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C1D9C8F4-DC77-4692-8B86-1FC549976ABB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Log'!$A$1:$G$1499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9" i="8" l="1"/>
  <c r="B8" i="8"/>
  <c r="B11" i="8"/>
  <c r="B7" i="8"/>
  <c r="B10" i="8"/>
  <c r="B12" i="8"/>
  <c r="B13" i="8"/>
  <c r="B14" i="8"/>
  <c r="B15" i="8"/>
  <c r="B16" i="8"/>
  <c r="B17" i="8"/>
  <c r="J34" i="5"/>
  <c r="E34" i="5"/>
  <c r="O16" i="5"/>
  <c r="J16" i="5"/>
  <c r="E16" i="5"/>
  <c r="B19" i="8"/>
  <c r="B20" i="8"/>
  <c r="B18" i="8"/>
  <c r="B22" i="8"/>
  <c r="B23" i="8"/>
  <c r="B27" i="8"/>
  <c r="B31" i="8"/>
  <c r="B21" i="8"/>
  <c r="B24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5" i="8"/>
  <c r="B30" i="8"/>
  <c r="B28" i="8"/>
  <c r="B32" i="8"/>
  <c r="B26" i="8"/>
  <c r="B29" i="8"/>
  <c r="B38" i="8"/>
  <c r="B34" i="8"/>
  <c r="B35" i="8"/>
  <c r="B33" i="8"/>
  <c r="B36" i="8"/>
  <c r="B37" i="8"/>
  <c r="B39" i="8"/>
  <c r="B40" i="8"/>
  <c r="B41" i="8"/>
  <c r="B42" i="8"/>
  <c r="B50" i="8"/>
  <c r="B49" i="8"/>
  <c r="B48" i="8"/>
  <c r="B47" i="8"/>
  <c r="B46" i="8"/>
  <c r="B45" i="8"/>
  <c r="B44" i="8"/>
  <c r="B43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3" i="8"/>
  <c r="B52" i="8"/>
  <c r="B54" i="8"/>
  <c r="B55" i="8"/>
  <c r="B56" i="8"/>
  <c r="B57" i="8"/>
  <c r="B58" i="8"/>
  <c r="B51" i="8"/>
  <c r="B59" i="8"/>
  <c r="B60" i="8"/>
  <c r="B61" i="8"/>
  <c r="B6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5" i="8"/>
  <c r="B64" i="8"/>
  <c r="B67" i="8"/>
  <c r="B66" i="8"/>
  <c r="B70" i="8"/>
  <c r="B69" i="8"/>
  <c r="B63" i="8"/>
  <c r="F14" i="2"/>
  <c r="F2" i="2" s="1"/>
  <c r="B6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498" i="7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11" i="11" l="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743" i="7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40" i="6" l="1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K34" i="5"/>
  <c r="M34" i="5" s="1"/>
  <c r="F16" i="5"/>
  <c r="P16" i="5"/>
  <c r="G27" i="5"/>
  <c r="F34" i="5"/>
  <c r="H34" i="5" s="1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715" i="7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03" i="7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669" i="7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512" i="7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462" i="7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391" i="7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332" i="7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296" i="7"/>
  <c r="G295" i="7" s="1"/>
  <c r="G294" i="7" s="1"/>
  <c r="G293" i="7" s="1"/>
  <c r="G292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291" i="7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215" i="7" l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152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51" i="7" l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10" i="7" l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58" i="7" l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G1" i="7"/>
  <c r="B5" i="2" l="1"/>
  <c r="B7" i="2" s="1"/>
  <c r="F25" i="2" s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16" i="2" l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<sst xmlns="http://schemas.openxmlformats.org/spreadsheetml/2006/main" count="4282" uniqueCount="1035">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</sst>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1" sqref="C1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206.67099999999999</v>
      </c>
    </row>
    <row r="8" spans="1:3" x14ac:dyDescent="0.3">
      <c r="A8" t="s">
        <v>812</v>
      </c>
      <c r="B8" t="s">
        <v>813</v>
      </c>
      <c r="C8" s="524">
        <v>1237.809</v>
      </c>
    </row>
    <row r="9" spans="1:3" x14ac:dyDescent="0.3">
      <c r="A9" t="s">
        <v>812</v>
      </c>
      <c r="B9" t="s">
        <v>814</v>
      </c>
      <c r="C9" s="524">
        <v>140.65100000000001</v>
      </c>
    </row>
    <row r="10" spans="1:3" x14ac:dyDescent="0.3">
      <c r="A10" t="s">
        <v>815</v>
      </c>
      <c r="B10" t="s">
        <v>813</v>
      </c>
      <c r="C10" s="524">
        <v>694.66499999999996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1.73607</v>
      </c>
    </row>
    <row r="18" spans="1:3" x14ac:dyDescent="0.3">
      <c r="A18" t="s">
        <v>59</v>
      </c>
      <c r="B18" t="s">
        <v>823</v>
      </c>
      <c r="C18" s="524">
        <v>24.687819999999999</v>
      </c>
    </row>
    <row r="19" spans="1:3" x14ac:dyDescent="0.3">
      <c r="A19" t="s">
        <v>59</v>
      </c>
      <c r="B19" t="s">
        <v>824</v>
      </c>
      <c r="C19" s="524">
        <v>6.1604960000000002</v>
      </c>
    </row>
    <row r="20" spans="1:3" x14ac:dyDescent="0.3">
      <c r="A20" t="s">
        <v>59</v>
      </c>
      <c r="B20" t="s">
        <v>825</v>
      </c>
      <c r="C20" s="524">
        <v>19.973549999999999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30" sqref="I3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1804290.49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675</v>
      </c>
      <c r="C2" s="15">
        <f t="shared" ref="C2:C6" ca="1" si="0">TODAY()</f>
        <v>46265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0.81253770609396525</v>
      </c>
      <c r="N2" s="21" t="s">
        <v>42</v>
      </c>
      <c r="O2" s="22">
        <f>B12-O1</f>
        <v>-5795</v>
      </c>
      <c r="P2" s="11"/>
      <c r="Q2" s="23" t="s">
        <v>43</v>
      </c>
      <c r="R2" s="23">
        <f ca="1">E20*(1+$Q$1)</f>
        <v>1873439.0444999998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46265</v>
      </c>
      <c r="E3" s="21" t="s">
        <v>45</v>
      </c>
      <c r="F3" s="22">
        <f ca="1">F1-F2</f>
        <v>1629077.43</v>
      </c>
      <c r="H3" s="17"/>
      <c r="J3" s="18" t="s">
        <v>46</v>
      </c>
      <c r="K3" s="19">
        <v>0.25</v>
      </c>
      <c r="L3" s="20">
        <f>K6/(K5+K6)</f>
        <v>0.18746229390603469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2154454.9011749998</v>
      </c>
    </row>
    <row r="4" spans="1:18" ht="14.4" x14ac:dyDescent="0.3">
      <c r="A4" s="13" t="s">
        <v>49</v>
      </c>
      <c r="B4" s="14">
        <v>0</v>
      </c>
      <c r="C4" s="15">
        <f t="shared" ca="1" si="0"/>
        <v>46265</v>
      </c>
      <c r="F4" s="7"/>
      <c r="H4" s="17"/>
      <c r="J4" s="24"/>
      <c r="K4" s="25"/>
      <c r="L4" s="26"/>
      <c r="N4" s="27" t="s">
        <v>50</v>
      </c>
      <c r="O4" s="28">
        <f>B10-O3</f>
        <v>30542.61</v>
      </c>
      <c r="P4" s="11"/>
      <c r="Q4" s="23" t="s">
        <v>51</v>
      </c>
      <c r="R4" s="23">
        <f t="shared" ca="1" si="1"/>
        <v>2477623.1363512496</v>
      </c>
    </row>
    <row r="5" spans="1:18" ht="14.4" x14ac:dyDescent="0.3">
      <c r="A5" s="13" t="s">
        <v>52</v>
      </c>
      <c r="B5" s="14">
        <f ca="1">'Checking Transaction Log'!G1</f>
        <v>9571.5199999999895</v>
      </c>
      <c r="C5" s="15">
        <f t="shared" ca="1" si="0"/>
        <v>46265</v>
      </c>
      <c r="E5" s="554" t="s">
        <v>53</v>
      </c>
      <c r="F5" s="552"/>
      <c r="G5" s="553"/>
      <c r="H5" s="17"/>
      <c r="J5" s="29" t="s">
        <v>54</v>
      </c>
      <c r="K5" s="30">
        <f>B10</f>
        <v>98412.69</v>
      </c>
      <c r="L5" s="20">
        <f ca="1">K5/F3</f>
        <v>6.0410075167513684E-2</v>
      </c>
      <c r="N5" s="5" t="s">
        <v>55</v>
      </c>
      <c r="O5" s="6"/>
      <c r="P5" s="11"/>
      <c r="Q5" s="23" t="s">
        <v>56</v>
      </c>
      <c r="R5" s="23">
        <f t="shared" ca="1" si="1"/>
        <v>2849266.6068039369</v>
      </c>
    </row>
    <row r="6" spans="1:18" ht="14.4" x14ac:dyDescent="0.3">
      <c r="A6" s="13" t="s">
        <v>57</v>
      </c>
      <c r="B6" s="14">
        <f>'Savings Transaction Log'!A3</f>
        <v>13710.4</v>
      </c>
      <c r="C6" s="15">
        <f t="shared" ca="1" si="0"/>
        <v>46265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22705</v>
      </c>
      <c r="L6" s="20">
        <f ca="1">K6/F3</f>
        <v>1.393733629960118E-2</v>
      </c>
      <c r="N6" s="21" t="s">
        <v>60</v>
      </c>
      <c r="O6" s="22"/>
      <c r="P6" s="11"/>
      <c r="Q6" s="23" t="s">
        <v>61</v>
      </c>
      <c r="R6" s="23">
        <f t="shared" ca="1" si="1"/>
        <v>3276656.597824527</v>
      </c>
    </row>
    <row r="7" spans="1:18" ht="14.4" x14ac:dyDescent="0.3">
      <c r="A7" s="21" t="s">
        <v>62</v>
      </c>
      <c r="B7" s="33">
        <f ca="1">SUM(B2:B6)</f>
        <v>23956.919999999991</v>
      </c>
      <c r="C7" s="34">
        <f ca="1">B7/F3</f>
        <v>1.4705820336606095E-2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3710.3999999999996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3768155.0874982057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124828.09</v>
      </c>
      <c r="L8" s="20">
        <f ca="1">K8/F3</f>
        <v>7.6625019597748645E-2</v>
      </c>
      <c r="N8" s="21" t="s">
        <v>69</v>
      </c>
      <c r="O8" s="22">
        <f t="shared" si="2"/>
        <v>24747.61</v>
      </c>
      <c r="P8" s="11"/>
      <c r="Q8" s="23" t="s">
        <v>70</v>
      </c>
      <c r="R8" s="23">
        <f t="shared" ca="1" si="1"/>
        <v>4333378.3506229362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4983385.1032163762</v>
      </c>
    </row>
    <row r="10" spans="1:18" ht="14.4" x14ac:dyDescent="0.3">
      <c r="A10" s="31" t="s">
        <v>74</v>
      </c>
      <c r="B10" s="14">
        <v>98412.69</v>
      </c>
      <c r="C10" s="15">
        <v>46263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-4791.6224999999977</v>
      </c>
      <c r="L10" s="40">
        <f t="shared" ref="L10:L11" si="3">K10+K5</f>
        <v>93621.067500000005</v>
      </c>
      <c r="P10" s="11"/>
      <c r="Q10" s="23" t="s">
        <v>75</v>
      </c>
      <c r="R10" s="23">
        <f t="shared" ca="1" si="1"/>
        <v>5730892.8686988326</v>
      </c>
    </row>
    <row r="11" spans="1:18" ht="14.4" x14ac:dyDescent="0.3">
      <c r="A11" s="31" t="s">
        <v>76</v>
      </c>
      <c r="B11" s="14">
        <v>13456.62</v>
      </c>
      <c r="C11" s="15">
        <v>46263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8502.0224999999991</v>
      </c>
      <c r="L11" s="45">
        <f t="shared" si="3"/>
        <v>31207.022499999999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6590526.799003657</v>
      </c>
    </row>
    <row r="12" spans="1:18" ht="14.4" x14ac:dyDescent="0.3">
      <c r="A12" s="47" t="s">
        <v>81</v>
      </c>
      <c r="B12" s="48">
        <v>22705</v>
      </c>
      <c r="C12" s="15">
        <v>46263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1.9156254899437161E-2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111869.31</v>
      </c>
      <c r="L15" s="59">
        <f ca="1">K15/F3</f>
        <v>6.8670345521882281E-2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145074.60999999999</v>
      </c>
      <c r="I16" s="7"/>
      <c r="J16" s="18" t="s">
        <v>46</v>
      </c>
      <c r="K16" s="63">
        <f>B12</f>
        <v>22705</v>
      </c>
      <c r="L16" s="20">
        <f ca="1">K16/F3</f>
        <v>1.393733629960118E-2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1558581.6400000001</v>
      </c>
      <c r="P18" s="11"/>
    </row>
    <row r="19" spans="1:17" ht="14.4" x14ac:dyDescent="0.3">
      <c r="A19" s="68" t="s">
        <v>92</v>
      </c>
      <c r="B19" s="33">
        <f>SUM(B10:B18)</f>
        <v>134574.31</v>
      </c>
      <c r="C19" s="34">
        <f ca="1">B19/F3</f>
        <v>8.2607681821483467E-2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0.19044368121775129</v>
      </c>
      <c r="Q19" s="74" t="s">
        <v>97</v>
      </c>
    </row>
    <row r="20" spans="1:17" ht="14.4" x14ac:dyDescent="0.3">
      <c r="B20" s="7"/>
      <c r="C20" s="37"/>
      <c r="E20" s="56">
        <f ca="1">F3</f>
        <v>1629077.43</v>
      </c>
      <c r="F20" s="44">
        <f ca="1">E20-E22</f>
        <v>214075</v>
      </c>
      <c r="G20" s="34">
        <f ca="1">(E20-E22)/E22</f>
        <v>0.15128949283853882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277307.60499999998</v>
      </c>
      <c r="P20" s="78">
        <f t="shared" si="4"/>
        <v>0.1779230538093596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0.18546128500000003</v>
      </c>
      <c r="L21" s="11"/>
      <c r="N21" s="27" t="s">
        <v>104</v>
      </c>
      <c r="O21" s="51">
        <f>($B$10+$B$11)*0.25</f>
        <v>27967.327499999999</v>
      </c>
      <c r="P21" s="82">
        <f t="shared" si="4"/>
        <v>1.7944088896106845E-2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1737884.1448760331</v>
      </c>
      <c r="G22" s="34">
        <f ca="1">(F22-E22)/E22</f>
        <v>0.22818456564490364</v>
      </c>
      <c r="I22" s="7"/>
      <c r="J22" s="81">
        <v>3000000</v>
      </c>
      <c r="K22" s="50">
        <f ca="1">1-($E$20/J22)</f>
        <v>0.45697419000000006</v>
      </c>
      <c r="L22" s="11"/>
      <c r="N22" s="5" t="s">
        <v>108</v>
      </c>
      <c r="O22" s="72">
        <f>($B$22+$B$23)*0.3</f>
        <v>178093.215</v>
      </c>
      <c r="P22" s="73">
        <f t="shared" si="4"/>
        <v>0.11426620873065076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0.59273064250000007</v>
      </c>
      <c r="L23" s="11"/>
      <c r="N23" s="13" t="s">
        <v>111</v>
      </c>
      <c r="O23" s="14">
        <f>($B$24+$B$25)*0.3</f>
        <v>166384.56299999999</v>
      </c>
      <c r="P23" s="78">
        <f t="shared" si="4"/>
        <v>0.10675383228561577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424108.49999999994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0.67418451400000001</v>
      </c>
      <c r="L24" s="11"/>
      <c r="N24" s="13" t="s">
        <v>113</v>
      </c>
      <c r="O24" s="14">
        <f t="shared" ref="O24:O25" si="5">($B$10+$B$11)*0.25</f>
        <v>27967.327499999999</v>
      </c>
      <c r="P24" s="78">
        <f t="shared" si="4"/>
        <v>1.7944088896106845E-2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130506.71000000005</v>
      </c>
      <c r="C25" s="15">
        <f>C22</f>
        <v>46249</v>
      </c>
      <c r="E25" s="75" t="s">
        <v>34</v>
      </c>
      <c r="F25" s="76">
        <f ca="1">B7</f>
        <v>23956.919999999991</v>
      </c>
      <c r="G25" s="77">
        <f t="shared" ref="G25:G31" ca="1" si="6">F25/SUM($F$25:$F$31)</f>
        <v>1.450736536015446E-2</v>
      </c>
      <c r="I25" s="7"/>
      <c r="J25" s="84"/>
      <c r="K25" s="25"/>
      <c r="L25" s="11"/>
      <c r="N25" s="27" t="s">
        <v>116</v>
      </c>
      <c r="O25" s="51">
        <f t="shared" si="5"/>
        <v>27967.327499999999</v>
      </c>
      <c r="P25" s="82">
        <f t="shared" si="4"/>
        <v>1.7944088896106845E-2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1148259.26</v>
      </c>
      <c r="C26" s="34">
        <f ca="1">B26/F3</f>
        <v>0.70485247591945344</v>
      </c>
      <c r="E26" s="80" t="s">
        <v>103</v>
      </c>
      <c r="F26" s="30">
        <f>(B11)</f>
        <v>13456.62</v>
      </c>
      <c r="G26" s="20">
        <f t="shared" ca="1" si="6"/>
        <v>8.1487980446886231E-3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7.6177472487100523E-2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98412.69</v>
      </c>
      <c r="G27" s="20">
        <f t="shared" ca="1" si="6"/>
        <v>5.9594841486535821E-2</v>
      </c>
      <c r="I27" s="7"/>
      <c r="J27" s="49"/>
      <c r="K27" s="25"/>
      <c r="L27" s="11"/>
      <c r="N27" s="13" t="s">
        <v>120</v>
      </c>
      <c r="O27" s="14">
        <f>($B$24+$B$25)*0.2</f>
        <v>110923.042</v>
      </c>
      <c r="P27" s="78">
        <f t="shared" si="4"/>
        <v>7.1169221523743859E-2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22705</v>
      </c>
      <c r="G28" s="20">
        <f t="shared" ca="1" si="6"/>
        <v>1.3749252011623662E-2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11186.931</v>
      </c>
      <c r="P28" s="78">
        <f t="shared" si="4"/>
        <v>7.177635558442739E-3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1148259.26</v>
      </c>
      <c r="G29" s="20">
        <f t="shared" ca="1" si="6"/>
        <v>0.69534049506366424</v>
      </c>
      <c r="H29" s="86"/>
      <c r="I29" s="7"/>
      <c r="J29" s="49"/>
      <c r="K29" s="25"/>
      <c r="L29" s="11"/>
      <c r="N29" s="27" t="s">
        <v>123</v>
      </c>
      <c r="O29" s="51">
        <f t="shared" si="7"/>
        <v>11186.931</v>
      </c>
      <c r="P29" s="82">
        <f t="shared" si="4"/>
        <v>7.177635558442739E-3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0.16698214957713464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0.17692244212500796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0.16926639883532119</v>
      </c>
      <c r="E31" s="85" t="s">
        <v>118</v>
      </c>
      <c r="F31" s="44">
        <f>B40-F8-F7</f>
        <v>68824</v>
      </c>
      <c r="G31" s="34">
        <f t="shared" ca="1" si="6"/>
        <v>4.1677098456198498E-2</v>
      </c>
      <c r="I31" s="7"/>
      <c r="J31" s="49"/>
      <c r="K31" s="25"/>
      <c r="L31" s="11"/>
      <c r="N31" s="27" t="s">
        <v>127</v>
      </c>
      <c r="O31" s="51">
        <f>($B$10+$B$11)*0.05</f>
        <v>5593.4655000000002</v>
      </c>
      <c r="P31" s="82">
        <f t="shared" si="4"/>
        <v>3.5888177792213695E-3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22705</v>
      </c>
      <c r="P32" s="88">
        <f t="shared" si="4"/>
        <v>1.456773223634278E-2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602096.95750000002</v>
      </c>
      <c r="P35" s="59">
        <f t="shared" ref="P35:P39" si="8">O35/$O$18</f>
        <v>0.38631082392321775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400412.43300000002</v>
      </c>
      <c r="P36" s="20">
        <f t="shared" si="8"/>
        <v>0.25690821880848025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252025.71400000004</v>
      </c>
      <c r="P37" s="20">
        <f t="shared" si="8"/>
        <v>0.16170196512772986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281341.5355</v>
      </c>
      <c r="P38" s="20">
        <f t="shared" si="8"/>
        <v>0.18051125990422931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22705</v>
      </c>
      <c r="P39" s="91">
        <f t="shared" si="8"/>
        <v>1.456773223634278E-2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4.2247224553347354E-2</v>
      </c>
      <c r="E40" s="25"/>
      <c r="F40" s="25"/>
      <c r="G40" s="25"/>
      <c r="N40" s="93" t="s">
        <v>137</v>
      </c>
      <c r="O40" s="94">
        <f t="shared" ref="O40:P40" si="9">SUM(O35:O39)</f>
        <v>1558581.64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31" sqref="M31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138371.01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61769.554999999993</v>
      </c>
      <c r="K2" s="102">
        <f>J2/D2</f>
        <v>0.4464053200160929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52685.555000000008</v>
      </c>
      <c r="Q2" s="102">
        <f>P2/D2</f>
        <v>0.38075573055367595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23915.900000000016</v>
      </c>
      <c r="W2" s="102">
        <f>V2/D2</f>
        <v>0.1728389494302312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72903.009999999995</v>
      </c>
      <c r="E4" s="20">
        <f t="shared" ref="E4:E7" si="1">D4/$D$2</f>
        <v>0.52686621279992096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9281.4699999999993</v>
      </c>
      <c r="K4" s="545">
        <f>J4/$D$2</f>
        <v>6.7076694749861249E-2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8610.68</v>
      </c>
      <c r="Q4" s="545">
        <f t="shared" ref="Q4:Q12" si="3">P4/$D$2</f>
        <v>6.2228930756521902E-2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0.24087227519695054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47564.740000000005</v>
      </c>
      <c r="E5" s="20">
        <f t="shared" si="1"/>
        <v>0.34374787030896142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468.57499999999999</v>
      </c>
      <c r="K5" s="545">
        <f t="shared" ref="K5:K30" si="6">J5/$D$2</f>
        <v>3.3863668408577775E-3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468.57499999999999</v>
      </c>
      <c r="Q5" s="545">
        <f>P5/$D$2</f>
        <v>3.3863668408577775E-3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2.5294315622903956E-3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8.3133454037807489E-2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4933.7299999999996</v>
      </c>
      <c r="K6" s="545">
        <f>J6/$D$2</f>
        <v>3.5655806805197122E-2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5142.7699999999995</v>
      </c>
      <c r="Q6" s="545">
        <f t="shared" si="3"/>
        <v>3.7166527873143361E-2</v>
      </c>
      <c r="S6" s="98" t="s">
        <v>148</v>
      </c>
      <c r="T6" s="103"/>
      <c r="U6" s="100"/>
      <c r="V6" s="104">
        <f>'Budget Breakdown'!T16</f>
        <v>7054.8500000000131</v>
      </c>
      <c r="W6" s="102">
        <f t="shared" si="5"/>
        <v>5.0985029306355518E-2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4.6252462853310097E-2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7.2651345104729662E-2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6299.35</v>
      </c>
      <c r="Q7" s="545">
        <f>P7/$D$2</f>
        <v>4.5525070605468586E-2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-16818.689999999995</v>
      </c>
      <c r="W7" s="116">
        <f t="shared" si="5"/>
        <v>-0.12154778663536527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9.0553649929996181E-4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2538.5100000000002</v>
      </c>
      <c r="Q8" s="545">
        <f>P8/$D$2</f>
        <v>1.834567804339941E-2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1.6864804267888191E-2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6258.66</v>
      </c>
      <c r="Q9" s="545">
        <f t="shared" si="3"/>
        <v>4.5231006118984021E-2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6.0234799182285366E-3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6.0234799182285366E-3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9.8391996994168073E-3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1355.78</v>
      </c>
      <c r="Q11" s="545">
        <f>P11/$D$2</f>
        <v>9.7981506386344928E-3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7.8833709459806642E-3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7.2269473208297023E-3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6.8221660013900306E-3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1.1563115713327524E-2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6.4852457172929487E-3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8.6723367849956424E-3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7.2269473208297023E-3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5.5844790032247371E-3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8.6723367849956424E-3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861.02999999999986</v>
      </c>
      <c r="Q16" s="545">
        <f t="shared" si="11"/>
        <v>6.2226184516539973E-3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5.8465570208673046E-2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4.7183582746125795E-2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5.4593082756279662E-3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9215.1549999999988</v>
      </c>
      <c r="Q18" s="545">
        <f t="shared" si="11"/>
        <v>6.6597439738280431E-2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5.6270457229444229E-3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3.9621738686448846E-3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1.1683372116746133E-2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1.5602979265671326E-2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1.3986311150001724E-3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1.3986311150001724E-3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2.7049018432401409E-3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9215.1549999999988</v>
      </c>
      <c r="K26" s="545">
        <f t="shared" si="6"/>
        <v>6.6597439738280431E-2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3.6170871340752658E-3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1.768997711298053E-2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2.7049018432401409E-3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22" sqref="F2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131316.16</v>
      </c>
      <c r="F3" s="268">
        <f t="shared" si="0"/>
        <v>6125.9747079466451</v>
      </c>
      <c r="G3" s="269">
        <f>1-((E3/SUM(E3:F3)))</f>
        <v>4.4571300649279388E-2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10428.300000000001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1166.7037909090909</v>
      </c>
      <c r="E5" s="289">
        <f>I5+K5+M5+O5+Q5+S5+U5+W5+Y5+AA5+AC5+AE5</f>
        <v>9281.4699999999993</v>
      </c>
      <c r="F5" s="289">
        <f t="shared" ref="F5:F12" si="2">J5+L5+N5+P5+R5+T5+V5+X5</f>
        <v>318.52999999999929</v>
      </c>
      <c r="G5" s="269">
        <f t="shared" ref="G5:G12" si="3">1-((E5/SUM(E5:F5)))</f>
        <v>3.3180208333333239E-2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1082.3838247933884</v>
      </c>
      <c r="E6" s="289">
        <f t="shared" ref="E6:E12" si="16">Q6+S6+U6+W6+Y6+AA6+AC6+AE6+I6+K6+M6+O6</f>
        <v>8610.68</v>
      </c>
      <c r="F6" s="289">
        <f t="shared" si="2"/>
        <v>989.32000000000073</v>
      </c>
      <c r="G6" s="269">
        <f t="shared" si="3"/>
        <v>0.10305416666666678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701.23000000000013</v>
      </c>
      <c r="X6" s="236">
        <f t="shared" si="11"/>
        <v>498.76999999999987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117.8020785123967</v>
      </c>
      <c r="E7" s="289">
        <f t="shared" si="16"/>
        <v>937.15</v>
      </c>
      <c r="F7" s="289">
        <f t="shared" si="2"/>
        <v>262.85000000000002</v>
      </c>
      <c r="G7" s="269">
        <f t="shared" si="3"/>
        <v>0.21904166666666669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620.18209338842973</v>
      </c>
      <c r="E8" s="289">
        <f t="shared" si="16"/>
        <v>4933.7299999999996</v>
      </c>
      <c r="F8" s="289">
        <f t="shared" si="2"/>
        <v>-133.73000000000013</v>
      </c>
      <c r="G8" s="269">
        <f t="shared" si="3"/>
        <v>-2.7860416666666721E-2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435.63</v>
      </c>
      <c r="X8" s="236">
        <f t="shared" si="11"/>
        <v>164.37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646.4589396694214</v>
      </c>
      <c r="E9" s="289">
        <f t="shared" si="16"/>
        <v>5142.7699999999995</v>
      </c>
      <c r="F9" s="289">
        <f t="shared" si="2"/>
        <v>457.22999999999996</v>
      </c>
      <c r="G9" s="269">
        <f t="shared" si="3"/>
        <v>8.1648214285714227E-2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791.84391322314059</v>
      </c>
      <c r="E10" s="289">
        <f t="shared" si="16"/>
        <v>6299.35</v>
      </c>
      <c r="F10" s="289">
        <f t="shared" si="2"/>
        <v>900.64999999999964</v>
      </c>
      <c r="G10" s="269">
        <f t="shared" si="3"/>
        <v>0.1250902777777777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785.34</v>
      </c>
      <c r="X10" s="236">
        <f t="shared" si="11"/>
        <v>114.65999999999997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319.09700082644633</v>
      </c>
      <c r="E11" s="289">
        <f t="shared" si="16"/>
        <v>2538.5100000000002</v>
      </c>
      <c r="F11" s="289">
        <f t="shared" si="2"/>
        <v>261.49000000000012</v>
      </c>
      <c r="G11" s="269">
        <f t="shared" si="3"/>
        <v>9.338928571428573E-2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786.72907933884301</v>
      </c>
      <c r="E12" s="289">
        <f t="shared" si="16"/>
        <v>6258.66</v>
      </c>
      <c r="F12" s="289">
        <f t="shared" si="2"/>
        <v>-658.66</v>
      </c>
      <c r="G12" s="269">
        <f t="shared" si="3"/>
        <v>-0.11761785714285722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785.26</v>
      </c>
      <c r="X12" s="236">
        <f t="shared" si="11"/>
        <v>-85.259999999999991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1263.6669123966942</v>
      </c>
      <c r="E14" s="289">
        <f t="shared" ref="E14:E31" si="18">Q14+S14+U14+W14+Y14+AA14+AC14+AE14+I14+K14+M14+O14</f>
        <v>10052.84</v>
      </c>
      <c r="F14" s="289">
        <f t="shared" ref="F14:F31" si="19">J14+L14+N14+P14+R14+T14+V14+X14</f>
        <v>227.15999999999985</v>
      </c>
      <c r="G14" s="269">
        <f t="shared" ref="G14:G31" si="20">1-((E14/SUM(E14:F14)))</f>
        <v>2.2097276264591459E-2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15.750520661157026</v>
      </c>
      <c r="E15" s="289">
        <f t="shared" si="18"/>
        <v>125.30000000000001</v>
      </c>
      <c r="F15" s="289">
        <f t="shared" si="19"/>
        <v>34.70000000000001</v>
      </c>
      <c r="G15" s="269">
        <f t="shared" si="20"/>
        <v>0.21687500000000004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293.339305785124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209.53974793388431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171.13889752066117</v>
      </c>
      <c r="E18" s="289">
        <f t="shared" si="18"/>
        <v>1361.46</v>
      </c>
      <c r="F18" s="289">
        <f t="shared" si="19"/>
        <v>78.539999999999992</v>
      </c>
      <c r="G18" s="269">
        <f t="shared" si="20"/>
        <v>5.4541666666666599E-2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137.12003553719009</v>
      </c>
      <c r="E19" s="289">
        <f t="shared" si="18"/>
        <v>1090.83</v>
      </c>
      <c r="F19" s="289">
        <f t="shared" si="19"/>
        <v>29.169999999999931</v>
      </c>
      <c r="G19" s="269">
        <f t="shared" si="20"/>
        <v>2.6044642857142697E-2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118.66188347107438</v>
      </c>
      <c r="E20" s="289">
        <f t="shared" si="18"/>
        <v>943.99</v>
      </c>
      <c r="F20" s="289">
        <f t="shared" si="19"/>
        <v>-143.98999999999998</v>
      </c>
      <c r="G20" s="269">
        <f t="shared" si="20"/>
        <v>-0.17998749999999997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112.8016338842975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170.42490743801653</v>
      </c>
      <c r="E22" s="289">
        <f t="shared" si="18"/>
        <v>1355.78</v>
      </c>
      <c r="F22" s="289">
        <f t="shared" si="19"/>
        <v>-195.78000000000003</v>
      </c>
      <c r="G22" s="269">
        <f t="shared" si="20"/>
        <v>-0.16877586206896544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251.40495867768593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201.12396694214877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301.68595041322317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97.134076859504148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108.23360578512396</v>
      </c>
      <c r="E27" s="289">
        <f t="shared" si="18"/>
        <v>861.02999999999986</v>
      </c>
      <c r="F27" s="289">
        <f t="shared" si="19"/>
        <v>-61.03</v>
      </c>
      <c r="G27" s="269">
        <f t="shared" si="20"/>
        <v>-7.6287500000000064E-2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1016.9255157024795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94.956909917355389</v>
      </c>
      <c r="E29" s="289">
        <f t="shared" si="18"/>
        <v>755.41000000000008</v>
      </c>
      <c r="F29" s="289">
        <f t="shared" si="19"/>
        <v>204.59</v>
      </c>
      <c r="G29" s="269">
        <f t="shared" si="20"/>
        <v>0.21311458333333333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97.874464462809925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68.916384297520665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351.96694214876038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321.79834710743802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25.140495867768596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25.140495867768596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45.252892561983472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402.24793388429754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377.10743801652899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100.56198347107438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85.477685950413232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231.2925619834711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45.252892561983472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43.995867768595048</v>
      </c>
      <c r="E45" s="289">
        <f t="shared" ref="E45:E46" si="50">Q45+S45+U45+W45+Y45+AA45+AC45+AE45+I45+K45+M45+O45</f>
        <v>350</v>
      </c>
      <c r="F45" s="289">
        <f>J45+L45+N45+P45+R45+T45+V45+X45</f>
        <v>50</v>
      </c>
      <c r="G45" s="269">
        <f t="shared" ref="G45:G46" si="51">1-((E45/SUM(E45:F45)))</f>
        <v>0.125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4189.6309537190082</v>
      </c>
      <c r="E46" s="289">
        <f t="shared" si="50"/>
        <v>33329.74</v>
      </c>
      <c r="F46" s="289">
        <f>J46+L46+N46+P46+R46+T46+V46+X46</f>
        <v>-287.6052920533557</v>
      </c>
      <c r="G46" s="269">
        <f t="shared" si="51"/>
        <v>-8.7041982788171879E-3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9164.0891082644612</v>
      </c>
      <c r="E49" s="268">
        <f t="shared" ref="E49:E52" si="65">Q49+S49+U49+W49+Y49+AA49+AC49+AE49+I49+K49+M49+O49</f>
        <v>72903.009999999995</v>
      </c>
      <c r="F49" s="268">
        <f>E49-('Proposed Budget'!J68*14)</f>
        <v>8533.4419563800038</v>
      </c>
      <c r="G49" s="246">
        <f t="shared" ref="G49:G50" si="66">(E49/(E49-F49))-1</f>
        <v>0.13256950785497468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5979.0057471074388</v>
      </c>
      <c r="E50" s="268">
        <f t="shared" si="65"/>
        <v>47564.740000000005</v>
      </c>
      <c r="F50" s="268">
        <f>E50-('Proposed Budget'!J44*14)</f>
        <v>8871.7709300000133</v>
      </c>
      <c r="G50" s="246">
        <f t="shared" si="66"/>
        <v>0.22928638311394423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1445.9883024793392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804.49586776859508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138371.01</v>
      </c>
      <c r="F54" s="297">
        <f>F49+F50+E52</f>
        <v>23805.212886380017</v>
      </c>
      <c r="G54" s="246">
        <f>(E54/(E54-F54))-1</f>
        <v>0.20778638551933026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L22" sqref="L22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10378.299999999999</v>
      </c>
      <c r="L9" s="211">
        <f t="shared" si="3"/>
        <v>2621.7000000000007</v>
      </c>
      <c r="M9" s="212">
        <f t="shared" si="4"/>
        <v>-0.20166923076923082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7054.8500000000022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138371.01</v>
      </c>
      <c r="G16" s="205">
        <f>SUM(G2:G9)</f>
        <v>1850.136460386675</v>
      </c>
      <c r="H16" s="208">
        <f>((SUM(F16))-SUM(E16))/SUM(E16)</f>
        <v>1.3552040888822846E-2</v>
      </c>
      <c r="I16" s="198"/>
      <c r="J16" s="209">
        <f>SUM(J2:J9)</f>
        <v>104000</v>
      </c>
      <c r="K16" s="209">
        <f>SUM(K2:K9)</f>
        <v>97636.42</v>
      </c>
      <c r="L16" s="209">
        <f>SUM(L2:L9)</f>
        <v>6363.58</v>
      </c>
      <c r="M16" s="212">
        <f>((K16-SUM(J16))/SUM(J16))</f>
        <v>-6.1188269230769247E-2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7054.8500000000131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4035.6400000000003</v>
      </c>
      <c r="G27" s="232">
        <f t="shared" si="19"/>
        <v>1164.3599999999997</v>
      </c>
      <c r="H27" s="233">
        <f t="shared" si="20"/>
        <v>-0.22391538461538454</v>
      </c>
      <c r="I27" s="198"/>
      <c r="J27" s="234">
        <f>SUM('Proposed Budget'!$D$5:$D$12)</f>
        <v>5800</v>
      </c>
      <c r="K27" s="235">
        <f>SUM('Monthly Breakdown'!W5:W12)</f>
        <v>4342.66</v>
      </c>
      <c r="L27" s="236">
        <f t="shared" si="21"/>
        <v>1457.3400000000001</v>
      </c>
      <c r="M27" s="237">
        <f t="shared" si="22"/>
        <v>-0.25126551724137935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37634.1</v>
      </c>
      <c r="G34" s="230">
        <f>SUM(G20:G27)</f>
        <v>3965.8999999999978</v>
      </c>
      <c r="H34" s="233">
        <f>((F34-SUM(E34)))/SUM(E34)</f>
        <v>-9.5334134615384647E-2</v>
      </c>
      <c r="I34" s="198"/>
      <c r="J34" s="234">
        <f>SUM(J20:J27)</f>
        <v>46400</v>
      </c>
      <c r="K34" s="234">
        <f>SUM(K20:K27)</f>
        <v>44002.320000000007</v>
      </c>
      <c r="L34" s="234">
        <f>SUM(L20:L27)</f>
        <v>2397.6799999999994</v>
      </c>
      <c r="M34" s="237">
        <f>((K34-SUM(J34))/SUM(J34))</f>
        <v>-5.1674137931034335E-2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297"/>
  <sheetViews>
    <sheetView tabSelected="1" workbookViewId="0">
      <pane ySplit="4" topLeftCell="A5" activePane="bottomLeft" state="frozen"/>
      <selection pane="bottomLeft" activeCell="D11" sqref="D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(SUM(INDIRECT("g5:g5")))+J2+L2+N2+P2-R2+T2-G1500</f>
        <v>9571.5199999999895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675</v>
      </c>
      <c r="H2" s="301"/>
      <c r="I2" s="314" t="s">
        <v>275</v>
      </c>
      <c r="J2" s="303">
        <f>SUMIFS(E:E,I:I,"1")</f>
        <v>203.51000000000002</v>
      </c>
      <c r="K2" s="304" t="s">
        <v>276</v>
      </c>
      <c r="L2" s="305">
        <f>(SUMIFS(E:E,I:I,"2"))</f>
        <v>248.05999999999997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675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286</v>
      </c>
      <c r="B5" s="330">
        <v>25</v>
      </c>
      <c r="C5" s="298">
        <v>46265</v>
      </c>
      <c r="D5" s="298" t="s">
        <v>204</v>
      </c>
      <c r="E5" s="331">
        <v>350</v>
      </c>
      <c r="F5" s="522"/>
      <c r="G5" s="333">
        <f t="shared" ref="G5:G30" si="0">G6-E5+F5</f>
        <v>9794.9499999999898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286</v>
      </c>
      <c r="B6" s="330">
        <v>26</v>
      </c>
      <c r="C6" s="298">
        <v>46265</v>
      </c>
      <c r="D6" s="298" t="s">
        <v>205</v>
      </c>
      <c r="E6" s="331">
        <v>320</v>
      </c>
      <c r="F6" s="522"/>
      <c r="G6" s="333">
        <f t="shared" si="0"/>
        <v>10144.94999999999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286</v>
      </c>
      <c r="B7" s="330">
        <v>27</v>
      </c>
      <c r="C7" s="298">
        <v>46265</v>
      </c>
      <c r="D7" s="298" t="s">
        <v>206</v>
      </c>
      <c r="E7" s="331">
        <v>25</v>
      </c>
      <c r="F7" s="522"/>
      <c r="G7" s="333">
        <f t="shared" si="0"/>
        <v>10464.94999999999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28</v>
      </c>
      <c r="C8" s="298">
        <v>46265</v>
      </c>
      <c r="D8" s="298" t="s">
        <v>207</v>
      </c>
      <c r="E8" s="331">
        <v>25</v>
      </c>
      <c r="F8" s="522"/>
      <c r="G8" s="333">
        <f t="shared" si="0"/>
        <v>10489.94999999999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29</v>
      </c>
      <c r="C9" s="298">
        <v>46265</v>
      </c>
      <c r="D9" s="298" t="s">
        <v>208</v>
      </c>
      <c r="E9" s="331">
        <v>45</v>
      </c>
      <c r="F9" s="522"/>
      <c r="G9" s="333">
        <f t="shared" si="0"/>
        <v>10514.94999999999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30</v>
      </c>
      <c r="C10" s="298">
        <v>46265</v>
      </c>
      <c r="D10" s="298" t="s">
        <v>209</v>
      </c>
      <c r="E10" s="331">
        <v>400</v>
      </c>
      <c r="F10" s="522"/>
      <c r="G10" s="333">
        <f t="shared" si="0"/>
        <v>10559.94999999999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31</v>
      </c>
      <c r="C11" s="298">
        <v>46265</v>
      </c>
      <c r="D11" s="298" t="s">
        <v>210</v>
      </c>
      <c r="E11" s="331">
        <v>375</v>
      </c>
      <c r="F11" s="522"/>
      <c r="G11" s="333">
        <f t="shared" si="0"/>
        <v>10959.94999999999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32</v>
      </c>
      <c r="C12" s="298">
        <v>46265</v>
      </c>
      <c r="D12" s="298" t="s">
        <v>211</v>
      </c>
      <c r="E12" s="331">
        <v>100</v>
      </c>
      <c r="F12" s="522"/>
      <c r="G12" s="333">
        <f t="shared" si="0"/>
        <v>11334.94999999999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33</v>
      </c>
      <c r="C13" s="298">
        <v>46265</v>
      </c>
      <c r="D13" s="298" t="s">
        <v>212</v>
      </c>
      <c r="E13" s="331">
        <v>85</v>
      </c>
      <c r="F13" s="522"/>
      <c r="G13" s="333">
        <f t="shared" si="0"/>
        <v>11434.94999999999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34</v>
      </c>
      <c r="C14" s="298">
        <v>46265</v>
      </c>
      <c r="D14" s="298" t="s">
        <v>213</v>
      </c>
      <c r="E14" s="331">
        <v>230</v>
      </c>
      <c r="F14" s="522"/>
      <c r="G14" s="333">
        <f t="shared" si="0"/>
        <v>11519.94999999999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35</v>
      </c>
      <c r="C15" s="298">
        <v>46265</v>
      </c>
      <c r="D15" s="298" t="s">
        <v>214</v>
      </c>
      <c r="E15" s="331">
        <v>45</v>
      </c>
      <c r="F15" s="522"/>
      <c r="G15" s="333">
        <f t="shared" si="0"/>
        <v>11749.94999999999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20</v>
      </c>
      <c r="C16" s="298">
        <v>46265</v>
      </c>
      <c r="D16" s="299" t="s">
        <v>193</v>
      </c>
      <c r="E16" s="522">
        <v>600</v>
      </c>
      <c r="F16" s="522"/>
      <c r="G16" s="333">
        <f t="shared" si="0"/>
        <v>11794.94999999999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287</v>
      </c>
      <c r="B17" s="330" t="s">
        <v>287</v>
      </c>
      <c r="C17" s="298">
        <v>46265</v>
      </c>
      <c r="D17" s="299" t="s">
        <v>423</v>
      </c>
      <c r="E17" s="522">
        <v>191.64</v>
      </c>
      <c r="F17" s="522">
        <v>191.64</v>
      </c>
      <c r="G17" s="333">
        <f t="shared" si="0"/>
        <v>12394.94999999999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6</v>
      </c>
      <c r="C18" s="298">
        <v>46263</v>
      </c>
      <c r="D18" s="299" t="s">
        <v>312</v>
      </c>
      <c r="E18" s="522">
        <v>51.95</v>
      </c>
      <c r="F18" s="522"/>
      <c r="G18" s="333">
        <f t="shared" si="0"/>
        <v>12394.94999999999</v>
      </c>
      <c r="H18" s="334"/>
      <c r="I18" s="335">
        <v>2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8</v>
      </c>
      <c r="C19" s="298">
        <v>46263</v>
      </c>
      <c r="D19" s="299" t="s">
        <v>295</v>
      </c>
      <c r="E19" s="522">
        <v>9.15</v>
      </c>
      <c r="F19" s="522"/>
      <c r="G19" s="333">
        <f t="shared" si="0"/>
        <v>12446.899999999991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2</v>
      </c>
      <c r="C20" s="298">
        <v>46263</v>
      </c>
      <c r="D20" s="299" t="s">
        <v>358</v>
      </c>
      <c r="E20" s="522">
        <v>10.85</v>
      </c>
      <c r="F20" s="522"/>
      <c r="G20" s="333">
        <f t="shared" si="0"/>
        <v>12456.04999999999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291</v>
      </c>
      <c r="B21" s="330">
        <v>38</v>
      </c>
      <c r="C21" s="298">
        <v>46263</v>
      </c>
      <c r="D21" s="299" t="s">
        <v>293</v>
      </c>
      <c r="E21" s="522"/>
      <c r="F21" s="522">
        <v>4729.34</v>
      </c>
      <c r="G21" s="333">
        <f t="shared" si="0"/>
        <v>12466.899999999991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46262</v>
      </c>
      <c r="D22" s="299" t="s">
        <v>334</v>
      </c>
      <c r="E22" s="522">
        <v>26.1</v>
      </c>
      <c r="F22" s="522"/>
      <c r="G22" s="333">
        <f t="shared" si="0"/>
        <v>7737.5599999999913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46262</v>
      </c>
      <c r="D23" s="299" t="s">
        <v>473</v>
      </c>
      <c r="E23" s="522">
        <v>109.42</v>
      </c>
      <c r="F23" s="522"/>
      <c r="G23" s="333">
        <f t="shared" si="0"/>
        <v>7763.6599999999917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1</v>
      </c>
      <c r="C24" s="298">
        <v>46261</v>
      </c>
      <c r="D24" s="299" t="s">
        <v>311</v>
      </c>
      <c r="E24" s="522">
        <v>150.69999999999999</v>
      </c>
      <c r="F24" s="522"/>
      <c r="G24" s="333">
        <f t="shared" si="0"/>
        <v>7873.0799999999917</v>
      </c>
      <c r="H24" s="334"/>
      <c r="I24" s="335">
        <v>2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1</v>
      </c>
      <c r="C25" s="298">
        <v>46261</v>
      </c>
      <c r="D25" s="299" t="s">
        <v>428</v>
      </c>
      <c r="E25" s="522">
        <v>36.18</v>
      </c>
      <c r="F25" s="522"/>
      <c r="G25" s="333">
        <f t="shared" si="0"/>
        <v>8023.7799999999916</v>
      </c>
      <c r="H25" s="334"/>
      <c r="I25" s="335">
        <v>2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3</v>
      </c>
      <c r="C26" s="298">
        <v>46261</v>
      </c>
      <c r="D26" s="299" t="s">
        <v>983</v>
      </c>
      <c r="E26" s="522">
        <v>9.23</v>
      </c>
      <c r="F26" s="522"/>
      <c r="G26" s="333">
        <f t="shared" si="0"/>
        <v>8059.9599999999919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4</v>
      </c>
      <c r="C27" s="298">
        <v>46261</v>
      </c>
      <c r="D27" s="299" t="s">
        <v>310</v>
      </c>
      <c r="E27" s="522">
        <v>47.99</v>
      </c>
      <c r="F27" s="522"/>
      <c r="G27" s="333">
        <f t="shared" si="0"/>
        <v>8069.1899999999914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46261</v>
      </c>
      <c r="D28" s="299" t="s">
        <v>300</v>
      </c>
      <c r="E28" s="522">
        <v>53.12</v>
      </c>
      <c r="F28" s="522"/>
      <c r="G28" s="333">
        <f t="shared" si="0"/>
        <v>8117.1799999999912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46261</v>
      </c>
      <c r="D29" s="299" t="s">
        <v>1030</v>
      </c>
      <c r="E29" s="522">
        <v>20</v>
      </c>
      <c r="F29" s="522"/>
      <c r="G29" s="333">
        <f t="shared" si="0"/>
        <v>8170.2999999999911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46260</v>
      </c>
      <c r="D30" s="299" t="s">
        <v>1031</v>
      </c>
      <c r="E30" s="522">
        <v>11.38</v>
      </c>
      <c r="F30" s="522"/>
      <c r="G30" s="333">
        <f t="shared" si="0"/>
        <v>8190.2999999999911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46260</v>
      </c>
      <c r="D31" s="299" t="s">
        <v>1032</v>
      </c>
      <c r="E31" s="522">
        <v>74.91</v>
      </c>
      <c r="F31" s="522"/>
      <c r="G31" s="333">
        <f t="shared" ref="G31:G48" si="1">G32-E31+F31</f>
        <v>8201.6799999999912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42</v>
      </c>
      <c r="C32" s="298">
        <v>46260</v>
      </c>
      <c r="D32" s="299" t="s">
        <v>200</v>
      </c>
      <c r="E32" s="522">
        <v>59</v>
      </c>
      <c r="F32" s="522"/>
      <c r="G32" s="333">
        <f t="shared" si="1"/>
        <v>8276.5899999999911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43</v>
      </c>
      <c r="C33" s="298">
        <v>46260</v>
      </c>
      <c r="D33" s="299" t="s">
        <v>201</v>
      </c>
      <c r="E33" s="522">
        <v>42.84</v>
      </c>
      <c r="F33" s="522"/>
      <c r="G33" s="333">
        <f t="shared" si="1"/>
        <v>8335.5899999999911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291</v>
      </c>
      <c r="B34" s="330">
        <v>40</v>
      </c>
      <c r="C34" s="298">
        <v>46260</v>
      </c>
      <c r="D34" s="299" t="s">
        <v>316</v>
      </c>
      <c r="E34" s="522"/>
      <c r="F34" s="522">
        <v>59.74</v>
      </c>
      <c r="G34" s="333">
        <f t="shared" si="1"/>
        <v>8378.4299999999912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4</v>
      </c>
      <c r="C35" s="298">
        <v>46260</v>
      </c>
      <c r="D35" s="299" t="s">
        <v>296</v>
      </c>
      <c r="E35" s="522">
        <v>78.510000000000005</v>
      </c>
      <c r="F35" s="522"/>
      <c r="G35" s="333">
        <f t="shared" si="1"/>
        <v>8318.6899999999914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6</v>
      </c>
      <c r="C36" s="298">
        <v>46259</v>
      </c>
      <c r="D36" s="299" t="s">
        <v>312</v>
      </c>
      <c r="E36" s="522">
        <v>54.95</v>
      </c>
      <c r="F36" s="522"/>
      <c r="G36" s="333">
        <f t="shared" si="1"/>
        <v>8397.1999999999916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46259</v>
      </c>
      <c r="D37" s="299" t="s">
        <v>358</v>
      </c>
      <c r="E37" s="522">
        <v>5.28</v>
      </c>
      <c r="F37" s="522"/>
      <c r="G37" s="333">
        <f t="shared" si="1"/>
        <v>8452.1499999999924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8</v>
      </c>
      <c r="C38" s="298">
        <v>46259</v>
      </c>
      <c r="D38" s="299" t="s">
        <v>308</v>
      </c>
      <c r="E38" s="522">
        <v>71.75</v>
      </c>
      <c r="F38" s="522"/>
      <c r="G38" s="333">
        <f t="shared" si="1"/>
        <v>8457.429999999993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5</v>
      </c>
      <c r="C39" s="298">
        <v>46259</v>
      </c>
      <c r="D39" s="299" t="s">
        <v>1029</v>
      </c>
      <c r="E39" s="522">
        <v>30</v>
      </c>
      <c r="F39" s="522"/>
      <c r="G39" s="333">
        <f t="shared" si="1"/>
        <v>8529.179999999993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46259</v>
      </c>
      <c r="D40" s="299" t="s">
        <v>334</v>
      </c>
      <c r="E40" s="522">
        <v>18.18</v>
      </c>
      <c r="F40" s="522"/>
      <c r="G40" s="333">
        <f t="shared" si="1"/>
        <v>8559.179999999993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12</v>
      </c>
      <c r="C41" s="298">
        <v>46259</v>
      </c>
      <c r="D41" s="299" t="s">
        <v>314</v>
      </c>
      <c r="E41" s="522">
        <v>225</v>
      </c>
      <c r="F41" s="522"/>
      <c r="G41" s="333">
        <f t="shared" si="1"/>
        <v>8577.3599999999933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5</v>
      </c>
      <c r="C42" s="298">
        <v>46259</v>
      </c>
      <c r="D42" s="299" t="s">
        <v>1027</v>
      </c>
      <c r="E42" s="522">
        <v>-125</v>
      </c>
      <c r="F42" s="522"/>
      <c r="G42" s="333">
        <f t="shared" si="1"/>
        <v>8802.3599999999933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5</v>
      </c>
      <c r="C43" s="298">
        <v>46259</v>
      </c>
      <c r="D43" s="299" t="s">
        <v>1026</v>
      </c>
      <c r="E43" s="522">
        <v>-125</v>
      </c>
      <c r="F43" s="522"/>
      <c r="G43" s="333">
        <f t="shared" si="1"/>
        <v>8677.3599999999933</v>
      </c>
      <c r="H43" s="334" t="s">
        <v>298</v>
      </c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287</v>
      </c>
      <c r="B44" s="330" t="s">
        <v>287</v>
      </c>
      <c r="C44" s="298">
        <v>46259</v>
      </c>
      <c r="D44" s="299" t="s">
        <v>1028</v>
      </c>
      <c r="E44" s="522"/>
      <c r="F44" s="522">
        <v>430</v>
      </c>
      <c r="G44" s="333">
        <f t="shared" si="1"/>
        <v>8552.3599999999933</v>
      </c>
      <c r="H44" s="334" t="s">
        <v>298</v>
      </c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287</v>
      </c>
      <c r="B45" s="330" t="s">
        <v>287</v>
      </c>
      <c r="C45" s="298">
        <v>46259</v>
      </c>
      <c r="D45" s="299" t="s">
        <v>1028</v>
      </c>
      <c r="E45" s="522">
        <v>430</v>
      </c>
      <c r="F45" s="522"/>
      <c r="G45" s="333">
        <f t="shared" si="1"/>
        <v>8122.3599999999933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46259</v>
      </c>
      <c r="D46" s="299" t="s">
        <v>358</v>
      </c>
      <c r="E46" s="522">
        <v>37.71</v>
      </c>
      <c r="F46" s="522"/>
      <c r="G46" s="333">
        <f t="shared" si="1"/>
        <v>8552.3599999999933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291</v>
      </c>
      <c r="B47" s="330">
        <v>41</v>
      </c>
      <c r="C47" s="298">
        <v>46258</v>
      </c>
      <c r="D47" s="299" t="s">
        <v>1023</v>
      </c>
      <c r="E47" s="522"/>
      <c r="F47" s="522">
        <v>800</v>
      </c>
      <c r="G47" s="333">
        <f t="shared" si="1"/>
        <v>8590.0699999999924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6</v>
      </c>
      <c r="C48" s="298">
        <v>46258</v>
      </c>
      <c r="D48" s="299" t="s">
        <v>300</v>
      </c>
      <c r="E48" s="522">
        <v>63.98</v>
      </c>
      <c r="F48" s="522"/>
      <c r="G48" s="333">
        <f t="shared" si="1"/>
        <v>7790.0699999999924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8</v>
      </c>
      <c r="C49" s="298">
        <v>46258</v>
      </c>
      <c r="D49" s="299" t="s">
        <v>296</v>
      </c>
      <c r="E49" s="522">
        <v>15.3</v>
      </c>
      <c r="F49" s="522"/>
      <c r="G49" s="333">
        <f t="shared" ref="G49:G62" si="2">G50-E49+F49</f>
        <v>7854.049999999992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4</v>
      </c>
      <c r="C50" s="298">
        <v>46258</v>
      </c>
      <c r="D50" s="299" t="s">
        <v>296</v>
      </c>
      <c r="E50" s="522">
        <v>41.09</v>
      </c>
      <c r="F50" s="522"/>
      <c r="G50" s="333">
        <f t="shared" si="2"/>
        <v>7869.3499999999922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46258</v>
      </c>
      <c r="D51" s="299" t="s">
        <v>300</v>
      </c>
      <c r="E51" s="522">
        <v>51.08</v>
      </c>
      <c r="F51" s="522"/>
      <c r="G51" s="333">
        <f t="shared" si="2"/>
        <v>7910.4399999999923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46258</v>
      </c>
      <c r="D52" s="299" t="s">
        <v>300</v>
      </c>
      <c r="E52" s="522">
        <v>66.010000000000005</v>
      </c>
      <c r="F52" s="522"/>
      <c r="G52" s="333">
        <f t="shared" si="2"/>
        <v>7961.5199999999923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5</v>
      </c>
      <c r="C53" s="298">
        <v>46256</v>
      </c>
      <c r="D53" s="299" t="s">
        <v>1024</v>
      </c>
      <c r="E53" s="522">
        <v>134.19</v>
      </c>
      <c r="F53" s="522"/>
      <c r="G53" s="333">
        <f t="shared" si="2"/>
        <v>8027.5299999999925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5</v>
      </c>
      <c r="C54" s="298">
        <v>46256</v>
      </c>
      <c r="D54" s="299" t="s">
        <v>1019</v>
      </c>
      <c r="E54" s="522">
        <v>50</v>
      </c>
      <c r="F54" s="522"/>
      <c r="G54" s="333">
        <f t="shared" si="2"/>
        <v>8161.7199999999921</v>
      </c>
      <c r="H54" s="334" t="s">
        <v>298</v>
      </c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8</v>
      </c>
      <c r="C55" s="298">
        <v>46255</v>
      </c>
      <c r="D55" s="299" t="s">
        <v>319</v>
      </c>
      <c r="E55" s="522">
        <v>39.270000000000003</v>
      </c>
      <c r="F55" s="522"/>
      <c r="G55" s="333">
        <f t="shared" si="2"/>
        <v>8211.7199999999921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8</v>
      </c>
      <c r="C56" s="298">
        <v>46255</v>
      </c>
      <c r="D56" s="299" t="s">
        <v>319</v>
      </c>
      <c r="E56" s="522">
        <v>8.48</v>
      </c>
      <c r="F56" s="522"/>
      <c r="G56" s="333">
        <f t="shared" si="2"/>
        <v>8250.9899999999925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6</v>
      </c>
      <c r="C57" s="298">
        <v>46255</v>
      </c>
      <c r="D57" s="299" t="s">
        <v>397</v>
      </c>
      <c r="E57" s="522">
        <v>157.32</v>
      </c>
      <c r="F57" s="522"/>
      <c r="G57" s="333">
        <f t="shared" si="2"/>
        <v>8259.4699999999921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7</v>
      </c>
      <c r="C58" s="298">
        <v>46254</v>
      </c>
      <c r="D58" s="299" t="s">
        <v>1025</v>
      </c>
      <c r="E58" s="522">
        <v>100</v>
      </c>
      <c r="F58" s="522"/>
      <c r="G58" s="333">
        <f t="shared" si="2"/>
        <v>8416.7899999999918</v>
      </c>
      <c r="H58" s="334" t="s">
        <v>298</v>
      </c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8</v>
      </c>
      <c r="C59" s="298">
        <v>46254</v>
      </c>
      <c r="D59" s="299" t="s">
        <v>319</v>
      </c>
      <c r="E59" s="522">
        <v>119.58</v>
      </c>
      <c r="F59" s="522"/>
      <c r="G59" s="333">
        <f t="shared" si="2"/>
        <v>8516.7899999999918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291</v>
      </c>
      <c r="B60" s="330">
        <v>39</v>
      </c>
      <c r="C60" s="298">
        <v>46254</v>
      </c>
      <c r="D60" s="299" t="s">
        <v>292</v>
      </c>
      <c r="E60" s="522"/>
      <c r="F60" s="522">
        <v>2763.78</v>
      </c>
      <c r="G60" s="333">
        <f t="shared" si="2"/>
        <v>8636.3699999999917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287</v>
      </c>
      <c r="B61" s="330" t="s">
        <v>287</v>
      </c>
      <c r="C61" s="298">
        <v>46253</v>
      </c>
      <c r="D61" s="299" t="s">
        <v>891</v>
      </c>
      <c r="E61" s="522">
        <v>219.38</v>
      </c>
      <c r="F61" s="522">
        <v>219.38</v>
      </c>
      <c r="G61" s="333">
        <f t="shared" si="2"/>
        <v>5872.5899999999911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22</v>
      </c>
      <c r="C62" s="298">
        <v>46253</v>
      </c>
      <c r="D62" s="299" t="s">
        <v>923</v>
      </c>
      <c r="E62" s="522">
        <v>7.46</v>
      </c>
      <c r="F62" s="522"/>
      <c r="G62" s="333">
        <f t="shared" si="2"/>
        <v>5872.5899999999911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22</v>
      </c>
      <c r="C63" s="298">
        <v>46253</v>
      </c>
      <c r="D63" s="299" t="s">
        <v>323</v>
      </c>
      <c r="E63" s="522">
        <v>23.42</v>
      </c>
      <c r="F63" s="522"/>
      <c r="G63" s="333">
        <f t="shared" ref="G63:G65" si="3">G64-E63+F63</f>
        <v>5880.0499999999911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8</v>
      </c>
      <c r="C64" s="298">
        <v>46252</v>
      </c>
      <c r="D64" s="299" t="s">
        <v>319</v>
      </c>
      <c r="E64" s="522">
        <v>13</v>
      </c>
      <c r="F64" s="522"/>
      <c r="G64" s="333">
        <f t="shared" si="3"/>
        <v>5903.4699999999912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294</v>
      </c>
      <c r="B65" s="330">
        <v>22</v>
      </c>
      <c r="C65" s="298">
        <v>46252</v>
      </c>
      <c r="D65" s="299" t="s">
        <v>930</v>
      </c>
      <c r="E65" s="522">
        <v>13.84</v>
      </c>
      <c r="F65" s="522"/>
      <c r="G65" s="333">
        <f t="shared" si="3"/>
        <v>5916.4699999999912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46252</v>
      </c>
      <c r="D66" s="299" t="s">
        <v>1020</v>
      </c>
      <c r="E66" s="522">
        <v>2518.46</v>
      </c>
      <c r="F66" s="522">
        <v>2518.46</v>
      </c>
      <c r="G66" s="333">
        <f t="shared" ref="G66:G128" si="4">G67-E66+F66</f>
        <v>5930.3099999999913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46252</v>
      </c>
      <c r="D67" s="299" t="s">
        <v>322</v>
      </c>
      <c r="E67" s="522">
        <v>25</v>
      </c>
      <c r="F67" s="522"/>
      <c r="G67" s="333">
        <f t="shared" si="4"/>
        <v>5930.3099999999913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294</v>
      </c>
      <c r="B68" s="330">
        <v>21</v>
      </c>
      <c r="C68" s="298">
        <v>46251</v>
      </c>
      <c r="D68" s="299" t="s">
        <v>194</v>
      </c>
      <c r="E68" s="522">
        <v>81</v>
      </c>
      <c r="F68" s="522"/>
      <c r="G68" s="333">
        <f t="shared" si="4"/>
        <v>5955.3099999999913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294</v>
      </c>
      <c r="B69" s="330">
        <v>42</v>
      </c>
      <c r="C69" s="298">
        <v>46251</v>
      </c>
      <c r="D69" s="299" t="s">
        <v>333</v>
      </c>
      <c r="E69" s="522">
        <v>22.35</v>
      </c>
      <c r="F69" s="522"/>
      <c r="G69" s="333">
        <f t="shared" si="4"/>
        <v>6036.3099999999913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43</v>
      </c>
      <c r="C70" s="298">
        <v>46251</v>
      </c>
      <c r="D70" s="299" t="s">
        <v>333</v>
      </c>
      <c r="E70" s="522">
        <v>22.35</v>
      </c>
      <c r="F70" s="522"/>
      <c r="G70" s="333">
        <f t="shared" si="4"/>
        <v>6058.6599999999917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1</v>
      </c>
      <c r="C71" s="298">
        <v>46251</v>
      </c>
      <c r="D71" s="299" t="s">
        <v>329</v>
      </c>
      <c r="E71" s="522">
        <v>120</v>
      </c>
      <c r="F71" s="522"/>
      <c r="G71" s="333">
        <f t="shared" si="4"/>
        <v>6081.009999999992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2</v>
      </c>
      <c r="C72" s="298">
        <v>46251</v>
      </c>
      <c r="D72" s="299" t="s">
        <v>332</v>
      </c>
      <c r="E72" s="522">
        <v>15.5</v>
      </c>
      <c r="F72" s="522"/>
      <c r="G72" s="333">
        <f t="shared" si="4"/>
        <v>6201.009999999992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46251</v>
      </c>
      <c r="D73" s="299" t="s">
        <v>1003</v>
      </c>
      <c r="E73" s="522">
        <v>30</v>
      </c>
      <c r="F73" s="522"/>
      <c r="G73" s="333">
        <f t="shared" si="4"/>
        <v>6216.509999999992</v>
      </c>
      <c r="H73" s="334" t="s">
        <v>298</v>
      </c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17</v>
      </c>
      <c r="C74" s="298">
        <v>46251</v>
      </c>
      <c r="D74" s="299" t="s">
        <v>188</v>
      </c>
      <c r="E74" s="522">
        <v>42.65</v>
      </c>
      <c r="F74" s="522"/>
      <c r="G74" s="333">
        <f t="shared" si="4"/>
        <v>6246.509999999992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11</v>
      </c>
      <c r="C75" s="298">
        <v>46251</v>
      </c>
      <c r="D75" s="299" t="s">
        <v>178</v>
      </c>
      <c r="E75" s="522">
        <v>256.83999999999997</v>
      </c>
      <c r="F75" s="522"/>
      <c r="G75" s="333">
        <f t="shared" si="4"/>
        <v>6289.1599999999917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294</v>
      </c>
      <c r="B76" s="330">
        <v>23</v>
      </c>
      <c r="C76" s="298">
        <v>46251</v>
      </c>
      <c r="D76" s="299" t="s">
        <v>63</v>
      </c>
      <c r="E76" s="522">
        <v>529.46</v>
      </c>
      <c r="F76" s="522"/>
      <c r="G76" s="333">
        <f t="shared" si="4"/>
        <v>6545.9999999999918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1</v>
      </c>
      <c r="C77" s="298">
        <v>46250</v>
      </c>
      <c r="D77" s="299" t="s">
        <v>1021</v>
      </c>
      <c r="E77" s="522">
        <v>25.5</v>
      </c>
      <c r="F77" s="522"/>
      <c r="G77" s="333">
        <f t="shared" si="4"/>
        <v>7075.4599999999919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5</v>
      </c>
      <c r="C78" s="298">
        <v>46250</v>
      </c>
      <c r="D78" s="299" t="s">
        <v>340</v>
      </c>
      <c r="E78" s="522">
        <v>21.3</v>
      </c>
      <c r="F78" s="522"/>
      <c r="G78" s="333">
        <f t="shared" si="4"/>
        <v>7100.9599999999919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1</v>
      </c>
      <c r="C79" s="298">
        <v>46250</v>
      </c>
      <c r="D79" s="299" t="s">
        <v>1021</v>
      </c>
      <c r="E79" s="522">
        <v>28.1</v>
      </c>
      <c r="F79" s="522"/>
      <c r="G79" s="333">
        <f t="shared" si="4"/>
        <v>7122.259999999992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46250</v>
      </c>
      <c r="D80" s="299" t="s">
        <v>319</v>
      </c>
      <c r="E80" s="522">
        <v>13.58</v>
      </c>
      <c r="F80" s="522"/>
      <c r="G80" s="333">
        <f t="shared" si="4"/>
        <v>7150.3599999999924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7</v>
      </c>
      <c r="C81" s="298">
        <v>46250</v>
      </c>
      <c r="D81" s="299" t="s">
        <v>300</v>
      </c>
      <c r="E81" s="522">
        <v>85.15</v>
      </c>
      <c r="F81" s="522"/>
      <c r="G81" s="333">
        <f t="shared" si="4"/>
        <v>7163.9399999999923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46250</v>
      </c>
      <c r="D82" s="299" t="s">
        <v>300</v>
      </c>
      <c r="E82" s="522">
        <v>33</v>
      </c>
      <c r="F82" s="522"/>
      <c r="G82" s="333">
        <f t="shared" si="4"/>
        <v>7249.089999999992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1</v>
      </c>
      <c r="C83" s="298">
        <v>46249</v>
      </c>
      <c r="D83" s="299" t="s">
        <v>831</v>
      </c>
      <c r="E83" s="522">
        <v>72.239999999999995</v>
      </c>
      <c r="F83" s="522"/>
      <c r="G83" s="333">
        <f t="shared" si="4"/>
        <v>7282.089999999992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1</v>
      </c>
      <c r="C84" s="298">
        <v>46249</v>
      </c>
      <c r="D84" s="299" t="s">
        <v>428</v>
      </c>
      <c r="E84" s="522">
        <v>46</v>
      </c>
      <c r="F84" s="522"/>
      <c r="G84" s="333">
        <f t="shared" si="4"/>
        <v>7354.3299999999917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4</v>
      </c>
      <c r="C85" s="298">
        <v>46249</v>
      </c>
      <c r="D85" s="299" t="s">
        <v>329</v>
      </c>
      <c r="E85" s="522">
        <v>32.06</v>
      </c>
      <c r="F85" s="522"/>
      <c r="G85" s="333">
        <f t="shared" si="4"/>
        <v>7400.3299999999917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6</v>
      </c>
      <c r="C86" s="298">
        <v>46249</v>
      </c>
      <c r="D86" s="299" t="s">
        <v>300</v>
      </c>
      <c r="E86" s="522">
        <v>18.079999999999998</v>
      </c>
      <c r="F86" s="522"/>
      <c r="G86" s="333">
        <f t="shared" si="4"/>
        <v>7432.3899999999921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7</v>
      </c>
      <c r="C87" s="298">
        <v>46248</v>
      </c>
      <c r="D87" s="299" t="s">
        <v>1022</v>
      </c>
      <c r="E87" s="522">
        <v>37.26</v>
      </c>
      <c r="F87" s="522"/>
      <c r="G87" s="333">
        <f t="shared" si="4"/>
        <v>7450.4699999999921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7</v>
      </c>
      <c r="C88" s="298">
        <v>46248</v>
      </c>
      <c r="D88" s="299" t="s">
        <v>444</v>
      </c>
      <c r="E88" s="522">
        <v>151.94</v>
      </c>
      <c r="F88" s="522"/>
      <c r="G88" s="333">
        <f t="shared" si="4"/>
        <v>7487.7299999999923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291</v>
      </c>
      <c r="B89" s="330">
        <v>38</v>
      </c>
      <c r="C89" s="298">
        <v>46248</v>
      </c>
      <c r="D89" s="299" t="s">
        <v>293</v>
      </c>
      <c r="E89" s="522"/>
      <c r="F89" s="522">
        <v>4729.33</v>
      </c>
      <c r="G89" s="333">
        <f t="shared" si="4"/>
        <v>7639.6699999999919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8</v>
      </c>
      <c r="C90" s="298">
        <v>46247</v>
      </c>
      <c r="D90" s="299" t="s">
        <v>319</v>
      </c>
      <c r="E90" s="522">
        <v>237.21</v>
      </c>
      <c r="F90" s="522"/>
      <c r="G90" s="333">
        <f t="shared" si="4"/>
        <v>2910.339999999992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6</v>
      </c>
      <c r="C91" s="298">
        <v>46246</v>
      </c>
      <c r="D91" s="299" t="s">
        <v>412</v>
      </c>
      <c r="E91" s="522">
        <v>-3.54</v>
      </c>
      <c r="F91" s="522"/>
      <c r="G91" s="333">
        <f t="shared" si="4"/>
        <v>3147.549999999992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19</v>
      </c>
      <c r="C92" s="298">
        <v>46246</v>
      </c>
      <c r="D92" s="299" t="s">
        <v>191</v>
      </c>
      <c r="E92" s="522">
        <v>200</v>
      </c>
      <c r="F92" s="522"/>
      <c r="G92" s="333">
        <f t="shared" si="4"/>
        <v>3144.009999999992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335</v>
      </c>
      <c r="B93" s="330" t="s">
        <v>335</v>
      </c>
      <c r="C93" s="298">
        <v>46246</v>
      </c>
      <c r="D93" s="299" t="s">
        <v>336</v>
      </c>
      <c r="E93" s="522">
        <v>63.55</v>
      </c>
      <c r="F93" s="522"/>
      <c r="G93" s="333">
        <f t="shared" si="4"/>
        <v>3344.009999999992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15</v>
      </c>
      <c r="C94" s="298">
        <v>46246</v>
      </c>
      <c r="D94" s="299" t="s">
        <v>185</v>
      </c>
      <c r="E94" s="522">
        <v>64.28</v>
      </c>
      <c r="F94" s="522"/>
      <c r="G94" s="333">
        <f t="shared" si="4"/>
        <v>3407.5599999999922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22</v>
      </c>
      <c r="C95" s="298">
        <v>46245</v>
      </c>
      <c r="D95" s="299" t="s">
        <v>352</v>
      </c>
      <c r="E95" s="522">
        <v>21.29</v>
      </c>
      <c r="F95" s="522"/>
      <c r="G95" s="333">
        <f t="shared" si="4"/>
        <v>3471.8399999999924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6</v>
      </c>
      <c r="C96" s="298">
        <v>46245</v>
      </c>
      <c r="D96" s="299" t="s">
        <v>427</v>
      </c>
      <c r="E96" s="522">
        <v>-130</v>
      </c>
      <c r="F96" s="522"/>
      <c r="G96" s="333">
        <f t="shared" si="4"/>
        <v>3493.1299999999924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291</v>
      </c>
      <c r="B97" s="330">
        <v>41</v>
      </c>
      <c r="C97" s="298">
        <v>46244</v>
      </c>
      <c r="D97" s="299" t="s">
        <v>1011</v>
      </c>
      <c r="E97" s="522"/>
      <c r="F97" s="522">
        <v>800</v>
      </c>
      <c r="G97" s="333">
        <f t="shared" si="4"/>
        <v>3363.1299999999924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22</v>
      </c>
      <c r="C98" s="298">
        <v>46244</v>
      </c>
      <c r="D98" s="299" t="s">
        <v>979</v>
      </c>
      <c r="E98" s="522">
        <v>5.31</v>
      </c>
      <c r="F98" s="522"/>
      <c r="G98" s="333">
        <f t="shared" si="4"/>
        <v>2563.1299999999924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8</v>
      </c>
      <c r="C99" s="298">
        <v>46244</v>
      </c>
      <c r="D99" s="299" t="s">
        <v>319</v>
      </c>
      <c r="E99" s="522">
        <v>9.5</v>
      </c>
      <c r="F99" s="522"/>
      <c r="G99" s="333">
        <f t="shared" si="4"/>
        <v>2568.4399999999923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46244</v>
      </c>
      <c r="D100" s="299" t="s">
        <v>334</v>
      </c>
      <c r="E100" s="522">
        <v>16.16</v>
      </c>
      <c r="F100" s="522"/>
      <c r="G100" s="333">
        <f t="shared" si="4"/>
        <v>2577.9399999999923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5</v>
      </c>
      <c r="C101" s="298">
        <v>46243</v>
      </c>
      <c r="D101" s="299" t="s">
        <v>854</v>
      </c>
      <c r="E101" s="522">
        <v>10.68</v>
      </c>
      <c r="F101" s="522"/>
      <c r="G101" s="333">
        <f t="shared" si="4"/>
        <v>2594.0999999999922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287</v>
      </c>
      <c r="B102" s="330" t="s">
        <v>287</v>
      </c>
      <c r="C102" s="298">
        <v>46243</v>
      </c>
      <c r="D102" s="299" t="s">
        <v>845</v>
      </c>
      <c r="E102" s="522">
        <v>116.04</v>
      </c>
      <c r="F102" s="522">
        <v>116.04</v>
      </c>
      <c r="G102" s="333">
        <f t="shared" si="4"/>
        <v>2604.779999999992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1</v>
      </c>
      <c r="C103" s="298">
        <v>46243</v>
      </c>
      <c r="D103" s="299" t="s">
        <v>306</v>
      </c>
      <c r="E103" s="522">
        <v>228.43</v>
      </c>
      <c r="F103" s="522"/>
      <c r="G103" s="333">
        <f t="shared" si="4"/>
        <v>2604.779999999992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4</v>
      </c>
      <c r="C104" s="298">
        <v>46242</v>
      </c>
      <c r="D104" s="299" t="s">
        <v>319</v>
      </c>
      <c r="E104" s="522">
        <v>39.92</v>
      </c>
      <c r="F104" s="522"/>
      <c r="G104" s="333">
        <f t="shared" si="4"/>
        <v>2833.2099999999919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4</v>
      </c>
      <c r="C105" s="298">
        <v>46242</v>
      </c>
      <c r="D105" s="299" t="s">
        <v>296</v>
      </c>
      <c r="E105" s="522">
        <v>73.16</v>
      </c>
      <c r="F105" s="522"/>
      <c r="G105" s="333">
        <f t="shared" si="4"/>
        <v>2873.1299999999919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1</v>
      </c>
      <c r="C106" s="298">
        <v>46242</v>
      </c>
      <c r="D106" s="299" t="s">
        <v>300</v>
      </c>
      <c r="E106" s="522">
        <v>28.7</v>
      </c>
      <c r="F106" s="522"/>
      <c r="G106" s="333">
        <f t="shared" si="4"/>
        <v>2946.2899999999918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46242</v>
      </c>
      <c r="D107" s="299" t="s">
        <v>345</v>
      </c>
      <c r="E107" s="522">
        <v>121.55</v>
      </c>
      <c r="F107" s="522"/>
      <c r="G107" s="333">
        <f t="shared" si="4"/>
        <v>2974.9899999999916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46242</v>
      </c>
      <c r="D108" s="299" t="s">
        <v>1016</v>
      </c>
      <c r="E108" s="522">
        <v>25</v>
      </c>
      <c r="F108" s="522"/>
      <c r="G108" s="333">
        <f t="shared" si="4"/>
        <v>3096.5399999999918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46242</v>
      </c>
      <c r="D109" s="299" t="s">
        <v>353</v>
      </c>
      <c r="E109" s="522">
        <v>21.99</v>
      </c>
      <c r="F109" s="522"/>
      <c r="G109" s="333">
        <f t="shared" si="4"/>
        <v>3121.5399999999918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5</v>
      </c>
      <c r="C110" s="298">
        <v>46242</v>
      </c>
      <c r="D110" s="299" t="s">
        <v>1019</v>
      </c>
      <c r="E110" s="522">
        <v>60</v>
      </c>
      <c r="F110" s="522"/>
      <c r="G110" s="333">
        <f t="shared" si="4"/>
        <v>3143.5299999999916</v>
      </c>
      <c r="H110" s="334" t="s">
        <v>298</v>
      </c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8</v>
      </c>
      <c r="C111" s="298">
        <v>46241</v>
      </c>
      <c r="D111" s="299" t="s">
        <v>319</v>
      </c>
      <c r="E111" s="522">
        <v>19.690000000000001</v>
      </c>
      <c r="F111" s="522"/>
      <c r="G111" s="333">
        <f t="shared" si="4"/>
        <v>3203.5299999999916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46241</v>
      </c>
      <c r="D112" s="299" t="s">
        <v>296</v>
      </c>
      <c r="E112" s="522">
        <v>8.93</v>
      </c>
      <c r="F112" s="522"/>
      <c r="G112" s="333">
        <f t="shared" si="4"/>
        <v>3223.2199999999916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46241</v>
      </c>
      <c r="D113" s="299" t="s">
        <v>320</v>
      </c>
      <c r="E113" s="522">
        <v>178.24</v>
      </c>
      <c r="F113" s="522"/>
      <c r="G113" s="333">
        <f t="shared" si="4"/>
        <v>3232.1499999999915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46241</v>
      </c>
      <c r="D114" s="299" t="s">
        <v>404</v>
      </c>
      <c r="E114" s="522">
        <v>107.68</v>
      </c>
      <c r="F114" s="522"/>
      <c r="G114" s="333">
        <f t="shared" si="4"/>
        <v>3410.3899999999917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335</v>
      </c>
      <c r="B115" s="330" t="s">
        <v>335</v>
      </c>
      <c r="C115" s="298">
        <v>46241</v>
      </c>
      <c r="D115" s="299" t="s">
        <v>447</v>
      </c>
      <c r="E115" s="522">
        <v>83.63</v>
      </c>
      <c r="F115" s="522"/>
      <c r="G115" s="333">
        <f t="shared" si="4"/>
        <v>3518.0699999999915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9</v>
      </c>
      <c r="C116" s="298">
        <v>46241</v>
      </c>
      <c r="D116" s="299" t="s">
        <v>58</v>
      </c>
      <c r="E116" s="522">
        <v>1231.68</v>
      </c>
      <c r="F116" s="522"/>
      <c r="G116" s="333">
        <f t="shared" si="4"/>
        <v>3601.6999999999916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46240</v>
      </c>
      <c r="D117" s="299" t="s">
        <v>1017</v>
      </c>
      <c r="E117" s="522">
        <v>33.700000000000003</v>
      </c>
      <c r="F117" s="522"/>
      <c r="G117" s="333">
        <f t="shared" si="4"/>
        <v>4833.3799999999919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8</v>
      </c>
      <c r="C118" s="298">
        <v>46240</v>
      </c>
      <c r="D118" s="299" t="s">
        <v>347</v>
      </c>
      <c r="E118" s="522">
        <v>23.33</v>
      </c>
      <c r="F118" s="522"/>
      <c r="G118" s="333">
        <f t="shared" si="4"/>
        <v>4867.0799999999917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14</v>
      </c>
      <c r="C119" s="298">
        <v>46240</v>
      </c>
      <c r="D119" s="299" t="s">
        <v>958</v>
      </c>
      <c r="E119" s="522">
        <v>66.67</v>
      </c>
      <c r="F119" s="522"/>
      <c r="G119" s="333">
        <f t="shared" si="4"/>
        <v>4890.4099999999917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6</v>
      </c>
      <c r="C120" s="298">
        <v>46240</v>
      </c>
      <c r="D120" s="299" t="s">
        <v>344</v>
      </c>
      <c r="E120" s="522">
        <v>75</v>
      </c>
      <c r="F120" s="522"/>
      <c r="G120" s="333">
        <f t="shared" si="4"/>
        <v>4957.0799999999917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294</v>
      </c>
      <c r="B121" s="330">
        <v>13</v>
      </c>
      <c r="C121" s="298">
        <v>46240</v>
      </c>
      <c r="D121" s="299" t="s">
        <v>182</v>
      </c>
      <c r="E121" s="522">
        <v>331.81</v>
      </c>
      <c r="F121" s="522"/>
      <c r="G121" s="333">
        <f t="shared" si="4"/>
        <v>5032.0799999999917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291</v>
      </c>
      <c r="B122" s="330">
        <v>39</v>
      </c>
      <c r="C122" s="298">
        <v>46240</v>
      </c>
      <c r="D122" s="299" t="s">
        <v>292</v>
      </c>
      <c r="E122" s="522"/>
      <c r="F122" s="522">
        <v>2763.78</v>
      </c>
      <c r="G122" s="333">
        <f t="shared" si="4"/>
        <v>5363.8899999999921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46239</v>
      </c>
      <c r="D123" s="299" t="s">
        <v>353</v>
      </c>
      <c r="E123" s="522">
        <v>36.549999999999997</v>
      </c>
      <c r="F123" s="522"/>
      <c r="G123" s="333">
        <f t="shared" si="4"/>
        <v>2600.1099999999915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4</v>
      </c>
      <c r="C124" s="298">
        <v>46239</v>
      </c>
      <c r="D124" s="299" t="s">
        <v>310</v>
      </c>
      <c r="E124" s="522">
        <v>40.76</v>
      </c>
      <c r="F124" s="522"/>
      <c r="G124" s="333">
        <f t="shared" si="4"/>
        <v>2636.6599999999917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3</v>
      </c>
      <c r="C125" s="298">
        <v>46239</v>
      </c>
      <c r="D125" s="299" t="s">
        <v>310</v>
      </c>
      <c r="E125" s="522">
        <v>5.86</v>
      </c>
      <c r="F125" s="522"/>
      <c r="G125" s="333">
        <f t="shared" si="4"/>
        <v>2677.4199999999919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46239</v>
      </c>
      <c r="D126" s="299" t="s">
        <v>296</v>
      </c>
      <c r="E126" s="522">
        <v>63.22</v>
      </c>
      <c r="F126" s="522"/>
      <c r="G126" s="333">
        <f t="shared" si="4"/>
        <v>2683.279999999992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8</v>
      </c>
      <c r="C127" s="298">
        <v>46239</v>
      </c>
      <c r="D127" s="299" t="s">
        <v>1012</v>
      </c>
      <c r="E127" s="522">
        <v>49.41</v>
      </c>
      <c r="F127" s="522"/>
      <c r="G127" s="333">
        <f t="shared" si="4"/>
        <v>2746.4999999999918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46239</v>
      </c>
      <c r="D128" s="299" t="s">
        <v>1013</v>
      </c>
      <c r="E128" s="522">
        <v>-60</v>
      </c>
      <c r="F128" s="522"/>
      <c r="G128" s="333">
        <f t="shared" si="4"/>
        <v>2795.9099999999917</v>
      </c>
      <c r="H128" s="334" t="s">
        <v>298</v>
      </c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5</v>
      </c>
      <c r="C129" s="298">
        <v>46239</v>
      </c>
      <c r="D129" s="299" t="s">
        <v>1013</v>
      </c>
      <c r="E129" s="522">
        <v>263.89</v>
      </c>
      <c r="F129" s="522"/>
      <c r="G129" s="333">
        <f t="shared" ref="G129:G159" si="5">G130-E129+F129</f>
        <v>2735.9099999999917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5</v>
      </c>
      <c r="C130" s="298">
        <v>46239</v>
      </c>
      <c r="D130" s="299" t="s">
        <v>1014</v>
      </c>
      <c r="E130" s="522">
        <v>25</v>
      </c>
      <c r="F130" s="522"/>
      <c r="G130" s="333">
        <f t="shared" si="5"/>
        <v>2999.7999999999915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8</v>
      </c>
      <c r="C131" s="298">
        <v>46239</v>
      </c>
      <c r="D131" s="299" t="s">
        <v>1015</v>
      </c>
      <c r="E131" s="522">
        <v>36.81</v>
      </c>
      <c r="F131" s="522"/>
      <c r="G131" s="333">
        <f t="shared" si="5"/>
        <v>3024.7999999999915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291</v>
      </c>
      <c r="B132" s="330">
        <v>40</v>
      </c>
      <c r="C132" s="298">
        <v>46239</v>
      </c>
      <c r="D132" s="299" t="s">
        <v>316</v>
      </c>
      <c r="E132" s="522"/>
      <c r="F132" s="522">
        <v>837.18</v>
      </c>
      <c r="G132" s="333">
        <f t="shared" si="5"/>
        <v>3061.6099999999915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6</v>
      </c>
      <c r="C133" s="298">
        <v>46238</v>
      </c>
      <c r="D133" s="299" t="s">
        <v>1010</v>
      </c>
      <c r="E133" s="522">
        <v>10</v>
      </c>
      <c r="F133" s="522"/>
      <c r="G133" s="333">
        <f t="shared" si="5"/>
        <v>2224.4299999999917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17</v>
      </c>
      <c r="C134" s="298">
        <v>46238</v>
      </c>
      <c r="D134" s="299" t="s">
        <v>370</v>
      </c>
      <c r="E134" s="522">
        <v>99</v>
      </c>
      <c r="F134" s="522"/>
      <c r="G134" s="333">
        <f t="shared" si="5"/>
        <v>2234.4299999999917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294</v>
      </c>
      <c r="B135" s="330">
        <v>14</v>
      </c>
      <c r="C135" s="298">
        <v>46238</v>
      </c>
      <c r="D135" s="299" t="s">
        <v>367</v>
      </c>
      <c r="E135" s="522">
        <v>70.25</v>
      </c>
      <c r="F135" s="522"/>
      <c r="G135" s="333">
        <f t="shared" si="5"/>
        <v>2333.4299999999917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284</v>
      </c>
      <c r="B136" s="330">
        <v>37</v>
      </c>
      <c r="C136" s="298">
        <v>46238</v>
      </c>
      <c r="D136" s="299" t="s">
        <v>374</v>
      </c>
      <c r="E136" s="522">
        <v>50</v>
      </c>
      <c r="F136" s="522"/>
      <c r="G136" s="333">
        <f t="shared" si="5"/>
        <v>2403.6799999999917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4</v>
      </c>
      <c r="C137" s="298">
        <v>46237</v>
      </c>
      <c r="D137" s="299" t="s">
        <v>296</v>
      </c>
      <c r="E137" s="522">
        <v>41.93</v>
      </c>
      <c r="F137" s="522"/>
      <c r="G137" s="333">
        <f t="shared" si="5"/>
        <v>2453.6799999999917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46237</v>
      </c>
      <c r="D138" s="299" t="s">
        <v>334</v>
      </c>
      <c r="E138" s="522">
        <v>15.09</v>
      </c>
      <c r="F138" s="522"/>
      <c r="G138" s="333">
        <f t="shared" si="5"/>
        <v>2495.6099999999915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22</v>
      </c>
      <c r="C139" s="298">
        <v>46237</v>
      </c>
      <c r="D139" s="299" t="s">
        <v>953</v>
      </c>
      <c r="E139" s="522">
        <v>12.77</v>
      </c>
      <c r="F139" s="522"/>
      <c r="G139" s="333">
        <f t="shared" si="5"/>
        <v>2510.6999999999916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1</v>
      </c>
      <c r="C140" s="298">
        <v>46236</v>
      </c>
      <c r="D140" s="299" t="s">
        <v>306</v>
      </c>
      <c r="E140" s="522">
        <v>132.79</v>
      </c>
      <c r="F140" s="522"/>
      <c r="G140" s="333">
        <f t="shared" si="5"/>
        <v>2523.4699999999916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46236</v>
      </c>
      <c r="D141" s="299" t="s">
        <v>358</v>
      </c>
      <c r="E141" s="522">
        <v>10.25</v>
      </c>
      <c r="F141" s="522"/>
      <c r="G141" s="333">
        <f t="shared" si="5"/>
        <v>2656.2599999999916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6</v>
      </c>
      <c r="C142" s="298">
        <v>46236</v>
      </c>
      <c r="D142" s="299" t="s">
        <v>300</v>
      </c>
      <c r="E142" s="522">
        <v>24.48</v>
      </c>
      <c r="F142" s="522"/>
      <c r="G142" s="333">
        <f t="shared" si="5"/>
        <v>2666.5099999999916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4</v>
      </c>
      <c r="C143" s="298">
        <v>46236</v>
      </c>
      <c r="D143" s="299" t="s">
        <v>455</v>
      </c>
      <c r="E143" s="522">
        <v>40.21</v>
      </c>
      <c r="F143" s="522"/>
      <c r="G143" s="333">
        <f t="shared" si="5"/>
        <v>2690.9899999999916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8</v>
      </c>
      <c r="C144" s="298">
        <v>46235</v>
      </c>
      <c r="D144" s="299" t="s">
        <v>1008</v>
      </c>
      <c r="E144" s="522">
        <v>22.12</v>
      </c>
      <c r="F144" s="522"/>
      <c r="G144" s="333">
        <f t="shared" si="5"/>
        <v>2731.1999999999916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5</v>
      </c>
      <c r="C145" s="298">
        <v>46235</v>
      </c>
      <c r="D145" s="299" t="s">
        <v>1009</v>
      </c>
      <c r="E145" s="522">
        <v>40</v>
      </c>
      <c r="F145" s="522"/>
      <c r="G145" s="333">
        <f t="shared" si="5"/>
        <v>2753.3199999999915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46235</v>
      </c>
      <c r="D146" s="299" t="s">
        <v>319</v>
      </c>
      <c r="E146" s="522">
        <v>8.86</v>
      </c>
      <c r="F146" s="522"/>
      <c r="G146" s="333">
        <f t="shared" si="5"/>
        <v>2793.3199999999915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46235</v>
      </c>
      <c r="D147" s="299" t="s">
        <v>484</v>
      </c>
      <c r="E147" s="522">
        <v>52.06</v>
      </c>
      <c r="F147" s="522"/>
      <c r="G147" s="333">
        <f t="shared" si="5"/>
        <v>2802.1799999999917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46235</v>
      </c>
      <c r="D148" s="299" t="s">
        <v>484</v>
      </c>
      <c r="E148" s="522">
        <v>52.06</v>
      </c>
      <c r="F148" s="522"/>
      <c r="G148" s="333">
        <f t="shared" si="5"/>
        <v>2854.2399999999916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22</v>
      </c>
      <c r="C149" s="298">
        <v>46235</v>
      </c>
      <c r="D149" s="299" t="s">
        <v>375</v>
      </c>
      <c r="E149" s="522">
        <v>6.37</v>
      </c>
      <c r="F149" s="522"/>
      <c r="G149" s="333">
        <f t="shared" si="5"/>
        <v>2906.2999999999915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46235</v>
      </c>
      <c r="D150" s="299" t="s">
        <v>1007</v>
      </c>
      <c r="E150" s="522">
        <v>121.4</v>
      </c>
      <c r="F150" s="522">
        <v>121.4</v>
      </c>
      <c r="G150" s="333">
        <f t="shared" si="5"/>
        <v>2912.6699999999914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6</v>
      </c>
      <c r="C151" s="298">
        <v>46235</v>
      </c>
      <c r="D151" s="299" t="s">
        <v>1018</v>
      </c>
      <c r="E151" s="522">
        <v>-25.39</v>
      </c>
      <c r="F151" s="522"/>
      <c r="G151" s="333">
        <f t="shared" si="5"/>
        <v>2912.6699999999914</v>
      </c>
      <c r="H151" s="334" t="s">
        <v>298</v>
      </c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287</v>
      </c>
      <c r="B152" s="330" t="s">
        <v>287</v>
      </c>
      <c r="C152" s="298">
        <v>46235</v>
      </c>
      <c r="D152" s="299" t="s">
        <v>986</v>
      </c>
      <c r="E152" s="522"/>
      <c r="F152" s="522">
        <v>174.61</v>
      </c>
      <c r="G152" s="333">
        <f t="shared" si="5"/>
        <v>2887.2799999999916</v>
      </c>
      <c r="H152" s="334" t="s">
        <v>298</v>
      </c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287</v>
      </c>
      <c r="B153" s="330" t="s">
        <v>287</v>
      </c>
      <c r="C153" s="298">
        <v>46235</v>
      </c>
      <c r="D153" s="299" t="s">
        <v>986</v>
      </c>
      <c r="E153" s="522">
        <v>174.61</v>
      </c>
      <c r="F153" s="522"/>
      <c r="G153" s="333">
        <f t="shared" si="5"/>
        <v>2712.6699999999914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284</v>
      </c>
      <c r="B154" s="330">
        <v>37</v>
      </c>
      <c r="C154" s="298">
        <v>46234</v>
      </c>
      <c r="D154" s="299" t="s">
        <v>1004</v>
      </c>
      <c r="E154" s="522">
        <v>8746.27</v>
      </c>
      <c r="F154" s="522"/>
      <c r="G154" s="333">
        <f t="shared" si="5"/>
        <v>2887.2799999999916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286</v>
      </c>
      <c r="B155" s="330">
        <v>25</v>
      </c>
      <c r="C155" s="298">
        <v>46234</v>
      </c>
      <c r="D155" s="298" t="s">
        <v>204</v>
      </c>
      <c r="E155" s="331">
        <v>350</v>
      </c>
      <c r="F155" s="522"/>
      <c r="G155" s="333">
        <f t="shared" si="5"/>
        <v>11633.549999999992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286</v>
      </c>
      <c r="B156" s="330">
        <v>26</v>
      </c>
      <c r="C156" s="298">
        <v>46234</v>
      </c>
      <c r="D156" s="298" t="s">
        <v>205</v>
      </c>
      <c r="E156" s="331">
        <v>320</v>
      </c>
      <c r="F156" s="522"/>
      <c r="G156" s="333">
        <f t="shared" si="5"/>
        <v>11983.549999999992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286</v>
      </c>
      <c r="B157" s="330">
        <v>27</v>
      </c>
      <c r="C157" s="298">
        <v>46234</v>
      </c>
      <c r="D157" s="298" t="s">
        <v>206</v>
      </c>
      <c r="E157" s="331">
        <v>25</v>
      </c>
      <c r="F157" s="522"/>
      <c r="G157" s="333">
        <f t="shared" si="5"/>
        <v>12303.549999999992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286</v>
      </c>
      <c r="B158" s="330">
        <v>28</v>
      </c>
      <c r="C158" s="298">
        <v>46234</v>
      </c>
      <c r="D158" s="298" t="s">
        <v>207</v>
      </c>
      <c r="E158" s="331">
        <v>25</v>
      </c>
      <c r="F158" s="522"/>
      <c r="G158" s="333">
        <f t="shared" si="5"/>
        <v>12328.549999999992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286</v>
      </c>
      <c r="B159" s="330">
        <v>29</v>
      </c>
      <c r="C159" s="298">
        <v>46234</v>
      </c>
      <c r="D159" s="298" t="s">
        <v>208</v>
      </c>
      <c r="E159" s="331">
        <v>45</v>
      </c>
      <c r="F159" s="522"/>
      <c r="G159" s="333">
        <f t="shared" si="5"/>
        <v>12353.549999999992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286</v>
      </c>
      <c r="B160" s="330">
        <v>30</v>
      </c>
      <c r="C160" s="298">
        <v>46234</v>
      </c>
      <c r="D160" s="298" t="s">
        <v>209</v>
      </c>
      <c r="E160" s="331">
        <v>400</v>
      </c>
      <c r="F160" s="522"/>
      <c r="G160" s="333">
        <f t="shared" ref="G160:G182" si="6">G161-E160+F160</f>
        <v>12398.549999999992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286</v>
      </c>
      <c r="B161" s="330">
        <v>31</v>
      </c>
      <c r="C161" s="298">
        <v>46234</v>
      </c>
      <c r="D161" s="298" t="s">
        <v>210</v>
      </c>
      <c r="E161" s="331">
        <v>375</v>
      </c>
      <c r="F161" s="522"/>
      <c r="G161" s="333">
        <f t="shared" si="6"/>
        <v>12798.549999999992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286</v>
      </c>
      <c r="B162" s="330">
        <v>32</v>
      </c>
      <c r="C162" s="298">
        <v>46234</v>
      </c>
      <c r="D162" s="298" t="s">
        <v>211</v>
      </c>
      <c r="E162" s="331">
        <v>100</v>
      </c>
      <c r="F162" s="522"/>
      <c r="G162" s="333">
        <f t="shared" si="6"/>
        <v>13173.549999999992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286</v>
      </c>
      <c r="B163" s="330">
        <v>33</v>
      </c>
      <c r="C163" s="298">
        <v>46234</v>
      </c>
      <c r="D163" s="298" t="s">
        <v>212</v>
      </c>
      <c r="E163" s="331">
        <v>85</v>
      </c>
      <c r="F163" s="522"/>
      <c r="G163" s="333">
        <f t="shared" si="6"/>
        <v>13273.549999999992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286</v>
      </c>
      <c r="B164" s="330">
        <v>34</v>
      </c>
      <c r="C164" s="298">
        <v>46234</v>
      </c>
      <c r="D164" s="298" t="s">
        <v>213</v>
      </c>
      <c r="E164" s="331">
        <v>230</v>
      </c>
      <c r="F164" s="522"/>
      <c r="G164" s="333">
        <f t="shared" si="6"/>
        <v>13358.549999999992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286</v>
      </c>
      <c r="B165" s="330">
        <v>35</v>
      </c>
      <c r="C165" s="298">
        <v>46234</v>
      </c>
      <c r="D165" s="298" t="s">
        <v>214</v>
      </c>
      <c r="E165" s="331">
        <v>45</v>
      </c>
      <c r="F165" s="522"/>
      <c r="G165" s="333">
        <f t="shared" si="6"/>
        <v>13588.549999999992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291</v>
      </c>
      <c r="B166" s="330">
        <v>38</v>
      </c>
      <c r="C166" s="298">
        <v>46234</v>
      </c>
      <c r="D166" s="299" t="s">
        <v>293</v>
      </c>
      <c r="E166" s="522"/>
      <c r="F166" s="522">
        <v>4720.8599999999997</v>
      </c>
      <c r="G166" s="333">
        <f t="shared" si="6"/>
        <v>13633.549999999992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10</v>
      </c>
      <c r="C167" s="298">
        <v>46234</v>
      </c>
      <c r="D167" s="299" t="s">
        <v>176</v>
      </c>
      <c r="E167" s="522">
        <v>17.899999999999999</v>
      </c>
      <c r="F167" s="522"/>
      <c r="G167" s="333">
        <f t="shared" si="6"/>
        <v>8912.6899999999932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5</v>
      </c>
      <c r="C168" s="298">
        <v>46233</v>
      </c>
      <c r="D168" s="299" t="s">
        <v>484</v>
      </c>
      <c r="E168" s="522">
        <v>20.59</v>
      </c>
      <c r="F168" s="522"/>
      <c r="G168" s="333">
        <f t="shared" si="6"/>
        <v>8930.5899999999929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46233</v>
      </c>
      <c r="D169" s="299" t="s">
        <v>386</v>
      </c>
      <c r="E169" s="522">
        <v>23.87</v>
      </c>
      <c r="F169" s="522"/>
      <c r="G169" s="333">
        <f t="shared" si="6"/>
        <v>8951.179999999993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6</v>
      </c>
      <c r="C170" s="298">
        <v>46233</v>
      </c>
      <c r="D170" s="299" t="s">
        <v>1003</v>
      </c>
      <c r="E170" s="522">
        <v>-100</v>
      </c>
      <c r="F170" s="522"/>
      <c r="G170" s="333">
        <f t="shared" si="6"/>
        <v>8975.0499999999938</v>
      </c>
      <c r="H170" s="334" t="s">
        <v>298</v>
      </c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46233</v>
      </c>
      <c r="D171" s="299" t="s">
        <v>1000</v>
      </c>
      <c r="E171" s="522">
        <v>-100</v>
      </c>
      <c r="F171" s="522"/>
      <c r="G171" s="333">
        <f t="shared" si="6"/>
        <v>8875.0499999999938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46233</v>
      </c>
      <c r="D172" s="299" t="s">
        <v>1006</v>
      </c>
      <c r="E172" s="522">
        <v>16</v>
      </c>
      <c r="F172" s="522"/>
      <c r="G172" s="333">
        <f t="shared" si="6"/>
        <v>8775.0499999999938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46232</v>
      </c>
      <c r="D173" s="299" t="s">
        <v>308</v>
      </c>
      <c r="E173" s="522">
        <v>60.77</v>
      </c>
      <c r="F173" s="522"/>
      <c r="G173" s="333">
        <f t="shared" si="6"/>
        <v>8791.0499999999938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21</v>
      </c>
      <c r="C174" s="298">
        <v>46232</v>
      </c>
      <c r="D174" s="299" t="s">
        <v>194</v>
      </c>
      <c r="E174" s="522">
        <v>31.47</v>
      </c>
      <c r="F174" s="522"/>
      <c r="G174" s="333">
        <f t="shared" si="6"/>
        <v>8851.8199999999943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21</v>
      </c>
      <c r="C175" s="298">
        <v>46232</v>
      </c>
      <c r="D175" s="299" t="s">
        <v>194</v>
      </c>
      <c r="E175" s="522">
        <v>16.2</v>
      </c>
      <c r="F175" s="522"/>
      <c r="G175" s="333">
        <f t="shared" si="6"/>
        <v>8883.2899999999936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46232</v>
      </c>
      <c r="D176" s="299" t="s">
        <v>346</v>
      </c>
      <c r="E176" s="522">
        <v>11.43</v>
      </c>
      <c r="F176" s="522"/>
      <c r="G176" s="333">
        <f t="shared" si="6"/>
        <v>8899.4899999999943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46232</v>
      </c>
      <c r="D177" s="299" t="s">
        <v>358</v>
      </c>
      <c r="E177" s="522">
        <v>9.9700000000000006</v>
      </c>
      <c r="F177" s="522"/>
      <c r="G177" s="333">
        <f t="shared" si="6"/>
        <v>8910.9199999999946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5</v>
      </c>
      <c r="C178" s="298">
        <v>46232</v>
      </c>
      <c r="D178" s="299" t="s">
        <v>484</v>
      </c>
      <c r="E178" s="522">
        <v>82.36</v>
      </c>
      <c r="F178" s="522"/>
      <c r="G178" s="333">
        <f t="shared" si="6"/>
        <v>8920.889999999994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24</v>
      </c>
      <c r="C179" s="298">
        <v>46232</v>
      </c>
      <c r="D179" s="299" t="s">
        <v>860</v>
      </c>
      <c r="E179" s="522">
        <v>92.25</v>
      </c>
      <c r="F179" s="522"/>
      <c r="G179" s="333">
        <f t="shared" si="6"/>
        <v>9003.2499999999945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4</v>
      </c>
      <c r="C180" s="298">
        <v>46232</v>
      </c>
      <c r="D180" s="299" t="s">
        <v>296</v>
      </c>
      <c r="E180" s="522">
        <v>39.5</v>
      </c>
      <c r="F180" s="522"/>
      <c r="G180" s="333">
        <f t="shared" si="6"/>
        <v>9095.4999999999945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46232</v>
      </c>
      <c r="D181" s="299" t="s">
        <v>296</v>
      </c>
      <c r="E181" s="522">
        <v>15.1</v>
      </c>
      <c r="F181" s="522"/>
      <c r="G181" s="333">
        <f t="shared" si="6"/>
        <v>9134.9999999999945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46232</v>
      </c>
      <c r="D182" s="299" t="s">
        <v>334</v>
      </c>
      <c r="E182" s="522">
        <v>17.68</v>
      </c>
      <c r="F182" s="522"/>
      <c r="G182" s="333">
        <f t="shared" si="6"/>
        <v>9150.0999999999949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5</v>
      </c>
      <c r="C183" s="298">
        <v>46232</v>
      </c>
      <c r="D183" s="299" t="s">
        <v>988</v>
      </c>
      <c r="E183" s="522">
        <v>-205</v>
      </c>
      <c r="F183" s="522"/>
      <c r="G183" s="333">
        <f t="shared" ref="G183:G245" si="7">G184-E183+F183</f>
        <v>9167.7799999999952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20</v>
      </c>
      <c r="C184" s="298">
        <v>46232</v>
      </c>
      <c r="D184" s="299" t="s">
        <v>193</v>
      </c>
      <c r="E184" s="522">
        <v>600</v>
      </c>
      <c r="F184" s="522"/>
      <c r="G184" s="333">
        <f t="shared" si="7"/>
        <v>8962.7799999999952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46231</v>
      </c>
      <c r="D185" s="299" t="s">
        <v>525</v>
      </c>
      <c r="E185" s="522">
        <v>1171.3800000000001</v>
      </c>
      <c r="F185" s="522">
        <v>1171.3800000000001</v>
      </c>
      <c r="G185" s="333">
        <f t="shared" si="7"/>
        <v>9562.7799999999952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46231</v>
      </c>
      <c r="D186" s="299" t="s">
        <v>334</v>
      </c>
      <c r="E186" s="522">
        <v>11.58</v>
      </c>
      <c r="F186" s="522"/>
      <c r="G186" s="333">
        <f t="shared" si="7"/>
        <v>9562.7799999999934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42</v>
      </c>
      <c r="C187" s="298">
        <v>46231</v>
      </c>
      <c r="D187" s="299" t="s">
        <v>200</v>
      </c>
      <c r="E187" s="522">
        <v>59</v>
      </c>
      <c r="F187" s="522"/>
      <c r="G187" s="333">
        <f t="shared" si="7"/>
        <v>9574.3599999999933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43</v>
      </c>
      <c r="C188" s="298">
        <v>46231</v>
      </c>
      <c r="D188" s="299" t="s">
        <v>201</v>
      </c>
      <c r="E188" s="522">
        <v>50.92</v>
      </c>
      <c r="F188" s="522"/>
      <c r="G188" s="333">
        <f t="shared" si="7"/>
        <v>9633.3599999999933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8</v>
      </c>
      <c r="C189" s="298">
        <v>46231</v>
      </c>
      <c r="D189" s="299" t="s">
        <v>308</v>
      </c>
      <c r="E189" s="522">
        <v>71.75</v>
      </c>
      <c r="F189" s="522"/>
      <c r="G189" s="333">
        <f t="shared" si="7"/>
        <v>9684.2799999999934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46230</v>
      </c>
      <c r="D190" s="299" t="s">
        <v>999</v>
      </c>
      <c r="E190" s="522">
        <v>49.2</v>
      </c>
      <c r="F190" s="522"/>
      <c r="G190" s="333">
        <f t="shared" si="7"/>
        <v>9756.0299999999934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46230</v>
      </c>
      <c r="D191" s="299" t="s">
        <v>353</v>
      </c>
      <c r="E191" s="522">
        <v>20.98</v>
      </c>
      <c r="F191" s="522"/>
      <c r="G191" s="333">
        <f t="shared" si="7"/>
        <v>9805.2299999999941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46230</v>
      </c>
      <c r="D192" s="299" t="s">
        <v>300</v>
      </c>
      <c r="E192" s="522">
        <v>19.16</v>
      </c>
      <c r="F192" s="522"/>
      <c r="G192" s="333">
        <f t="shared" si="7"/>
        <v>9826.2099999999937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46230</v>
      </c>
      <c r="D193" s="299" t="s">
        <v>994</v>
      </c>
      <c r="E193" s="522">
        <v>15.89</v>
      </c>
      <c r="F193" s="522"/>
      <c r="G193" s="333">
        <f t="shared" si="7"/>
        <v>9845.3699999999935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294</v>
      </c>
      <c r="B194" s="330">
        <v>22</v>
      </c>
      <c r="C194" s="298">
        <v>46230</v>
      </c>
      <c r="D194" s="299" t="s">
        <v>998</v>
      </c>
      <c r="E194" s="522">
        <v>15.96</v>
      </c>
      <c r="F194" s="522"/>
      <c r="G194" s="333">
        <f t="shared" si="7"/>
        <v>9861.2599999999929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1</v>
      </c>
      <c r="C195" s="298">
        <v>46230</v>
      </c>
      <c r="D195" s="299" t="s">
        <v>306</v>
      </c>
      <c r="E195" s="522">
        <v>183.73</v>
      </c>
      <c r="F195" s="522"/>
      <c r="G195" s="333">
        <f t="shared" si="7"/>
        <v>9877.2199999999921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4</v>
      </c>
      <c r="C196" s="298">
        <v>46230</v>
      </c>
      <c r="D196" s="299" t="s">
        <v>296</v>
      </c>
      <c r="E196" s="522">
        <v>86.71</v>
      </c>
      <c r="F196" s="522"/>
      <c r="G196" s="333">
        <f t="shared" si="7"/>
        <v>10060.949999999992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46230</v>
      </c>
      <c r="D197" s="299" t="s">
        <v>296</v>
      </c>
      <c r="E197" s="522">
        <v>8.7200000000000006</v>
      </c>
      <c r="F197" s="522"/>
      <c r="G197" s="333">
        <f t="shared" si="7"/>
        <v>10147.659999999991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46230</v>
      </c>
      <c r="D198" s="299" t="s">
        <v>301</v>
      </c>
      <c r="E198" s="522">
        <v>23.5</v>
      </c>
      <c r="F198" s="522"/>
      <c r="G198" s="333">
        <f t="shared" si="7"/>
        <v>10156.37999999999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3</v>
      </c>
      <c r="C199" s="298">
        <v>46230</v>
      </c>
      <c r="D199" s="299" t="s">
        <v>983</v>
      </c>
      <c r="E199" s="522">
        <v>7.18</v>
      </c>
      <c r="F199" s="522"/>
      <c r="G199" s="333">
        <f t="shared" si="7"/>
        <v>10179.87999999999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46229</v>
      </c>
      <c r="D200" s="299" t="s">
        <v>996</v>
      </c>
      <c r="E200" s="522">
        <v>18.350000000000001</v>
      </c>
      <c r="F200" s="522"/>
      <c r="G200" s="333">
        <f t="shared" si="7"/>
        <v>10187.05999999999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8</v>
      </c>
      <c r="C201" s="298">
        <v>46229</v>
      </c>
      <c r="D201" s="299" t="s">
        <v>319</v>
      </c>
      <c r="E201" s="522">
        <v>64.400000000000006</v>
      </c>
      <c r="F201" s="522"/>
      <c r="G201" s="333">
        <f t="shared" si="7"/>
        <v>10205.409999999991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4</v>
      </c>
      <c r="C202" s="298">
        <v>46229</v>
      </c>
      <c r="D202" s="299" t="s">
        <v>296</v>
      </c>
      <c r="E202" s="522">
        <v>42.19</v>
      </c>
      <c r="F202" s="522"/>
      <c r="G202" s="333">
        <f t="shared" si="7"/>
        <v>10269.80999999999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46229</v>
      </c>
      <c r="D203" s="299" t="s">
        <v>296</v>
      </c>
      <c r="E203" s="522">
        <v>60.67</v>
      </c>
      <c r="F203" s="522"/>
      <c r="G203" s="333">
        <f t="shared" si="7"/>
        <v>10311.999999999991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8</v>
      </c>
      <c r="C204" s="298">
        <v>46228</v>
      </c>
      <c r="D204" s="299" t="s">
        <v>995</v>
      </c>
      <c r="E204" s="522">
        <v>40.32</v>
      </c>
      <c r="F204" s="522"/>
      <c r="G204" s="333">
        <f t="shared" si="7"/>
        <v>10372.669999999991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3</v>
      </c>
      <c r="C205" s="298">
        <v>46228</v>
      </c>
      <c r="D205" s="299" t="s">
        <v>455</v>
      </c>
      <c r="E205" s="522">
        <v>7.38</v>
      </c>
      <c r="F205" s="522"/>
      <c r="G205" s="333">
        <f t="shared" si="7"/>
        <v>10412.989999999991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4</v>
      </c>
      <c r="C206" s="298">
        <v>46228</v>
      </c>
      <c r="D206" s="299" t="s">
        <v>455</v>
      </c>
      <c r="E206" s="522">
        <v>39.83</v>
      </c>
      <c r="F206" s="522"/>
      <c r="G206" s="333">
        <f t="shared" si="7"/>
        <v>10420.36999999999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5</v>
      </c>
      <c r="C207" s="298">
        <v>46228</v>
      </c>
      <c r="D207" s="299" t="s">
        <v>475</v>
      </c>
      <c r="E207" s="522">
        <v>20</v>
      </c>
      <c r="F207" s="522"/>
      <c r="G207" s="333">
        <f t="shared" si="7"/>
        <v>10460.19999999999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294</v>
      </c>
      <c r="B208" s="330">
        <v>12</v>
      </c>
      <c r="C208" s="298">
        <v>46228</v>
      </c>
      <c r="D208" s="299" t="s">
        <v>314</v>
      </c>
      <c r="E208" s="522">
        <v>204.48</v>
      </c>
      <c r="F208" s="522"/>
      <c r="G208" s="333">
        <f t="shared" si="7"/>
        <v>10480.19999999999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3</v>
      </c>
      <c r="C209" s="298">
        <v>46228</v>
      </c>
      <c r="D209" s="299" t="s">
        <v>991</v>
      </c>
      <c r="E209" s="522">
        <v>11.33</v>
      </c>
      <c r="F209" s="522"/>
      <c r="G209" s="333">
        <f t="shared" si="7"/>
        <v>10684.679999999989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46228</v>
      </c>
      <c r="D210" s="299" t="s">
        <v>997</v>
      </c>
      <c r="E210" s="522">
        <v>120.77</v>
      </c>
      <c r="F210" s="522"/>
      <c r="G210" s="333">
        <f t="shared" si="7"/>
        <v>10696.009999999989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46227</v>
      </c>
      <c r="D211" s="299" t="s">
        <v>990</v>
      </c>
      <c r="E211" s="522">
        <v>46.21</v>
      </c>
      <c r="F211" s="522"/>
      <c r="G211" s="333">
        <f t="shared" si="7"/>
        <v>10816.77999999999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5</v>
      </c>
      <c r="C212" s="298">
        <v>46227</v>
      </c>
      <c r="D212" s="299" t="s">
        <v>340</v>
      </c>
      <c r="E212" s="522">
        <v>95.85</v>
      </c>
      <c r="F212" s="522"/>
      <c r="G212" s="333">
        <f t="shared" si="7"/>
        <v>10862.989999999989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46227</v>
      </c>
      <c r="D213" s="299" t="s">
        <v>324</v>
      </c>
      <c r="E213" s="522">
        <v>9.06</v>
      </c>
      <c r="F213" s="522"/>
      <c r="G213" s="333">
        <f t="shared" si="7"/>
        <v>10958.839999999989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46227</v>
      </c>
      <c r="D214" s="299" t="s">
        <v>358</v>
      </c>
      <c r="E214" s="522">
        <v>26.47</v>
      </c>
      <c r="F214" s="522"/>
      <c r="G214" s="333">
        <f t="shared" si="7"/>
        <v>10967.899999999989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46227</v>
      </c>
      <c r="D215" s="299" t="s">
        <v>1003</v>
      </c>
      <c r="E215" s="522">
        <v>90</v>
      </c>
      <c r="F215" s="522"/>
      <c r="G215" s="333">
        <f t="shared" si="7"/>
        <v>10994.369999999988</v>
      </c>
      <c r="H215" s="334" t="s">
        <v>298</v>
      </c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3</v>
      </c>
      <c r="C216" s="298">
        <v>46226</v>
      </c>
      <c r="D216" s="299" t="s">
        <v>455</v>
      </c>
      <c r="E216" s="522">
        <v>29.72</v>
      </c>
      <c r="F216" s="522"/>
      <c r="G216" s="333">
        <f t="shared" si="7"/>
        <v>11084.369999999988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287</v>
      </c>
      <c r="B217" s="330" t="s">
        <v>287</v>
      </c>
      <c r="C217" s="298">
        <v>46226</v>
      </c>
      <c r="D217" s="299" t="s">
        <v>315</v>
      </c>
      <c r="E217" s="522">
        <v>133.13999999999999</v>
      </c>
      <c r="F217" s="522">
        <v>133.13999999999999</v>
      </c>
      <c r="G217" s="333">
        <f t="shared" si="7"/>
        <v>11114.089999999987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291</v>
      </c>
      <c r="B218" s="330">
        <v>39</v>
      </c>
      <c r="C218" s="298">
        <v>46226</v>
      </c>
      <c r="D218" s="299" t="s">
        <v>292</v>
      </c>
      <c r="E218" s="522"/>
      <c r="F218" s="522">
        <v>2763.78</v>
      </c>
      <c r="G218" s="333">
        <f t="shared" si="7"/>
        <v>11114.089999999987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46226</v>
      </c>
      <c r="D219" s="299" t="s">
        <v>992</v>
      </c>
      <c r="E219" s="522">
        <v>92.36</v>
      </c>
      <c r="F219" s="522"/>
      <c r="G219" s="333">
        <f t="shared" si="7"/>
        <v>8350.3099999999868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3</v>
      </c>
      <c r="C220" s="298">
        <v>46226</v>
      </c>
      <c r="D220" s="299" t="s">
        <v>983</v>
      </c>
      <c r="E220" s="522">
        <v>25</v>
      </c>
      <c r="F220" s="522"/>
      <c r="G220" s="333">
        <f t="shared" si="7"/>
        <v>8442.6699999999873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4</v>
      </c>
      <c r="C221" s="298">
        <v>46226</v>
      </c>
      <c r="D221" s="299" t="s">
        <v>296</v>
      </c>
      <c r="E221" s="522">
        <v>49.15</v>
      </c>
      <c r="F221" s="522"/>
      <c r="G221" s="333">
        <f t="shared" si="7"/>
        <v>8467.6699999999873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6</v>
      </c>
      <c r="C222" s="298">
        <v>46226</v>
      </c>
      <c r="D222" s="299" t="s">
        <v>993</v>
      </c>
      <c r="E222" s="522">
        <v>21.6</v>
      </c>
      <c r="F222" s="522"/>
      <c r="G222" s="333">
        <f t="shared" si="7"/>
        <v>8516.819999999987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8</v>
      </c>
      <c r="C223" s="298">
        <v>46225</v>
      </c>
      <c r="D223" s="299" t="s">
        <v>319</v>
      </c>
      <c r="E223" s="522">
        <v>21.28</v>
      </c>
      <c r="F223" s="522"/>
      <c r="G223" s="333">
        <f t="shared" si="7"/>
        <v>8538.4199999999873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46225</v>
      </c>
      <c r="D224" s="299" t="s">
        <v>358</v>
      </c>
      <c r="E224" s="522">
        <v>17.260000000000002</v>
      </c>
      <c r="F224" s="522"/>
      <c r="G224" s="333">
        <f t="shared" si="7"/>
        <v>8559.699999999988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291</v>
      </c>
      <c r="B225" s="330">
        <v>40</v>
      </c>
      <c r="C225" s="298">
        <v>46225</v>
      </c>
      <c r="D225" s="299" t="s">
        <v>316</v>
      </c>
      <c r="E225" s="522"/>
      <c r="F225" s="522">
        <v>4292.68</v>
      </c>
      <c r="G225" s="333">
        <f t="shared" si="7"/>
        <v>8576.9599999999882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1</v>
      </c>
      <c r="C226" s="298">
        <v>46223</v>
      </c>
      <c r="D226" s="299" t="s">
        <v>306</v>
      </c>
      <c r="E226" s="522">
        <v>148.97999999999999</v>
      </c>
      <c r="F226" s="522"/>
      <c r="G226" s="333">
        <f t="shared" si="7"/>
        <v>4284.279999999987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22</v>
      </c>
      <c r="C227" s="298">
        <v>46223</v>
      </c>
      <c r="D227" s="299" t="s">
        <v>323</v>
      </c>
      <c r="E227" s="522">
        <v>20.22</v>
      </c>
      <c r="F227" s="522"/>
      <c r="G227" s="333">
        <f t="shared" si="7"/>
        <v>4433.2599999999866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5</v>
      </c>
      <c r="C228" s="298">
        <v>46223</v>
      </c>
      <c r="D228" s="299" t="s">
        <v>988</v>
      </c>
      <c r="E228" s="522">
        <v>-313</v>
      </c>
      <c r="F228" s="522"/>
      <c r="G228" s="333">
        <f t="shared" si="7"/>
        <v>4453.4799999999868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4</v>
      </c>
      <c r="C229" s="298">
        <v>46222</v>
      </c>
      <c r="D229" s="299" t="s">
        <v>310</v>
      </c>
      <c r="E229" s="522">
        <v>43.41</v>
      </c>
      <c r="F229" s="522"/>
      <c r="G229" s="333">
        <f t="shared" si="7"/>
        <v>4140.4799999999868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1</v>
      </c>
      <c r="C230" s="298">
        <v>46222</v>
      </c>
      <c r="D230" s="299" t="s">
        <v>329</v>
      </c>
      <c r="E230" s="522">
        <v>70.98</v>
      </c>
      <c r="F230" s="522"/>
      <c r="G230" s="333">
        <f t="shared" si="7"/>
        <v>4183.8899999999867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46222</v>
      </c>
      <c r="D231" s="299" t="s">
        <v>306</v>
      </c>
      <c r="E231" s="522">
        <v>0.42</v>
      </c>
      <c r="F231" s="522"/>
      <c r="G231" s="333">
        <f t="shared" si="7"/>
        <v>4254.8699999999862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22</v>
      </c>
      <c r="C232" s="298">
        <v>46222</v>
      </c>
      <c r="D232" s="299" t="s">
        <v>923</v>
      </c>
      <c r="E232" s="522">
        <v>7.46</v>
      </c>
      <c r="F232" s="522"/>
      <c r="G232" s="333">
        <f t="shared" si="7"/>
        <v>4255.2899999999863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46222</v>
      </c>
      <c r="D233" s="299" t="s">
        <v>987</v>
      </c>
      <c r="E233" s="522">
        <v>60</v>
      </c>
      <c r="F233" s="522"/>
      <c r="G233" s="333">
        <f t="shared" si="7"/>
        <v>4262.7499999999864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46221</v>
      </c>
      <c r="D234" s="299" t="s">
        <v>346</v>
      </c>
      <c r="E234" s="522">
        <v>11.77</v>
      </c>
      <c r="F234" s="522"/>
      <c r="G234" s="333">
        <f t="shared" si="7"/>
        <v>4322.7499999999864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46221</v>
      </c>
      <c r="D235" s="299" t="s">
        <v>308</v>
      </c>
      <c r="E235" s="522">
        <v>123.68</v>
      </c>
      <c r="F235" s="522"/>
      <c r="G235" s="333">
        <f t="shared" si="7"/>
        <v>4334.5199999999868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46221</v>
      </c>
      <c r="D236" s="299" t="s">
        <v>989</v>
      </c>
      <c r="E236" s="522">
        <v>27.37</v>
      </c>
      <c r="F236" s="522"/>
      <c r="G236" s="333">
        <f t="shared" si="7"/>
        <v>4458.1999999999871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46221</v>
      </c>
      <c r="D237" s="299" t="s">
        <v>989</v>
      </c>
      <c r="E237" s="522">
        <v>25.2</v>
      </c>
      <c r="F237" s="522"/>
      <c r="G237" s="333">
        <f t="shared" si="7"/>
        <v>4485.569999999987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294</v>
      </c>
      <c r="B238" s="330">
        <v>22</v>
      </c>
      <c r="C238" s="298">
        <v>46221</v>
      </c>
      <c r="D238" s="299" t="s">
        <v>930</v>
      </c>
      <c r="E238" s="522">
        <v>13.84</v>
      </c>
      <c r="F238" s="522"/>
      <c r="G238" s="333">
        <f t="shared" si="7"/>
        <v>4510.7699999999868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21</v>
      </c>
      <c r="C239" s="298">
        <v>46220</v>
      </c>
      <c r="D239" s="299" t="s">
        <v>194</v>
      </c>
      <c r="E239" s="522">
        <v>81</v>
      </c>
      <c r="F239" s="522"/>
      <c r="G239" s="333">
        <f t="shared" si="7"/>
        <v>4524.6099999999869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43</v>
      </c>
      <c r="C240" s="298">
        <v>46220</v>
      </c>
      <c r="D240" s="299" t="s">
        <v>333</v>
      </c>
      <c r="E240" s="522">
        <v>22.35</v>
      </c>
      <c r="F240" s="522"/>
      <c r="G240" s="333">
        <f t="shared" si="7"/>
        <v>4605.6099999999869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42</v>
      </c>
      <c r="C241" s="298">
        <v>46220</v>
      </c>
      <c r="D241" s="299" t="s">
        <v>333</v>
      </c>
      <c r="E241" s="522">
        <v>29.8</v>
      </c>
      <c r="F241" s="522"/>
      <c r="G241" s="333">
        <f t="shared" si="7"/>
        <v>4627.9599999999873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17</v>
      </c>
      <c r="C242" s="298">
        <v>46220</v>
      </c>
      <c r="D242" s="299" t="s">
        <v>188</v>
      </c>
      <c r="E242" s="522">
        <v>42.65</v>
      </c>
      <c r="F242" s="522"/>
      <c r="G242" s="333">
        <f t="shared" si="7"/>
        <v>4657.7599999999875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23</v>
      </c>
      <c r="C243" s="298">
        <v>46220</v>
      </c>
      <c r="D243" s="299" t="s">
        <v>63</v>
      </c>
      <c r="E243" s="522">
        <v>529.46</v>
      </c>
      <c r="F243" s="522"/>
      <c r="G243" s="333">
        <f t="shared" si="7"/>
        <v>4700.4099999999871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11</v>
      </c>
      <c r="C244" s="298">
        <v>46219</v>
      </c>
      <c r="D244" s="299" t="s">
        <v>178</v>
      </c>
      <c r="E244" s="522">
        <v>256.64</v>
      </c>
      <c r="F244" s="522"/>
      <c r="G244" s="333">
        <f t="shared" si="7"/>
        <v>5229.8699999999872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5</v>
      </c>
      <c r="C245" s="298">
        <v>46219</v>
      </c>
      <c r="D245" s="299" t="s">
        <v>340</v>
      </c>
      <c r="E245" s="522">
        <v>21.3</v>
      </c>
      <c r="F245" s="522"/>
      <c r="G245" s="333">
        <f t="shared" si="7"/>
        <v>5486.5099999999875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291</v>
      </c>
      <c r="B246" s="330">
        <v>38</v>
      </c>
      <c r="C246" s="298">
        <v>46218</v>
      </c>
      <c r="D246" s="299" t="s">
        <v>293</v>
      </c>
      <c r="E246" s="522"/>
      <c r="F246" s="522">
        <v>4720.84</v>
      </c>
      <c r="G246" s="333">
        <f t="shared" ref="G246:G251" si="8">G247-E246+F246</f>
        <v>5507.8099999999877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5</v>
      </c>
      <c r="C247" s="298">
        <v>46218</v>
      </c>
      <c r="D247" s="299" t="s">
        <v>985</v>
      </c>
      <c r="E247" s="522">
        <v>429.82</v>
      </c>
      <c r="F247" s="522"/>
      <c r="G247" s="333">
        <f t="shared" si="8"/>
        <v>786.96999999998775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46218</v>
      </c>
      <c r="D248" s="299" t="s">
        <v>981</v>
      </c>
      <c r="E248" s="522">
        <v>80.319999999999993</v>
      </c>
      <c r="F248" s="522"/>
      <c r="G248" s="333">
        <f t="shared" si="8"/>
        <v>1216.7899999999877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6</v>
      </c>
      <c r="C249" s="298">
        <v>46216</v>
      </c>
      <c r="D249" s="299" t="s">
        <v>312</v>
      </c>
      <c r="E249" s="522">
        <v>51.94</v>
      </c>
      <c r="F249" s="522"/>
      <c r="G249" s="333">
        <f t="shared" si="8"/>
        <v>1297.1099999999876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46216</v>
      </c>
      <c r="D250" s="299" t="s">
        <v>984</v>
      </c>
      <c r="E250" s="522">
        <v>43.13</v>
      </c>
      <c r="F250" s="522"/>
      <c r="G250" s="333">
        <f t="shared" si="8"/>
        <v>1349.0499999999877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294</v>
      </c>
      <c r="B251" s="330">
        <v>19</v>
      </c>
      <c r="C251" s="298">
        <v>46216</v>
      </c>
      <c r="D251" s="299" t="s">
        <v>191</v>
      </c>
      <c r="E251" s="522">
        <v>200</v>
      </c>
      <c r="F251" s="522"/>
      <c r="G251" s="333">
        <f t="shared" si="8"/>
        <v>1392.1799999999878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15</v>
      </c>
      <c r="C252" s="298">
        <v>46216</v>
      </c>
      <c r="D252" s="299" t="s">
        <v>185</v>
      </c>
      <c r="E252" s="522">
        <v>64.05</v>
      </c>
      <c r="F252" s="522"/>
      <c r="G252" s="333">
        <f t="shared" ref="G252:G354" si="9">G253-E252+F252</f>
        <v>1592.1799999999878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335</v>
      </c>
      <c r="B253" s="330" t="s">
        <v>335</v>
      </c>
      <c r="C253" s="298">
        <v>46216</v>
      </c>
      <c r="D253" s="299" t="s">
        <v>336</v>
      </c>
      <c r="E253" s="522">
        <v>63.44</v>
      </c>
      <c r="F253" s="522"/>
      <c r="G253" s="333">
        <f t="shared" si="9"/>
        <v>1656.2299999999877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4</v>
      </c>
      <c r="C254" s="298">
        <v>46215</v>
      </c>
      <c r="D254" s="299" t="s">
        <v>310</v>
      </c>
      <c r="E254" s="522">
        <v>34.85</v>
      </c>
      <c r="F254" s="522"/>
      <c r="G254" s="333">
        <f t="shared" si="9"/>
        <v>1719.6699999999878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8</v>
      </c>
      <c r="C255" s="298">
        <v>46215</v>
      </c>
      <c r="D255" s="299" t="s">
        <v>982</v>
      </c>
      <c r="E255" s="522">
        <v>29.2</v>
      </c>
      <c r="F255" s="522"/>
      <c r="G255" s="333">
        <f t="shared" si="9"/>
        <v>1754.5199999999877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6</v>
      </c>
      <c r="C256" s="298">
        <v>46215</v>
      </c>
      <c r="D256" s="299" t="s">
        <v>980</v>
      </c>
      <c r="E256" s="522">
        <v>81.75</v>
      </c>
      <c r="F256" s="522"/>
      <c r="G256" s="333">
        <f t="shared" si="9"/>
        <v>1783.7199999999877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5</v>
      </c>
      <c r="C257" s="298">
        <v>46215</v>
      </c>
      <c r="D257" s="299" t="s">
        <v>980</v>
      </c>
      <c r="E257" s="522">
        <v>81.75</v>
      </c>
      <c r="F257" s="522"/>
      <c r="G257" s="333">
        <f t="shared" si="9"/>
        <v>1865.4699999999877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3</v>
      </c>
      <c r="C258" s="298">
        <v>46214</v>
      </c>
      <c r="D258" s="299" t="s">
        <v>983</v>
      </c>
      <c r="E258" s="522">
        <v>25</v>
      </c>
      <c r="F258" s="522"/>
      <c r="G258" s="333">
        <f t="shared" si="9"/>
        <v>1947.2199999999877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22</v>
      </c>
      <c r="C259" s="298">
        <v>46214</v>
      </c>
      <c r="D259" s="299" t="s">
        <v>352</v>
      </c>
      <c r="E259" s="522">
        <v>21.29</v>
      </c>
      <c r="F259" s="522"/>
      <c r="G259" s="333">
        <f t="shared" si="9"/>
        <v>1972.2199999999877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46214</v>
      </c>
      <c r="D260" s="299" t="s">
        <v>308</v>
      </c>
      <c r="E260" s="522">
        <v>54.48</v>
      </c>
      <c r="F260" s="522"/>
      <c r="G260" s="333">
        <f t="shared" si="9"/>
        <v>1993.5099999999877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8</v>
      </c>
      <c r="C261" s="298">
        <v>46214</v>
      </c>
      <c r="D261" s="299" t="s">
        <v>308</v>
      </c>
      <c r="E261" s="522">
        <v>54.49</v>
      </c>
      <c r="F261" s="522"/>
      <c r="G261" s="333">
        <f t="shared" si="9"/>
        <v>2047.9899999999877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1</v>
      </c>
      <c r="C262" s="298">
        <v>46214</v>
      </c>
      <c r="D262" s="299" t="s">
        <v>311</v>
      </c>
      <c r="E262" s="522">
        <v>167.26</v>
      </c>
      <c r="F262" s="522"/>
      <c r="G262" s="333">
        <f t="shared" si="9"/>
        <v>2102.4799999999877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1</v>
      </c>
      <c r="C263" s="298">
        <v>46214</v>
      </c>
      <c r="D263" s="299" t="s">
        <v>329</v>
      </c>
      <c r="E263" s="522">
        <v>81.73</v>
      </c>
      <c r="F263" s="522"/>
      <c r="G263" s="333">
        <f t="shared" si="9"/>
        <v>2269.7399999999875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46213</v>
      </c>
      <c r="D264" s="299" t="s">
        <v>885</v>
      </c>
      <c r="E264" s="522">
        <v>120</v>
      </c>
      <c r="F264" s="522"/>
      <c r="G264" s="333">
        <f t="shared" si="9"/>
        <v>2351.4699999999875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6</v>
      </c>
      <c r="C265" s="298">
        <v>46213</v>
      </c>
      <c r="D265" s="299" t="s">
        <v>907</v>
      </c>
      <c r="E265" s="522">
        <v>-0.06</v>
      </c>
      <c r="F265" s="522"/>
      <c r="G265" s="333">
        <f t="shared" si="9"/>
        <v>2471.4699999999875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22</v>
      </c>
      <c r="C266" s="298">
        <v>46213</v>
      </c>
      <c r="D266" s="299" t="s">
        <v>979</v>
      </c>
      <c r="E266" s="522">
        <v>5.31</v>
      </c>
      <c r="F266" s="522"/>
      <c r="G266" s="333">
        <f t="shared" si="9"/>
        <v>2471.4099999999876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6</v>
      </c>
      <c r="C267" s="298">
        <v>46213</v>
      </c>
      <c r="D267" s="299" t="s">
        <v>300</v>
      </c>
      <c r="E267" s="522">
        <v>25.52</v>
      </c>
      <c r="F267" s="522"/>
      <c r="G267" s="333">
        <f t="shared" si="9"/>
        <v>2476.7199999999875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1</v>
      </c>
      <c r="C268" s="298">
        <v>46213</v>
      </c>
      <c r="D268" s="299" t="s">
        <v>831</v>
      </c>
      <c r="E268" s="522">
        <v>13.03</v>
      </c>
      <c r="F268" s="522"/>
      <c r="G268" s="333">
        <f t="shared" si="9"/>
        <v>2502.2399999999875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46213</v>
      </c>
      <c r="D269" s="299" t="s">
        <v>371</v>
      </c>
      <c r="E269" s="522">
        <v>9.4600000000000009</v>
      </c>
      <c r="F269" s="522"/>
      <c r="G269" s="333">
        <f t="shared" si="9"/>
        <v>2515.2699999999877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46212</v>
      </c>
      <c r="D270" s="299" t="s">
        <v>981</v>
      </c>
      <c r="E270" s="522">
        <v>50.73</v>
      </c>
      <c r="F270" s="522"/>
      <c r="G270" s="333">
        <f t="shared" si="9"/>
        <v>2524.7299999999877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5</v>
      </c>
      <c r="C271" s="298">
        <v>46212</v>
      </c>
      <c r="D271" s="299" t="s">
        <v>854</v>
      </c>
      <c r="E271" s="522">
        <v>10.68</v>
      </c>
      <c r="F271" s="522"/>
      <c r="G271" s="333">
        <f t="shared" si="9"/>
        <v>2575.4599999999878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46212</v>
      </c>
      <c r="D272" s="299" t="s">
        <v>977</v>
      </c>
      <c r="E272" s="522">
        <v>33.29</v>
      </c>
      <c r="F272" s="522"/>
      <c r="G272" s="333">
        <f t="shared" si="9"/>
        <v>2586.1399999999876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46212</v>
      </c>
      <c r="D273" s="299" t="s">
        <v>978</v>
      </c>
      <c r="E273" s="522">
        <v>41.79</v>
      </c>
      <c r="F273" s="522"/>
      <c r="G273" s="333">
        <f t="shared" si="9"/>
        <v>2619.4299999999876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335</v>
      </c>
      <c r="B274" s="330" t="s">
        <v>335</v>
      </c>
      <c r="C274" s="298">
        <v>46212</v>
      </c>
      <c r="D274" s="299" t="s">
        <v>460</v>
      </c>
      <c r="E274" s="522"/>
      <c r="F274" s="522">
        <v>620</v>
      </c>
      <c r="G274" s="333">
        <f t="shared" si="9"/>
        <v>2661.2199999999875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291</v>
      </c>
      <c r="B275" s="330">
        <v>41</v>
      </c>
      <c r="C275" s="298">
        <v>46212</v>
      </c>
      <c r="D275" s="299" t="s">
        <v>974</v>
      </c>
      <c r="E275" s="522"/>
      <c r="F275" s="522">
        <v>800</v>
      </c>
      <c r="G275" s="333">
        <f t="shared" si="9"/>
        <v>2041.2199999999875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291</v>
      </c>
      <c r="B276" s="330">
        <v>39</v>
      </c>
      <c r="C276" s="298">
        <v>46212</v>
      </c>
      <c r="D276" s="299" t="s">
        <v>292</v>
      </c>
      <c r="E276" s="522"/>
      <c r="F276" s="522">
        <v>2763.78</v>
      </c>
      <c r="G276" s="333">
        <f t="shared" si="9"/>
        <v>1241.2199999999875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46211</v>
      </c>
      <c r="D277" s="299" t="s">
        <v>390</v>
      </c>
      <c r="E277" s="522">
        <v>7.73</v>
      </c>
      <c r="F277" s="522"/>
      <c r="G277" s="333">
        <f t="shared" si="9"/>
        <v>-1522.5600000000127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3</v>
      </c>
      <c r="C278" s="298">
        <v>46211</v>
      </c>
      <c r="D278" s="299" t="s">
        <v>904</v>
      </c>
      <c r="E278" s="522">
        <v>3.5</v>
      </c>
      <c r="F278" s="522"/>
      <c r="G278" s="333">
        <f t="shared" si="9"/>
        <v>-1514.8300000000127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4</v>
      </c>
      <c r="C279" s="298">
        <v>46211</v>
      </c>
      <c r="D279" s="299" t="s">
        <v>904</v>
      </c>
      <c r="E279" s="522">
        <v>75.75</v>
      </c>
      <c r="F279" s="522"/>
      <c r="G279" s="333">
        <f t="shared" si="9"/>
        <v>-1511.3300000000127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3</v>
      </c>
      <c r="C280" s="298">
        <v>46211</v>
      </c>
      <c r="D280" s="299" t="s">
        <v>309</v>
      </c>
      <c r="E280" s="522">
        <v>4.1900000000000004</v>
      </c>
      <c r="F280" s="522"/>
      <c r="G280" s="333">
        <f t="shared" si="9"/>
        <v>-1435.5800000000127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1</v>
      </c>
      <c r="C281" s="298">
        <v>46211</v>
      </c>
      <c r="D281" s="299" t="s">
        <v>306</v>
      </c>
      <c r="E281" s="522">
        <v>145.94999999999999</v>
      </c>
      <c r="F281" s="522"/>
      <c r="G281" s="333">
        <f t="shared" si="9"/>
        <v>-1431.3900000000126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4</v>
      </c>
      <c r="C282" s="298">
        <v>46211</v>
      </c>
      <c r="D282" s="299" t="s">
        <v>296</v>
      </c>
      <c r="E282" s="522">
        <v>63.09</v>
      </c>
      <c r="F282" s="522"/>
      <c r="G282" s="333">
        <f t="shared" si="9"/>
        <v>-1285.4400000000126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8</v>
      </c>
      <c r="C283" s="298">
        <v>46211</v>
      </c>
      <c r="D283" s="299" t="s">
        <v>296</v>
      </c>
      <c r="E283" s="522">
        <v>17.739999999999998</v>
      </c>
      <c r="F283" s="522"/>
      <c r="G283" s="333">
        <f t="shared" si="9"/>
        <v>-1222.3500000000126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6</v>
      </c>
      <c r="C284" s="298">
        <v>46211</v>
      </c>
      <c r="D284" s="299" t="s">
        <v>306</v>
      </c>
      <c r="E284" s="522">
        <v>155.91999999999999</v>
      </c>
      <c r="F284" s="522"/>
      <c r="G284" s="333">
        <f t="shared" si="9"/>
        <v>-1204.6100000000126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1</v>
      </c>
      <c r="C285" s="298">
        <v>46211</v>
      </c>
      <c r="D285" s="299" t="s">
        <v>976</v>
      </c>
      <c r="E285" s="522">
        <v>31.58</v>
      </c>
      <c r="F285" s="522"/>
      <c r="G285" s="333">
        <f t="shared" si="9"/>
        <v>-1048.6900000000126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46211</v>
      </c>
      <c r="D286" s="299" t="s">
        <v>455</v>
      </c>
      <c r="E286" s="522">
        <v>23.31</v>
      </c>
      <c r="F286" s="522"/>
      <c r="G286" s="333">
        <f t="shared" si="9"/>
        <v>-1017.1100000000125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6</v>
      </c>
      <c r="C287" s="298">
        <v>46211</v>
      </c>
      <c r="D287" s="299" t="s">
        <v>442</v>
      </c>
      <c r="E287" s="522">
        <v>16</v>
      </c>
      <c r="F287" s="522"/>
      <c r="G287" s="333">
        <f t="shared" si="9"/>
        <v>-993.80000000001257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4</v>
      </c>
      <c r="C288" s="298">
        <v>46210</v>
      </c>
      <c r="D288" s="299" t="s">
        <v>310</v>
      </c>
      <c r="E288" s="522">
        <v>39.11</v>
      </c>
      <c r="F288" s="522"/>
      <c r="G288" s="333">
        <f t="shared" si="9"/>
        <v>-977.80000000001257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294</v>
      </c>
      <c r="B289" s="330">
        <v>9</v>
      </c>
      <c r="C289" s="298">
        <v>46210</v>
      </c>
      <c r="D289" s="299" t="s">
        <v>58</v>
      </c>
      <c r="E289" s="522">
        <v>1231.68</v>
      </c>
      <c r="F289" s="522"/>
      <c r="G289" s="333">
        <f t="shared" si="9"/>
        <v>-938.69000000001256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335</v>
      </c>
      <c r="B290" s="330" t="s">
        <v>335</v>
      </c>
      <c r="C290" s="298">
        <v>46210</v>
      </c>
      <c r="D290" s="299" t="s">
        <v>447</v>
      </c>
      <c r="E290" s="522">
        <v>53.37</v>
      </c>
      <c r="F290" s="522"/>
      <c r="G290" s="333">
        <f t="shared" si="9"/>
        <v>292.9899999999875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13</v>
      </c>
      <c r="C291" s="298">
        <v>46209</v>
      </c>
      <c r="D291" s="299" t="s">
        <v>902</v>
      </c>
      <c r="E291" s="522">
        <v>218.33</v>
      </c>
      <c r="F291" s="522"/>
      <c r="G291" s="333">
        <f t="shared" si="9"/>
        <v>346.35999999998751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287</v>
      </c>
      <c r="B292" s="330" t="s">
        <v>287</v>
      </c>
      <c r="C292" s="298">
        <v>46209</v>
      </c>
      <c r="D292" s="299" t="s">
        <v>959</v>
      </c>
      <c r="E292" s="522">
        <v>1182.68</v>
      </c>
      <c r="F292" s="522">
        <v>1182.68</v>
      </c>
      <c r="G292" s="333">
        <f t="shared" si="9"/>
        <v>564.68999999998755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3</v>
      </c>
      <c r="C293" s="298">
        <v>46209</v>
      </c>
      <c r="D293" s="299" t="s">
        <v>309</v>
      </c>
      <c r="E293" s="522">
        <v>6.19</v>
      </c>
      <c r="F293" s="522"/>
      <c r="G293" s="333">
        <f t="shared" si="9"/>
        <v>564.68999999998755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46209</v>
      </c>
      <c r="D294" s="299" t="s">
        <v>969</v>
      </c>
      <c r="E294" s="522">
        <v>9.7200000000000006</v>
      </c>
      <c r="F294" s="522"/>
      <c r="G294" s="333">
        <f t="shared" si="9"/>
        <v>570.8799999999876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46209</v>
      </c>
      <c r="D295" s="299" t="s">
        <v>353</v>
      </c>
      <c r="E295" s="522">
        <v>21.99</v>
      </c>
      <c r="F295" s="522"/>
      <c r="G295" s="333">
        <f t="shared" si="9"/>
        <v>580.59999999998763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46209</v>
      </c>
      <c r="D296" s="299" t="s">
        <v>296</v>
      </c>
      <c r="E296" s="522">
        <v>10.02</v>
      </c>
      <c r="F296" s="522"/>
      <c r="G296" s="333">
        <f t="shared" si="9"/>
        <v>602.58999999998764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4</v>
      </c>
      <c r="C297" s="298">
        <v>46209</v>
      </c>
      <c r="D297" s="299" t="s">
        <v>296</v>
      </c>
      <c r="E297" s="522">
        <v>55.19</v>
      </c>
      <c r="F297" s="522"/>
      <c r="G297" s="333">
        <f t="shared" si="9"/>
        <v>612.60999999998762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14</v>
      </c>
      <c r="C298" s="298">
        <v>46209</v>
      </c>
      <c r="D298" s="299" t="s">
        <v>958</v>
      </c>
      <c r="E298" s="522">
        <v>66.67</v>
      </c>
      <c r="F298" s="522"/>
      <c r="G298" s="333">
        <f t="shared" si="9"/>
        <v>667.79999999998756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14</v>
      </c>
      <c r="C299" s="298">
        <v>46209</v>
      </c>
      <c r="D299" s="299" t="s">
        <v>367</v>
      </c>
      <c r="E299" s="522">
        <v>70.25</v>
      </c>
      <c r="F299" s="522"/>
      <c r="G299" s="333">
        <f t="shared" si="9"/>
        <v>734.46999999998752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4</v>
      </c>
      <c r="C300" s="298">
        <v>46209</v>
      </c>
      <c r="D300" s="299" t="s">
        <v>334</v>
      </c>
      <c r="E300" s="522">
        <v>36.090000000000003</v>
      </c>
      <c r="F300" s="522"/>
      <c r="G300" s="333">
        <f t="shared" si="9"/>
        <v>804.71999999998752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46209</v>
      </c>
      <c r="D301" s="299" t="s">
        <v>301</v>
      </c>
      <c r="E301" s="522">
        <v>16.05</v>
      </c>
      <c r="F301" s="522"/>
      <c r="G301" s="333">
        <f t="shared" si="9"/>
        <v>840.80999999998755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46208</v>
      </c>
      <c r="D302" s="299" t="s">
        <v>960</v>
      </c>
      <c r="E302" s="522">
        <v>23.03</v>
      </c>
      <c r="F302" s="522"/>
      <c r="G302" s="333">
        <f t="shared" si="9"/>
        <v>856.85999999998751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46208</v>
      </c>
      <c r="D303" s="299" t="s">
        <v>371</v>
      </c>
      <c r="E303" s="522">
        <v>15.11</v>
      </c>
      <c r="F303" s="522"/>
      <c r="G303" s="333">
        <f t="shared" si="9"/>
        <v>879.88999999998748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46207</v>
      </c>
      <c r="D304" s="299" t="s">
        <v>950</v>
      </c>
      <c r="E304" s="522">
        <v>47.95</v>
      </c>
      <c r="F304" s="522"/>
      <c r="G304" s="333">
        <f t="shared" si="9"/>
        <v>894.99999999998749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3</v>
      </c>
      <c r="C305" s="298">
        <v>46207</v>
      </c>
      <c r="D305" s="299" t="s">
        <v>951</v>
      </c>
      <c r="E305" s="522">
        <v>8.75</v>
      </c>
      <c r="F305" s="522"/>
      <c r="G305" s="333">
        <f t="shared" si="9"/>
        <v>942.94999999998754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17</v>
      </c>
      <c r="C306" s="298">
        <v>46207</v>
      </c>
      <c r="D306" s="299" t="s">
        <v>370</v>
      </c>
      <c r="E306" s="522">
        <v>99</v>
      </c>
      <c r="F306" s="522"/>
      <c r="G306" s="333">
        <f t="shared" si="9"/>
        <v>951.69999999998754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8</v>
      </c>
      <c r="C307" s="298">
        <v>46206</v>
      </c>
      <c r="D307" s="299" t="s">
        <v>950</v>
      </c>
      <c r="E307" s="522">
        <v>85.56</v>
      </c>
      <c r="F307" s="522"/>
      <c r="G307" s="333">
        <f t="shared" si="9"/>
        <v>1050.6999999999875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3</v>
      </c>
      <c r="C308" s="298">
        <v>46206</v>
      </c>
      <c r="D308" s="299" t="s">
        <v>952</v>
      </c>
      <c r="E308" s="522">
        <v>25.07</v>
      </c>
      <c r="F308" s="522"/>
      <c r="G308" s="333">
        <f t="shared" si="9"/>
        <v>1136.2599999999875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22</v>
      </c>
      <c r="C309" s="298">
        <v>46206</v>
      </c>
      <c r="D309" s="299" t="s">
        <v>953</v>
      </c>
      <c r="E309" s="522">
        <v>12.77</v>
      </c>
      <c r="F309" s="522"/>
      <c r="G309" s="333">
        <f t="shared" si="9"/>
        <v>1161.3299999999874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8</v>
      </c>
      <c r="C310" s="298">
        <v>46206</v>
      </c>
      <c r="D310" s="299" t="s">
        <v>963</v>
      </c>
      <c r="E310" s="522">
        <v>50</v>
      </c>
      <c r="F310" s="522"/>
      <c r="G310" s="333">
        <f t="shared" si="9"/>
        <v>1174.0999999999874</v>
      </c>
      <c r="H310" s="334" t="s">
        <v>298</v>
      </c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46206</v>
      </c>
      <c r="D311" s="299" t="s">
        <v>964</v>
      </c>
      <c r="E311" s="522">
        <v>70</v>
      </c>
      <c r="F311" s="522"/>
      <c r="G311" s="333">
        <f t="shared" si="9"/>
        <v>1224.0999999999874</v>
      </c>
      <c r="H311" s="334" t="s">
        <v>298</v>
      </c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46206</v>
      </c>
      <c r="D312" s="299" t="s">
        <v>965</v>
      </c>
      <c r="E312" s="522">
        <v>64</v>
      </c>
      <c r="F312" s="522"/>
      <c r="G312" s="333">
        <f t="shared" si="9"/>
        <v>1294.0999999999874</v>
      </c>
      <c r="H312" s="334" t="s">
        <v>298</v>
      </c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5</v>
      </c>
      <c r="C313" s="298">
        <v>46206</v>
      </c>
      <c r="D313" s="299" t="s">
        <v>962</v>
      </c>
      <c r="E313" s="522">
        <v>286.49</v>
      </c>
      <c r="F313" s="522"/>
      <c r="G313" s="333">
        <f t="shared" si="9"/>
        <v>1358.0999999999874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6</v>
      </c>
      <c r="C314" s="298">
        <v>46206</v>
      </c>
      <c r="D314" s="299" t="s">
        <v>954</v>
      </c>
      <c r="E314" s="522">
        <v>36</v>
      </c>
      <c r="F314" s="522"/>
      <c r="G314" s="333">
        <f t="shared" si="9"/>
        <v>1644.5899999999874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287</v>
      </c>
      <c r="B315" s="330" t="s">
        <v>287</v>
      </c>
      <c r="C315" s="298">
        <v>46205</v>
      </c>
      <c r="D315" s="299" t="s">
        <v>956</v>
      </c>
      <c r="E315" s="522">
        <v>-200</v>
      </c>
      <c r="F315" s="522"/>
      <c r="G315" s="333">
        <f t="shared" si="9"/>
        <v>1680.5899999999874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287</v>
      </c>
      <c r="B316" s="330" t="s">
        <v>287</v>
      </c>
      <c r="C316" s="298">
        <v>46205</v>
      </c>
      <c r="D316" s="299" t="s">
        <v>956</v>
      </c>
      <c r="E316" s="522">
        <v>-4</v>
      </c>
      <c r="F316" s="522"/>
      <c r="G316" s="333">
        <f t="shared" si="9"/>
        <v>1480.5899999999874</v>
      </c>
      <c r="H316" s="334" t="s">
        <v>298</v>
      </c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46205</v>
      </c>
      <c r="D317" s="299" t="s">
        <v>956</v>
      </c>
      <c r="E317" s="522">
        <v>204</v>
      </c>
      <c r="F317" s="522"/>
      <c r="G317" s="333">
        <f t="shared" si="9"/>
        <v>1476.5899999999874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6</v>
      </c>
      <c r="C318" s="298">
        <v>46205</v>
      </c>
      <c r="D318" s="299" t="s">
        <v>966</v>
      </c>
      <c r="E318" s="522">
        <v>20</v>
      </c>
      <c r="F318" s="522"/>
      <c r="G318" s="333">
        <f t="shared" si="9"/>
        <v>1680.5899999999874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287</v>
      </c>
      <c r="B319" s="330" t="s">
        <v>287</v>
      </c>
      <c r="C319" s="298">
        <v>46205</v>
      </c>
      <c r="D319" s="299" t="s">
        <v>967</v>
      </c>
      <c r="E319" s="522">
        <v>70</v>
      </c>
      <c r="F319" s="522">
        <v>70</v>
      </c>
      <c r="G319" s="333">
        <f t="shared" si="9"/>
        <v>1700.5899999999874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287</v>
      </c>
      <c r="B320" s="330" t="s">
        <v>287</v>
      </c>
      <c r="C320" s="298">
        <v>46205</v>
      </c>
      <c r="D320" s="299" t="s">
        <v>968</v>
      </c>
      <c r="E320" s="522">
        <v>783</v>
      </c>
      <c r="F320" s="522">
        <v>783</v>
      </c>
      <c r="G320" s="333">
        <f t="shared" si="9"/>
        <v>1700.5899999999874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22</v>
      </c>
      <c r="C321" s="298">
        <v>46205</v>
      </c>
      <c r="D321" s="299" t="s">
        <v>375</v>
      </c>
      <c r="E321" s="522">
        <v>6.37</v>
      </c>
      <c r="F321" s="522"/>
      <c r="G321" s="333">
        <f t="shared" si="9"/>
        <v>1700.5899999999874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46205</v>
      </c>
      <c r="D322" s="299" t="s">
        <v>961</v>
      </c>
      <c r="E322" s="522">
        <v>21</v>
      </c>
      <c r="F322" s="522"/>
      <c r="G322" s="333">
        <f t="shared" si="9"/>
        <v>1706.9599999999873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284</v>
      </c>
      <c r="B323" s="330">
        <v>36</v>
      </c>
      <c r="C323" s="298">
        <v>46205</v>
      </c>
      <c r="D323" s="299" t="s">
        <v>374</v>
      </c>
      <c r="E323" s="522">
        <v>50</v>
      </c>
      <c r="F323" s="522"/>
      <c r="G323" s="333">
        <f t="shared" si="9"/>
        <v>1727.9599999999873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8</v>
      </c>
      <c r="C324" s="298">
        <v>46205</v>
      </c>
      <c r="D324" s="299" t="s">
        <v>319</v>
      </c>
      <c r="E324" s="522">
        <v>53.8</v>
      </c>
      <c r="F324" s="522"/>
      <c r="G324" s="333">
        <f t="shared" si="9"/>
        <v>1777.9599999999873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3</v>
      </c>
      <c r="C325" s="298">
        <v>46204</v>
      </c>
      <c r="D325" s="299" t="s">
        <v>309</v>
      </c>
      <c r="E325" s="522">
        <v>4.1900000000000004</v>
      </c>
      <c r="F325" s="522"/>
      <c r="G325" s="333">
        <f t="shared" si="9"/>
        <v>1831.7599999999873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1</v>
      </c>
      <c r="C326" s="298">
        <v>46204</v>
      </c>
      <c r="D326" s="299" t="s">
        <v>311</v>
      </c>
      <c r="E326" s="522">
        <v>169.54</v>
      </c>
      <c r="F326" s="522"/>
      <c r="G326" s="333">
        <f t="shared" si="9"/>
        <v>1835.9499999999873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46204</v>
      </c>
      <c r="D327" s="299" t="s">
        <v>955</v>
      </c>
      <c r="E327" s="522">
        <v>64.2</v>
      </c>
      <c r="F327" s="522"/>
      <c r="G327" s="333">
        <f t="shared" si="9"/>
        <v>2005.4899999999873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8</v>
      </c>
      <c r="C328" s="298">
        <v>46204</v>
      </c>
      <c r="D328" s="299" t="s">
        <v>319</v>
      </c>
      <c r="E328" s="522">
        <v>150.86000000000001</v>
      </c>
      <c r="F328" s="522"/>
      <c r="G328" s="333">
        <f t="shared" si="9"/>
        <v>2069.6899999999873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3</v>
      </c>
      <c r="C329" s="298">
        <v>46204</v>
      </c>
      <c r="D329" s="299" t="s">
        <v>455</v>
      </c>
      <c r="E329" s="522">
        <v>10.41</v>
      </c>
      <c r="F329" s="522"/>
      <c r="G329" s="333">
        <f t="shared" si="9"/>
        <v>2220.5499999999874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1</v>
      </c>
      <c r="C330" s="298">
        <v>46204</v>
      </c>
      <c r="D330" s="299" t="s">
        <v>306</v>
      </c>
      <c r="E330" s="522">
        <v>98.37</v>
      </c>
      <c r="F330" s="522"/>
      <c r="G330" s="333">
        <f t="shared" si="9"/>
        <v>2230.9599999999873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46204</v>
      </c>
      <c r="D331" s="299" t="s">
        <v>397</v>
      </c>
      <c r="E331" s="522">
        <v>54.76</v>
      </c>
      <c r="F331" s="522"/>
      <c r="G331" s="333">
        <f t="shared" si="9"/>
        <v>2329.3299999999872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284</v>
      </c>
      <c r="B332" s="330">
        <v>37</v>
      </c>
      <c r="C332" s="298">
        <v>46203</v>
      </c>
      <c r="D332" s="299" t="s">
        <v>970</v>
      </c>
      <c r="E332" s="522">
        <v>6487.16</v>
      </c>
      <c r="F332" s="522"/>
      <c r="G332" s="333">
        <f t="shared" si="9"/>
        <v>2384.0899999999874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286</v>
      </c>
      <c r="B333" s="330">
        <v>25</v>
      </c>
      <c r="C333" s="298">
        <v>46203</v>
      </c>
      <c r="D333" s="298" t="s">
        <v>204</v>
      </c>
      <c r="E333" s="331">
        <v>350</v>
      </c>
      <c r="F333" s="522"/>
      <c r="G333" s="333">
        <f t="shared" si="9"/>
        <v>8871.2499999999873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286</v>
      </c>
      <c r="B334" s="330">
        <v>26</v>
      </c>
      <c r="C334" s="298">
        <v>46203</v>
      </c>
      <c r="D334" s="298" t="s">
        <v>205</v>
      </c>
      <c r="E334" s="331">
        <v>320</v>
      </c>
      <c r="F334" s="522"/>
      <c r="G334" s="333">
        <f t="shared" si="9"/>
        <v>9221.2499999999873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286</v>
      </c>
      <c r="B335" s="330">
        <v>27</v>
      </c>
      <c r="C335" s="298">
        <v>46203</v>
      </c>
      <c r="D335" s="298" t="s">
        <v>206</v>
      </c>
      <c r="E335" s="331">
        <v>25</v>
      </c>
      <c r="F335" s="522"/>
      <c r="G335" s="333">
        <f t="shared" si="9"/>
        <v>9541.2499999999873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286</v>
      </c>
      <c r="B336" s="330">
        <v>28</v>
      </c>
      <c r="C336" s="298">
        <v>46203</v>
      </c>
      <c r="D336" s="298" t="s">
        <v>207</v>
      </c>
      <c r="E336" s="331">
        <v>25</v>
      </c>
      <c r="F336" s="522"/>
      <c r="G336" s="333">
        <f t="shared" si="9"/>
        <v>9566.2499999999873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286</v>
      </c>
      <c r="B337" s="330">
        <v>29</v>
      </c>
      <c r="C337" s="298">
        <v>46203</v>
      </c>
      <c r="D337" s="298" t="s">
        <v>208</v>
      </c>
      <c r="E337" s="331">
        <v>45</v>
      </c>
      <c r="F337" s="522"/>
      <c r="G337" s="333">
        <f t="shared" si="9"/>
        <v>9591.2499999999873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286</v>
      </c>
      <c r="B338" s="330">
        <v>30</v>
      </c>
      <c r="C338" s="298">
        <v>46203</v>
      </c>
      <c r="D338" s="298" t="s">
        <v>209</v>
      </c>
      <c r="E338" s="331">
        <v>400</v>
      </c>
      <c r="F338" s="522"/>
      <c r="G338" s="333">
        <f t="shared" si="9"/>
        <v>9636.2499999999873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286</v>
      </c>
      <c r="B339" s="330">
        <v>31</v>
      </c>
      <c r="C339" s="298">
        <v>46203</v>
      </c>
      <c r="D339" s="298" t="s">
        <v>210</v>
      </c>
      <c r="E339" s="331">
        <v>375</v>
      </c>
      <c r="F339" s="522"/>
      <c r="G339" s="333">
        <f t="shared" si="9"/>
        <v>10036.249999999987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286</v>
      </c>
      <c r="B340" s="330">
        <v>32</v>
      </c>
      <c r="C340" s="298">
        <v>46203</v>
      </c>
      <c r="D340" s="298" t="s">
        <v>211</v>
      </c>
      <c r="E340" s="331">
        <v>100</v>
      </c>
      <c r="F340" s="522"/>
      <c r="G340" s="333">
        <f t="shared" si="9"/>
        <v>10411.249999999987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286</v>
      </c>
      <c r="B341" s="330">
        <v>33</v>
      </c>
      <c r="C341" s="298">
        <v>46203</v>
      </c>
      <c r="D341" s="298" t="s">
        <v>212</v>
      </c>
      <c r="E341" s="331">
        <v>85</v>
      </c>
      <c r="F341" s="522"/>
      <c r="G341" s="333">
        <f t="shared" si="9"/>
        <v>10511.249999999987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286</v>
      </c>
      <c r="B342" s="330">
        <v>34</v>
      </c>
      <c r="C342" s="298">
        <v>46203</v>
      </c>
      <c r="D342" s="298" t="s">
        <v>213</v>
      </c>
      <c r="E342" s="331">
        <v>230</v>
      </c>
      <c r="F342" s="522"/>
      <c r="G342" s="333">
        <f t="shared" si="9"/>
        <v>10596.249999999987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286</v>
      </c>
      <c r="B343" s="330">
        <v>35</v>
      </c>
      <c r="C343" s="298">
        <v>46203</v>
      </c>
      <c r="D343" s="298" t="s">
        <v>214</v>
      </c>
      <c r="E343" s="331">
        <v>45</v>
      </c>
      <c r="F343" s="522"/>
      <c r="G343" s="333">
        <f t="shared" si="9"/>
        <v>10826.249999999987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10</v>
      </c>
      <c r="C344" s="298">
        <v>46203</v>
      </c>
      <c r="D344" s="298" t="s">
        <v>176</v>
      </c>
      <c r="E344" s="522">
        <v>17.899999999999999</v>
      </c>
      <c r="F344" s="522"/>
      <c r="G344" s="333">
        <f t="shared" si="9"/>
        <v>10871.249999999987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287</v>
      </c>
      <c r="B345" s="330" t="s">
        <v>287</v>
      </c>
      <c r="C345" s="298">
        <v>46203</v>
      </c>
      <c r="D345" s="299" t="s">
        <v>423</v>
      </c>
      <c r="E345" s="522">
        <v>185.64</v>
      </c>
      <c r="F345" s="522">
        <v>185.64</v>
      </c>
      <c r="G345" s="333">
        <f t="shared" si="9"/>
        <v>10889.149999999987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46203</v>
      </c>
      <c r="D346" s="299" t="s">
        <v>947</v>
      </c>
      <c r="E346" s="522">
        <v>-20</v>
      </c>
      <c r="F346" s="522"/>
      <c r="G346" s="333">
        <f t="shared" si="9"/>
        <v>10889.149999999987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287</v>
      </c>
      <c r="B347" s="330" t="s">
        <v>287</v>
      </c>
      <c r="C347" s="298">
        <v>46202</v>
      </c>
      <c r="D347" s="299" t="s">
        <v>948</v>
      </c>
      <c r="E347" s="522">
        <v>580</v>
      </c>
      <c r="F347" s="522">
        <v>580</v>
      </c>
      <c r="G347" s="333">
        <f t="shared" si="9"/>
        <v>10869.149999999987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291</v>
      </c>
      <c r="B348" s="330">
        <v>38</v>
      </c>
      <c r="C348" s="298">
        <v>46202</v>
      </c>
      <c r="D348" s="299" t="s">
        <v>293</v>
      </c>
      <c r="E348" s="522"/>
      <c r="F348" s="522">
        <v>4720.8599999999997</v>
      </c>
      <c r="G348" s="333">
        <f t="shared" si="9"/>
        <v>10869.149999999987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287</v>
      </c>
      <c r="B349" s="330" t="s">
        <v>287</v>
      </c>
      <c r="C349" s="298">
        <v>46202</v>
      </c>
      <c r="D349" s="299" t="s">
        <v>942</v>
      </c>
      <c r="E349" s="522">
        <v>180</v>
      </c>
      <c r="F349" s="522">
        <v>180</v>
      </c>
      <c r="G349" s="333">
        <f t="shared" si="9"/>
        <v>6148.2899999999863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20</v>
      </c>
      <c r="C350" s="298">
        <v>46202</v>
      </c>
      <c r="D350" s="299" t="s">
        <v>193</v>
      </c>
      <c r="E350" s="522">
        <v>600</v>
      </c>
      <c r="F350" s="522"/>
      <c r="G350" s="333">
        <f t="shared" si="9"/>
        <v>6148.2899999999863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1</v>
      </c>
      <c r="C351" s="298">
        <v>46202</v>
      </c>
      <c r="D351" s="299" t="s">
        <v>306</v>
      </c>
      <c r="E351" s="522">
        <v>102.13</v>
      </c>
      <c r="F351" s="522"/>
      <c r="G351" s="333">
        <f t="shared" si="9"/>
        <v>6748.2899999999863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4</v>
      </c>
      <c r="C352" s="298">
        <v>46202</v>
      </c>
      <c r="D352" s="299" t="s">
        <v>310</v>
      </c>
      <c r="E352" s="522">
        <v>40.56</v>
      </c>
      <c r="F352" s="522"/>
      <c r="G352" s="333">
        <f t="shared" si="9"/>
        <v>6850.4199999999864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3</v>
      </c>
      <c r="C353" s="298">
        <v>46202</v>
      </c>
      <c r="D353" s="299" t="s">
        <v>310</v>
      </c>
      <c r="E353" s="522">
        <v>6.84</v>
      </c>
      <c r="F353" s="522"/>
      <c r="G353" s="333">
        <f t="shared" si="9"/>
        <v>6890.9799999999868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3</v>
      </c>
      <c r="C354" s="298">
        <v>46202</v>
      </c>
      <c r="D354" s="299" t="s">
        <v>880</v>
      </c>
      <c r="E354" s="522">
        <v>11.98</v>
      </c>
      <c r="F354" s="522"/>
      <c r="G354" s="333">
        <f t="shared" si="9"/>
        <v>6897.819999999987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46201</v>
      </c>
      <c r="D355" s="299" t="s">
        <v>353</v>
      </c>
      <c r="E355" s="522">
        <v>14.99</v>
      </c>
      <c r="F355" s="522"/>
      <c r="G355" s="333">
        <f t="shared" ref="G355:G368" si="10">G356-E355+F355</f>
        <v>6909.7999999999865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46201</v>
      </c>
      <c r="D356" s="299" t="s">
        <v>358</v>
      </c>
      <c r="E356" s="522">
        <v>11.29</v>
      </c>
      <c r="F356" s="522"/>
      <c r="G356" s="333">
        <f t="shared" si="10"/>
        <v>6924.7899999999863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46201</v>
      </c>
      <c r="D357" s="299" t="s">
        <v>319</v>
      </c>
      <c r="E357" s="522">
        <v>158.96</v>
      </c>
      <c r="F357" s="522"/>
      <c r="G357" s="333">
        <f t="shared" si="10"/>
        <v>6936.0799999999863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46201</v>
      </c>
      <c r="D358" s="299" t="s">
        <v>397</v>
      </c>
      <c r="E358" s="522">
        <v>53.24</v>
      </c>
      <c r="F358" s="522"/>
      <c r="G358" s="333">
        <f t="shared" si="10"/>
        <v>7095.0399999999863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46200</v>
      </c>
      <c r="D359" s="299" t="s">
        <v>917</v>
      </c>
      <c r="E359" s="522">
        <v>122.77</v>
      </c>
      <c r="F359" s="522"/>
      <c r="G359" s="333">
        <f t="shared" si="10"/>
        <v>7148.2799999999861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1</v>
      </c>
      <c r="C360" s="298">
        <v>46200</v>
      </c>
      <c r="D360" s="299" t="s">
        <v>831</v>
      </c>
      <c r="E360" s="522">
        <v>77.67</v>
      </c>
      <c r="F360" s="522"/>
      <c r="G360" s="333">
        <f t="shared" si="10"/>
        <v>7271.0499999999865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5</v>
      </c>
      <c r="C361" s="298">
        <v>46200</v>
      </c>
      <c r="D361" s="299" t="s">
        <v>943</v>
      </c>
      <c r="E361" s="522">
        <v>32.99</v>
      </c>
      <c r="F361" s="522"/>
      <c r="G361" s="333">
        <f t="shared" si="10"/>
        <v>7348.7199999999866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287</v>
      </c>
      <c r="B362" s="330" t="s">
        <v>287</v>
      </c>
      <c r="C362" s="298">
        <v>46200</v>
      </c>
      <c r="D362" s="299" t="s">
        <v>945</v>
      </c>
      <c r="E362" s="522">
        <v>207.96</v>
      </c>
      <c r="F362" s="522">
        <v>207.96</v>
      </c>
      <c r="G362" s="333">
        <f t="shared" si="10"/>
        <v>7381.7099999999864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46199</v>
      </c>
      <c r="D363" s="299" t="s">
        <v>868</v>
      </c>
      <c r="E363" s="522">
        <v>51.84</v>
      </c>
      <c r="F363" s="522"/>
      <c r="G363" s="333">
        <f t="shared" si="10"/>
        <v>7381.7099999999864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3</v>
      </c>
      <c r="C364" s="298">
        <v>46199</v>
      </c>
      <c r="D364" s="299" t="s">
        <v>296</v>
      </c>
      <c r="E364" s="522">
        <v>10.31</v>
      </c>
      <c r="F364" s="522"/>
      <c r="G364" s="333">
        <f t="shared" si="10"/>
        <v>7433.5499999999865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4</v>
      </c>
      <c r="C365" s="298">
        <v>46199</v>
      </c>
      <c r="D365" s="299" t="s">
        <v>296</v>
      </c>
      <c r="E365" s="522">
        <v>87.14</v>
      </c>
      <c r="F365" s="522"/>
      <c r="G365" s="333">
        <f t="shared" si="10"/>
        <v>7443.8599999999869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5</v>
      </c>
      <c r="C366" s="298">
        <v>46199</v>
      </c>
      <c r="D366" s="299" t="s">
        <v>940</v>
      </c>
      <c r="E366" s="522">
        <v>20</v>
      </c>
      <c r="F366" s="522"/>
      <c r="G366" s="333">
        <f t="shared" si="10"/>
        <v>7530.9999999999873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12</v>
      </c>
      <c r="C367" s="298">
        <v>46198</v>
      </c>
      <c r="D367" s="299" t="s">
        <v>314</v>
      </c>
      <c r="E367" s="522">
        <v>204.48</v>
      </c>
      <c r="F367" s="522"/>
      <c r="G367" s="333">
        <f t="shared" si="10"/>
        <v>7550.9999999999873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291</v>
      </c>
      <c r="B368" s="330">
        <v>39</v>
      </c>
      <c r="C368" s="298">
        <v>46198</v>
      </c>
      <c r="D368" s="299" t="s">
        <v>292</v>
      </c>
      <c r="E368" s="522"/>
      <c r="F368" s="522">
        <v>2763.77</v>
      </c>
      <c r="G368" s="333">
        <f t="shared" si="10"/>
        <v>7755.4799999999868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5</v>
      </c>
      <c r="C369" s="298">
        <v>46198</v>
      </c>
      <c r="D369" s="299" t="s">
        <v>846</v>
      </c>
      <c r="E369" s="522">
        <v>11.2</v>
      </c>
      <c r="F369" s="522"/>
      <c r="G369" s="333">
        <f t="shared" ref="G369:G389" si="11">G370-E369+F369</f>
        <v>4991.7099999999864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46197</v>
      </c>
      <c r="D370" s="299" t="s">
        <v>941</v>
      </c>
      <c r="E370" s="522">
        <v>15.99</v>
      </c>
      <c r="F370" s="522"/>
      <c r="G370" s="333">
        <f t="shared" si="11"/>
        <v>5002.9099999999862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5</v>
      </c>
      <c r="C371" s="298">
        <v>46197</v>
      </c>
      <c r="D371" s="299" t="s">
        <v>340</v>
      </c>
      <c r="E371" s="522">
        <v>47.93</v>
      </c>
      <c r="F371" s="522"/>
      <c r="G371" s="333">
        <f t="shared" si="11"/>
        <v>5018.899999999986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43</v>
      </c>
      <c r="C372" s="298">
        <v>46197</v>
      </c>
      <c r="D372" s="299" t="s">
        <v>201</v>
      </c>
      <c r="E372" s="522">
        <v>42.84</v>
      </c>
      <c r="F372" s="522"/>
      <c r="G372" s="333">
        <f t="shared" si="11"/>
        <v>5066.8299999999863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42</v>
      </c>
      <c r="C373" s="298">
        <v>46197</v>
      </c>
      <c r="D373" s="299" t="s">
        <v>200</v>
      </c>
      <c r="E373" s="522">
        <v>99.4</v>
      </c>
      <c r="F373" s="522"/>
      <c r="G373" s="333">
        <f t="shared" si="11"/>
        <v>5109.6699999999864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8</v>
      </c>
      <c r="C374" s="298">
        <v>46196</v>
      </c>
      <c r="D374" s="299" t="s">
        <v>319</v>
      </c>
      <c r="E374" s="522">
        <v>5.68</v>
      </c>
      <c r="F374" s="522"/>
      <c r="G374" s="333">
        <f t="shared" si="11"/>
        <v>5209.0699999999861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1</v>
      </c>
      <c r="C375" s="298">
        <v>46196</v>
      </c>
      <c r="D375" s="299" t="s">
        <v>306</v>
      </c>
      <c r="E375" s="522">
        <v>167.73</v>
      </c>
      <c r="F375" s="522"/>
      <c r="G375" s="333">
        <f t="shared" si="11"/>
        <v>5214.7499999999864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4</v>
      </c>
      <c r="C376" s="298">
        <v>46196</v>
      </c>
      <c r="D376" s="299" t="s">
        <v>296</v>
      </c>
      <c r="E376" s="522">
        <v>40.81</v>
      </c>
      <c r="F376" s="522"/>
      <c r="G376" s="333">
        <f t="shared" si="11"/>
        <v>5382.4799999999859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46196</v>
      </c>
      <c r="D377" s="299" t="s">
        <v>334</v>
      </c>
      <c r="E377" s="522">
        <v>17.68</v>
      </c>
      <c r="F377" s="522"/>
      <c r="G377" s="333">
        <f t="shared" si="11"/>
        <v>5423.2899999999863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3</v>
      </c>
      <c r="C378" s="298">
        <v>46196</v>
      </c>
      <c r="D378" s="299" t="s">
        <v>320</v>
      </c>
      <c r="E378" s="522">
        <v>5.19</v>
      </c>
      <c r="F378" s="522"/>
      <c r="G378" s="333">
        <f t="shared" si="11"/>
        <v>5440.9699999999866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46196</v>
      </c>
      <c r="D379" s="299" t="s">
        <v>308</v>
      </c>
      <c r="E379" s="522">
        <v>71.75</v>
      </c>
      <c r="F379" s="522"/>
      <c r="G379" s="333">
        <f t="shared" si="11"/>
        <v>5446.1599999999862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22</v>
      </c>
      <c r="C380" s="298">
        <v>46196</v>
      </c>
      <c r="D380" s="299" t="s">
        <v>835</v>
      </c>
      <c r="E380" s="522">
        <v>15.96</v>
      </c>
      <c r="F380" s="522"/>
      <c r="G380" s="333">
        <f t="shared" si="11"/>
        <v>5517.9099999999862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46195</v>
      </c>
      <c r="D381" s="299" t="s">
        <v>334</v>
      </c>
      <c r="E381" s="522">
        <v>7.89</v>
      </c>
      <c r="F381" s="522"/>
      <c r="G381" s="333">
        <f t="shared" si="11"/>
        <v>5533.8699999999862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287</v>
      </c>
      <c r="B382" s="330" t="s">
        <v>287</v>
      </c>
      <c r="C382" s="298">
        <v>46195</v>
      </c>
      <c r="D382" s="299" t="s">
        <v>939</v>
      </c>
      <c r="E382" s="522">
        <v>86.07</v>
      </c>
      <c r="F382" s="522">
        <v>86.07</v>
      </c>
      <c r="G382" s="333">
        <f t="shared" si="11"/>
        <v>5541.7599999999866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287</v>
      </c>
      <c r="B383" s="330" t="s">
        <v>287</v>
      </c>
      <c r="C383" s="298">
        <v>46195</v>
      </c>
      <c r="D383" s="299" t="s">
        <v>922</v>
      </c>
      <c r="E383" s="522">
        <v>14.98</v>
      </c>
      <c r="F383" s="522">
        <v>14.98</v>
      </c>
      <c r="G383" s="333">
        <f t="shared" si="11"/>
        <v>5541.7599999999866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287</v>
      </c>
      <c r="B384" s="330" t="s">
        <v>287</v>
      </c>
      <c r="C384" s="298">
        <v>46195</v>
      </c>
      <c r="D384" s="299" t="s">
        <v>936</v>
      </c>
      <c r="E384" s="522">
        <v>83.52</v>
      </c>
      <c r="F384" s="522">
        <v>83.52</v>
      </c>
      <c r="G384" s="333">
        <f t="shared" si="11"/>
        <v>5541.7599999999866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287</v>
      </c>
      <c r="B385" s="330" t="s">
        <v>287</v>
      </c>
      <c r="C385" s="298">
        <v>46195</v>
      </c>
      <c r="D385" s="299" t="s">
        <v>937</v>
      </c>
      <c r="E385" s="522">
        <v>62.19</v>
      </c>
      <c r="F385" s="522">
        <v>62.19</v>
      </c>
      <c r="G385" s="333">
        <f t="shared" si="11"/>
        <v>5541.7599999999866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3</v>
      </c>
      <c r="C386" s="298">
        <v>46195</v>
      </c>
      <c r="D386" s="299" t="s">
        <v>310</v>
      </c>
      <c r="E386" s="522">
        <v>6.99</v>
      </c>
      <c r="F386" s="522"/>
      <c r="G386" s="333">
        <f t="shared" si="11"/>
        <v>5541.7599999999866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287</v>
      </c>
      <c r="B387" s="330" t="s">
        <v>287</v>
      </c>
      <c r="C387" s="298">
        <v>46195</v>
      </c>
      <c r="D387" s="299" t="s">
        <v>938</v>
      </c>
      <c r="E387" s="522">
        <v>60.47</v>
      </c>
      <c r="F387" s="522">
        <v>60.47</v>
      </c>
      <c r="G387" s="333">
        <f t="shared" si="11"/>
        <v>5548.7499999999864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22</v>
      </c>
      <c r="C388" s="298">
        <v>46195</v>
      </c>
      <c r="D388" s="299" t="s">
        <v>323</v>
      </c>
      <c r="E388" s="522">
        <v>20.22</v>
      </c>
      <c r="F388" s="522"/>
      <c r="G388" s="333">
        <f t="shared" si="11"/>
        <v>5548.7499999999864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46195</v>
      </c>
      <c r="D389" s="299" t="s">
        <v>919</v>
      </c>
      <c r="E389" s="522">
        <v>200</v>
      </c>
      <c r="F389" s="522"/>
      <c r="G389" s="333">
        <f t="shared" si="11"/>
        <v>5568.9699999999866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5</v>
      </c>
      <c r="C390" s="298">
        <v>46194</v>
      </c>
      <c r="D390" s="299" t="s">
        <v>340</v>
      </c>
      <c r="E390" s="522">
        <v>47.93</v>
      </c>
      <c r="F390" s="522"/>
      <c r="G390" s="333">
        <f t="shared" ref="G390:G410" si="12">G391-E390+F390</f>
        <v>5768.9699999999866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287</v>
      </c>
      <c r="B391" s="330" t="s">
        <v>287</v>
      </c>
      <c r="C391" s="298">
        <v>46194</v>
      </c>
      <c r="D391" s="299" t="s">
        <v>935</v>
      </c>
      <c r="E391" s="522"/>
      <c r="F391" s="522">
        <v>50</v>
      </c>
      <c r="G391" s="333">
        <f t="shared" si="12"/>
        <v>5816.8999999999869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287</v>
      </c>
      <c r="B392" s="330" t="s">
        <v>287</v>
      </c>
      <c r="C392" s="298">
        <v>46194</v>
      </c>
      <c r="D392" s="299" t="s">
        <v>935</v>
      </c>
      <c r="E392" s="522">
        <v>50</v>
      </c>
      <c r="F392" s="522"/>
      <c r="G392" s="333">
        <f t="shared" si="12"/>
        <v>5766.8999999999869</v>
      </c>
      <c r="H392" s="334" t="s">
        <v>298</v>
      </c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287</v>
      </c>
      <c r="B393" s="330" t="s">
        <v>287</v>
      </c>
      <c r="C393" s="298">
        <v>46194</v>
      </c>
      <c r="D393" s="299" t="s">
        <v>922</v>
      </c>
      <c r="E393" s="522">
        <v>28.38</v>
      </c>
      <c r="F393" s="522">
        <v>28.38</v>
      </c>
      <c r="G393" s="333">
        <f t="shared" si="12"/>
        <v>5816.8999999999869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287</v>
      </c>
      <c r="B394" s="330" t="s">
        <v>287</v>
      </c>
      <c r="C394" s="298">
        <v>46194</v>
      </c>
      <c r="D394" s="299" t="s">
        <v>920</v>
      </c>
      <c r="E394" s="522">
        <v>35.020000000000003</v>
      </c>
      <c r="F394" s="522">
        <v>35.020000000000003</v>
      </c>
      <c r="G394" s="333">
        <f t="shared" si="12"/>
        <v>5816.8999999999869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287</v>
      </c>
      <c r="B395" s="330" t="s">
        <v>287</v>
      </c>
      <c r="C395" s="298">
        <v>46194</v>
      </c>
      <c r="D395" s="299" t="s">
        <v>927</v>
      </c>
      <c r="E395" s="522">
        <v>83.81</v>
      </c>
      <c r="F395" s="522">
        <v>83.81</v>
      </c>
      <c r="G395" s="333">
        <f t="shared" si="12"/>
        <v>5816.8999999999869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287</v>
      </c>
      <c r="B396" s="330" t="s">
        <v>287</v>
      </c>
      <c r="C396" s="298">
        <v>46194</v>
      </c>
      <c r="D396" s="299" t="s">
        <v>928</v>
      </c>
      <c r="E396" s="522">
        <v>27.43</v>
      </c>
      <c r="F396" s="522">
        <v>27.43</v>
      </c>
      <c r="G396" s="333">
        <f t="shared" si="12"/>
        <v>5816.8999999999869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287</v>
      </c>
      <c r="B397" s="330" t="s">
        <v>287</v>
      </c>
      <c r="C397" s="298">
        <v>46193</v>
      </c>
      <c r="D397" s="299" t="s">
        <v>932</v>
      </c>
      <c r="E397" s="522">
        <v>30.86</v>
      </c>
      <c r="F397" s="522">
        <v>30.86</v>
      </c>
      <c r="G397" s="333">
        <f t="shared" si="12"/>
        <v>5816.8999999999869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287</v>
      </c>
      <c r="B398" s="330" t="s">
        <v>287</v>
      </c>
      <c r="C398" s="298">
        <v>46193</v>
      </c>
      <c r="D398" s="299" t="s">
        <v>922</v>
      </c>
      <c r="E398" s="522">
        <v>13.95</v>
      </c>
      <c r="F398" s="522">
        <v>13.95</v>
      </c>
      <c r="G398" s="333">
        <f t="shared" si="12"/>
        <v>5816.8999999999869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287</v>
      </c>
      <c r="B399" s="330" t="s">
        <v>287</v>
      </c>
      <c r="C399" s="298">
        <v>46192</v>
      </c>
      <c r="D399" s="299" t="s">
        <v>934</v>
      </c>
      <c r="E399" s="522">
        <v>148.54</v>
      </c>
      <c r="F399" s="522">
        <v>148.54</v>
      </c>
      <c r="G399" s="333">
        <f t="shared" si="12"/>
        <v>5816.8999999999869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287</v>
      </c>
      <c r="B400" s="330" t="s">
        <v>287</v>
      </c>
      <c r="C400" s="298">
        <v>46192</v>
      </c>
      <c r="D400" s="299" t="s">
        <v>921</v>
      </c>
      <c r="E400" s="522">
        <v>80</v>
      </c>
      <c r="F400" s="522">
        <v>80</v>
      </c>
      <c r="G400" s="333">
        <f t="shared" si="12"/>
        <v>5816.8999999999869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287</v>
      </c>
      <c r="B401" s="330" t="s">
        <v>287</v>
      </c>
      <c r="C401" s="298">
        <v>46192</v>
      </c>
      <c r="D401" s="299" t="s">
        <v>922</v>
      </c>
      <c r="E401" s="522">
        <v>27.98</v>
      </c>
      <c r="F401" s="522">
        <v>27.98</v>
      </c>
      <c r="G401" s="333">
        <f t="shared" si="12"/>
        <v>5816.8999999999869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287</v>
      </c>
      <c r="B402" s="330" t="s">
        <v>287</v>
      </c>
      <c r="C402" s="298">
        <v>46192</v>
      </c>
      <c r="D402" s="299" t="s">
        <v>933</v>
      </c>
      <c r="E402" s="522">
        <v>30.63</v>
      </c>
      <c r="F402" s="522">
        <v>30.63</v>
      </c>
      <c r="G402" s="333">
        <f t="shared" si="12"/>
        <v>5816.8999999999869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22</v>
      </c>
      <c r="C403" s="298">
        <v>46192</v>
      </c>
      <c r="D403" s="299" t="s">
        <v>923</v>
      </c>
      <c r="E403" s="522">
        <v>7.46</v>
      </c>
      <c r="F403" s="522"/>
      <c r="G403" s="333">
        <f t="shared" si="12"/>
        <v>5816.8999999999869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287</v>
      </c>
      <c r="B404" s="330" t="s">
        <v>287</v>
      </c>
      <c r="C404" s="298">
        <v>46192</v>
      </c>
      <c r="D404" s="299" t="s">
        <v>924</v>
      </c>
      <c r="E404" s="522">
        <v>22.07</v>
      </c>
      <c r="F404" s="522">
        <v>22.07</v>
      </c>
      <c r="G404" s="333">
        <f t="shared" si="12"/>
        <v>5824.3599999999869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287</v>
      </c>
      <c r="B405" s="330" t="s">
        <v>287</v>
      </c>
      <c r="C405" s="298">
        <v>46192</v>
      </c>
      <c r="D405" s="299" t="s">
        <v>924</v>
      </c>
      <c r="E405" s="522">
        <v>51.04</v>
      </c>
      <c r="F405" s="522">
        <v>51.04</v>
      </c>
      <c r="G405" s="333">
        <f t="shared" si="12"/>
        <v>5824.3599999999869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287</v>
      </c>
      <c r="B406" s="330" t="s">
        <v>287</v>
      </c>
      <c r="C406" s="298">
        <v>46192</v>
      </c>
      <c r="D406" s="299" t="s">
        <v>924</v>
      </c>
      <c r="E406" s="522">
        <v>90.59</v>
      </c>
      <c r="F406" s="522">
        <v>90.59</v>
      </c>
      <c r="G406" s="333">
        <f t="shared" si="12"/>
        <v>5824.3599999999869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287</v>
      </c>
      <c r="B407" s="330" t="s">
        <v>287</v>
      </c>
      <c r="C407" s="298">
        <v>46192</v>
      </c>
      <c r="D407" s="299" t="s">
        <v>925</v>
      </c>
      <c r="E407" s="522">
        <v>26.02</v>
      </c>
      <c r="F407" s="522">
        <v>26.02</v>
      </c>
      <c r="G407" s="333">
        <f t="shared" si="12"/>
        <v>5824.3599999999869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287</v>
      </c>
      <c r="B408" s="330" t="s">
        <v>287</v>
      </c>
      <c r="C408" s="298">
        <v>46192</v>
      </c>
      <c r="D408" s="299" t="s">
        <v>925</v>
      </c>
      <c r="E408" s="522">
        <v>26.02</v>
      </c>
      <c r="F408" s="522">
        <v>26.02</v>
      </c>
      <c r="G408" s="333">
        <f t="shared" si="12"/>
        <v>5824.3599999999869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46192</v>
      </c>
      <c r="D409" s="299" t="s">
        <v>925</v>
      </c>
      <c r="E409" s="522">
        <v>38.03</v>
      </c>
      <c r="F409" s="522">
        <v>38.03</v>
      </c>
      <c r="G409" s="333">
        <f t="shared" si="12"/>
        <v>5824.3599999999869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46192</v>
      </c>
      <c r="D410" s="299" t="s">
        <v>925</v>
      </c>
      <c r="E410" s="522">
        <v>26.03</v>
      </c>
      <c r="F410" s="522">
        <v>26.03</v>
      </c>
      <c r="G410" s="333">
        <f t="shared" si="12"/>
        <v>5824.3599999999869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287</v>
      </c>
      <c r="B411" s="330" t="s">
        <v>287</v>
      </c>
      <c r="C411" s="298">
        <v>46192</v>
      </c>
      <c r="D411" s="299" t="s">
        <v>922</v>
      </c>
      <c r="E411" s="522">
        <v>21.98</v>
      </c>
      <c r="F411" s="522">
        <v>21.98</v>
      </c>
      <c r="G411" s="333">
        <f t="shared" ref="G411:G468" si="13">G412-E411+F411</f>
        <v>5824.3599999999869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287</v>
      </c>
      <c r="B412" s="330" t="s">
        <v>287</v>
      </c>
      <c r="C412" s="298">
        <v>46192</v>
      </c>
      <c r="D412" s="299" t="s">
        <v>922</v>
      </c>
      <c r="E412" s="522">
        <v>27.99</v>
      </c>
      <c r="F412" s="522">
        <v>27.99</v>
      </c>
      <c r="G412" s="333">
        <f t="shared" si="13"/>
        <v>5824.3599999999869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287</v>
      </c>
      <c r="B413" s="330" t="s">
        <v>287</v>
      </c>
      <c r="C413" s="298">
        <v>46191</v>
      </c>
      <c r="D413" s="299" t="s">
        <v>926</v>
      </c>
      <c r="E413" s="522">
        <v>22.69</v>
      </c>
      <c r="F413" s="522">
        <v>22.69</v>
      </c>
      <c r="G413" s="333">
        <f t="shared" si="13"/>
        <v>5824.3599999999869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287</v>
      </c>
      <c r="B414" s="330" t="s">
        <v>287</v>
      </c>
      <c r="C414" s="298">
        <v>46191</v>
      </c>
      <c r="D414" s="299" t="s">
        <v>927</v>
      </c>
      <c r="E414" s="522">
        <v>42.32</v>
      </c>
      <c r="F414" s="522">
        <v>42.32</v>
      </c>
      <c r="G414" s="333">
        <f t="shared" si="13"/>
        <v>5824.3599999999869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46191</v>
      </c>
      <c r="D415" s="299" t="s">
        <v>928</v>
      </c>
      <c r="E415" s="522">
        <v>72.86</v>
      </c>
      <c r="F415" s="522">
        <v>72.86</v>
      </c>
      <c r="G415" s="333">
        <f t="shared" si="13"/>
        <v>5824.3599999999869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287</v>
      </c>
      <c r="B416" s="330" t="s">
        <v>287</v>
      </c>
      <c r="C416" s="298">
        <v>46191</v>
      </c>
      <c r="D416" s="299" t="s">
        <v>929</v>
      </c>
      <c r="E416" s="522">
        <v>106.89</v>
      </c>
      <c r="F416" s="522">
        <v>106.89</v>
      </c>
      <c r="G416" s="333">
        <f t="shared" si="13"/>
        <v>5824.3599999999869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287</v>
      </c>
      <c r="B417" s="330" t="s">
        <v>287</v>
      </c>
      <c r="C417" s="298">
        <v>46191</v>
      </c>
      <c r="D417" s="299" t="s">
        <v>931</v>
      </c>
      <c r="E417" s="522">
        <v>94.74</v>
      </c>
      <c r="F417" s="522">
        <v>94.74</v>
      </c>
      <c r="G417" s="333">
        <f t="shared" si="13"/>
        <v>5824.3599999999869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1</v>
      </c>
      <c r="C418" s="298">
        <v>46191</v>
      </c>
      <c r="D418" s="299" t="s">
        <v>306</v>
      </c>
      <c r="E418" s="522">
        <v>99.97</v>
      </c>
      <c r="F418" s="522"/>
      <c r="G418" s="333">
        <f t="shared" si="13"/>
        <v>5824.3599999999869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294</v>
      </c>
      <c r="B419" s="330">
        <v>22</v>
      </c>
      <c r="C419" s="298">
        <v>46191</v>
      </c>
      <c r="D419" s="299" t="s">
        <v>930</v>
      </c>
      <c r="E419" s="522">
        <v>13.84</v>
      </c>
      <c r="F419" s="522"/>
      <c r="G419" s="333">
        <f t="shared" si="13"/>
        <v>5924.3299999999872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1</v>
      </c>
      <c r="C420" s="298">
        <v>46190</v>
      </c>
      <c r="D420" s="299" t="s">
        <v>306</v>
      </c>
      <c r="E420" s="522">
        <v>87.19</v>
      </c>
      <c r="F420" s="522"/>
      <c r="G420" s="333">
        <f t="shared" si="13"/>
        <v>5938.1699999999873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21</v>
      </c>
      <c r="C421" s="298">
        <v>46190</v>
      </c>
      <c r="D421" s="299" t="s">
        <v>194</v>
      </c>
      <c r="E421" s="522">
        <v>81</v>
      </c>
      <c r="F421" s="522"/>
      <c r="G421" s="333">
        <f t="shared" si="13"/>
        <v>6025.3599999999869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43</v>
      </c>
      <c r="C422" s="298">
        <v>46190</v>
      </c>
      <c r="D422" s="299" t="s">
        <v>333</v>
      </c>
      <c r="E422" s="522">
        <v>29.8</v>
      </c>
      <c r="F422" s="522"/>
      <c r="G422" s="333">
        <f t="shared" si="13"/>
        <v>6106.3599999999869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42</v>
      </c>
      <c r="C423" s="298">
        <v>46190</v>
      </c>
      <c r="D423" s="299" t="s">
        <v>333</v>
      </c>
      <c r="E423" s="522">
        <v>74.5</v>
      </c>
      <c r="F423" s="522"/>
      <c r="G423" s="333">
        <f t="shared" si="13"/>
        <v>6136.1599999999871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4</v>
      </c>
      <c r="C424" s="298">
        <v>46190</v>
      </c>
      <c r="D424" s="299" t="s">
        <v>334</v>
      </c>
      <c r="E424" s="522">
        <v>82.35</v>
      </c>
      <c r="F424" s="522"/>
      <c r="G424" s="333">
        <f t="shared" si="13"/>
        <v>6210.6599999999871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46190</v>
      </c>
      <c r="D425" s="299" t="s">
        <v>334</v>
      </c>
      <c r="E425" s="522">
        <v>17.68</v>
      </c>
      <c r="F425" s="522"/>
      <c r="G425" s="333">
        <f t="shared" si="13"/>
        <v>6293.0099999999875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6</v>
      </c>
      <c r="C426" s="298">
        <v>46190</v>
      </c>
      <c r="D426" s="299" t="s">
        <v>300</v>
      </c>
      <c r="E426" s="522">
        <v>14.67</v>
      </c>
      <c r="F426" s="522"/>
      <c r="G426" s="333">
        <f t="shared" si="13"/>
        <v>6310.6899999999878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46190</v>
      </c>
      <c r="D427" s="299" t="s">
        <v>300</v>
      </c>
      <c r="E427" s="522">
        <v>56.42</v>
      </c>
      <c r="F427" s="522"/>
      <c r="G427" s="333">
        <f t="shared" si="13"/>
        <v>6325.3599999999878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6</v>
      </c>
      <c r="C428" s="298">
        <v>46190</v>
      </c>
      <c r="D428" s="299" t="s">
        <v>300</v>
      </c>
      <c r="E428" s="522">
        <v>53.23</v>
      </c>
      <c r="F428" s="522"/>
      <c r="G428" s="333">
        <f t="shared" si="13"/>
        <v>6381.7799999999879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294</v>
      </c>
      <c r="B429" s="330">
        <v>23</v>
      </c>
      <c r="C429" s="298">
        <v>46190</v>
      </c>
      <c r="D429" s="299" t="s">
        <v>63</v>
      </c>
      <c r="E429" s="522">
        <v>529.46</v>
      </c>
      <c r="F429" s="522"/>
      <c r="G429" s="333">
        <f t="shared" si="13"/>
        <v>6435.0099999999875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17</v>
      </c>
      <c r="C430" s="298">
        <v>46190</v>
      </c>
      <c r="D430" s="299" t="s">
        <v>188</v>
      </c>
      <c r="E430" s="522">
        <v>42.65</v>
      </c>
      <c r="F430" s="522"/>
      <c r="G430" s="333">
        <f t="shared" si="13"/>
        <v>6964.4699999999875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15</v>
      </c>
      <c r="C431" s="298">
        <v>46190</v>
      </c>
      <c r="D431" s="299" t="s">
        <v>185</v>
      </c>
      <c r="E431" s="522">
        <v>87.41</v>
      </c>
      <c r="F431" s="522"/>
      <c r="G431" s="333">
        <f t="shared" si="13"/>
        <v>7007.1199999999872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335</v>
      </c>
      <c r="B432" s="330" t="s">
        <v>335</v>
      </c>
      <c r="C432" s="298">
        <v>46190</v>
      </c>
      <c r="D432" s="299" t="s">
        <v>336</v>
      </c>
      <c r="E432" s="522">
        <v>86.48</v>
      </c>
      <c r="F432" s="522"/>
      <c r="G432" s="333">
        <f t="shared" si="13"/>
        <v>7094.529999999987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291</v>
      </c>
      <c r="B433" s="330">
        <v>40</v>
      </c>
      <c r="C433" s="298">
        <v>46190</v>
      </c>
      <c r="D433" s="299" t="s">
        <v>316</v>
      </c>
      <c r="E433" s="522"/>
      <c r="F433" s="522">
        <v>854.38</v>
      </c>
      <c r="G433" s="333">
        <f t="shared" si="13"/>
        <v>7181.0099999999866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5</v>
      </c>
      <c r="C434" s="298">
        <v>46189</v>
      </c>
      <c r="D434" s="299" t="s">
        <v>340</v>
      </c>
      <c r="E434" s="522">
        <v>21.3</v>
      </c>
      <c r="F434" s="522"/>
      <c r="G434" s="333">
        <f t="shared" si="13"/>
        <v>6326.6299999999865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11</v>
      </c>
      <c r="C435" s="298">
        <v>46189</v>
      </c>
      <c r="D435" s="299" t="s">
        <v>178</v>
      </c>
      <c r="E435" s="522">
        <v>267.75</v>
      </c>
      <c r="F435" s="522"/>
      <c r="G435" s="333">
        <f t="shared" si="13"/>
        <v>6347.9299999999866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6</v>
      </c>
      <c r="C436" s="298">
        <v>46188</v>
      </c>
      <c r="D436" s="299" t="s">
        <v>885</v>
      </c>
      <c r="E436" s="522">
        <v>100</v>
      </c>
      <c r="F436" s="522"/>
      <c r="G436" s="333">
        <f t="shared" si="13"/>
        <v>6615.6799999999866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2</v>
      </c>
      <c r="C437" s="298">
        <v>46188</v>
      </c>
      <c r="D437" s="299" t="s">
        <v>334</v>
      </c>
      <c r="E437" s="522">
        <v>11.29</v>
      </c>
      <c r="F437" s="522"/>
      <c r="G437" s="333">
        <f t="shared" si="13"/>
        <v>6715.6799999999866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3</v>
      </c>
      <c r="C438" s="298">
        <v>46188</v>
      </c>
      <c r="D438" s="299" t="s">
        <v>334</v>
      </c>
      <c r="E438" s="522">
        <v>5.39</v>
      </c>
      <c r="F438" s="522"/>
      <c r="G438" s="333">
        <f t="shared" si="13"/>
        <v>6726.9699999999866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4</v>
      </c>
      <c r="C439" s="298">
        <v>46188</v>
      </c>
      <c r="D439" s="299" t="s">
        <v>334</v>
      </c>
      <c r="E439" s="522">
        <v>31.99</v>
      </c>
      <c r="F439" s="522"/>
      <c r="G439" s="333">
        <f t="shared" si="13"/>
        <v>6732.3599999999869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46187</v>
      </c>
      <c r="D440" s="299" t="s">
        <v>917</v>
      </c>
      <c r="E440" s="522">
        <v>102.17</v>
      </c>
      <c r="F440" s="522"/>
      <c r="G440" s="333">
        <f t="shared" si="13"/>
        <v>6764.3499999999867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1</v>
      </c>
      <c r="C441" s="298">
        <v>46187</v>
      </c>
      <c r="D441" s="299" t="s">
        <v>831</v>
      </c>
      <c r="E441" s="522">
        <v>21.86</v>
      </c>
      <c r="F441" s="522"/>
      <c r="G441" s="333">
        <f t="shared" si="13"/>
        <v>6866.5199999999868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1</v>
      </c>
      <c r="C442" s="298">
        <v>46187</v>
      </c>
      <c r="D442" s="299" t="s">
        <v>311</v>
      </c>
      <c r="E442" s="522">
        <v>102.56</v>
      </c>
      <c r="F442" s="522"/>
      <c r="G442" s="333">
        <f t="shared" si="13"/>
        <v>6888.3799999999865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1</v>
      </c>
      <c r="C443" s="298">
        <v>46187</v>
      </c>
      <c r="D443" s="299" t="s">
        <v>329</v>
      </c>
      <c r="E443" s="522">
        <v>121.72</v>
      </c>
      <c r="F443" s="522"/>
      <c r="G443" s="333">
        <f t="shared" si="13"/>
        <v>6990.9399999999869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46186</v>
      </c>
      <c r="D444" s="299" t="s">
        <v>308</v>
      </c>
      <c r="E444" s="522">
        <v>143.91999999999999</v>
      </c>
      <c r="F444" s="522"/>
      <c r="G444" s="333">
        <f t="shared" si="13"/>
        <v>7112.6599999999871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46186</v>
      </c>
      <c r="D445" s="299" t="s">
        <v>346</v>
      </c>
      <c r="E445" s="522">
        <v>11.95</v>
      </c>
      <c r="F445" s="522"/>
      <c r="G445" s="333">
        <f t="shared" si="13"/>
        <v>7256.5799999999872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4</v>
      </c>
      <c r="C446" s="298">
        <v>46186</v>
      </c>
      <c r="D446" s="299" t="s">
        <v>310</v>
      </c>
      <c r="E446" s="522">
        <v>47.29</v>
      </c>
      <c r="F446" s="522"/>
      <c r="G446" s="333">
        <f t="shared" si="13"/>
        <v>7268.529999999987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1</v>
      </c>
      <c r="C447" s="298">
        <v>46186</v>
      </c>
      <c r="D447" s="299" t="s">
        <v>306</v>
      </c>
      <c r="E447" s="522">
        <v>52.7</v>
      </c>
      <c r="F447" s="522"/>
      <c r="G447" s="333">
        <f t="shared" si="13"/>
        <v>7315.819999999987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46186</v>
      </c>
      <c r="D448" s="299" t="s">
        <v>308</v>
      </c>
      <c r="E448" s="522">
        <v>22.26</v>
      </c>
      <c r="F448" s="522"/>
      <c r="G448" s="333">
        <f t="shared" si="13"/>
        <v>7368.5199999999868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8</v>
      </c>
      <c r="C449" s="298">
        <v>46186</v>
      </c>
      <c r="D449" s="299" t="s">
        <v>308</v>
      </c>
      <c r="E449" s="522">
        <v>28.16</v>
      </c>
      <c r="F449" s="522"/>
      <c r="G449" s="333">
        <f t="shared" si="13"/>
        <v>7390.779999999987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46186</v>
      </c>
      <c r="D450" s="299" t="s">
        <v>301</v>
      </c>
      <c r="E450" s="522">
        <v>32.049999999999997</v>
      </c>
      <c r="F450" s="522"/>
      <c r="G450" s="333">
        <f t="shared" si="13"/>
        <v>7418.9399999999869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5</v>
      </c>
      <c r="C451" s="298">
        <v>46186</v>
      </c>
      <c r="D451" s="299" t="s">
        <v>918</v>
      </c>
      <c r="E451" s="522">
        <v>24</v>
      </c>
      <c r="F451" s="522"/>
      <c r="G451" s="333">
        <f t="shared" si="13"/>
        <v>7450.989999999987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1</v>
      </c>
      <c r="C452" s="298">
        <v>46186</v>
      </c>
      <c r="D452" s="299" t="s">
        <v>306</v>
      </c>
      <c r="E452" s="522">
        <v>19.98</v>
      </c>
      <c r="F452" s="522"/>
      <c r="G452" s="333">
        <f t="shared" si="13"/>
        <v>7474.989999999987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6</v>
      </c>
      <c r="C453" s="298">
        <v>46186</v>
      </c>
      <c r="D453" s="299" t="s">
        <v>300</v>
      </c>
      <c r="E453" s="522">
        <v>60.07</v>
      </c>
      <c r="F453" s="522"/>
      <c r="G453" s="333">
        <f t="shared" si="13"/>
        <v>7494.9699999999866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287</v>
      </c>
      <c r="B454" s="330" t="s">
        <v>287</v>
      </c>
      <c r="C454" s="298">
        <v>46186</v>
      </c>
      <c r="D454" s="299" t="s">
        <v>915</v>
      </c>
      <c r="E454" s="522"/>
      <c r="F454" s="522">
        <v>319.49</v>
      </c>
      <c r="G454" s="333">
        <f t="shared" si="13"/>
        <v>7555.0399999999863</v>
      </c>
      <c r="H454" s="334" t="s">
        <v>298</v>
      </c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287</v>
      </c>
      <c r="B455" s="330" t="s">
        <v>287</v>
      </c>
      <c r="C455" s="298">
        <v>46186</v>
      </c>
      <c r="D455" s="299" t="s">
        <v>300</v>
      </c>
      <c r="E455" s="522">
        <v>319.49</v>
      </c>
      <c r="F455" s="522"/>
      <c r="G455" s="333">
        <f t="shared" si="13"/>
        <v>7235.5499999999865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46186</v>
      </c>
      <c r="D456" s="299" t="s">
        <v>914</v>
      </c>
      <c r="E456" s="522">
        <v>-0.51</v>
      </c>
      <c r="F456" s="522"/>
      <c r="G456" s="333">
        <f t="shared" si="13"/>
        <v>7555.0399999999863</v>
      </c>
      <c r="H456" s="334" t="s">
        <v>298</v>
      </c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6</v>
      </c>
      <c r="C457" s="298">
        <v>46186</v>
      </c>
      <c r="D457" s="299" t="s">
        <v>319</v>
      </c>
      <c r="E457" s="522">
        <v>13.58</v>
      </c>
      <c r="F457" s="522"/>
      <c r="G457" s="333">
        <f t="shared" si="13"/>
        <v>7554.5299999999861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294</v>
      </c>
      <c r="B458" s="330">
        <v>24</v>
      </c>
      <c r="C458" s="298">
        <v>46186</v>
      </c>
      <c r="D458" s="299" t="s">
        <v>860</v>
      </c>
      <c r="E458" s="522">
        <v>109.5</v>
      </c>
      <c r="F458" s="522"/>
      <c r="G458" s="333">
        <f t="shared" si="13"/>
        <v>7568.109999999986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294</v>
      </c>
      <c r="B459" s="330">
        <v>19</v>
      </c>
      <c r="C459" s="298">
        <v>46186</v>
      </c>
      <c r="D459" s="299" t="s">
        <v>191</v>
      </c>
      <c r="E459" s="522">
        <v>200</v>
      </c>
      <c r="F459" s="522"/>
      <c r="G459" s="333">
        <f t="shared" si="13"/>
        <v>7677.609999999986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291</v>
      </c>
      <c r="B460" s="330">
        <v>38</v>
      </c>
      <c r="C460" s="298">
        <v>46186</v>
      </c>
      <c r="D460" s="299" t="s">
        <v>293</v>
      </c>
      <c r="E460" s="522"/>
      <c r="F460" s="522">
        <v>4597.82</v>
      </c>
      <c r="G460" s="333">
        <f t="shared" si="13"/>
        <v>7877.609999999986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46185</v>
      </c>
      <c r="D461" s="299" t="s">
        <v>916</v>
      </c>
      <c r="E461" s="522">
        <v>90.54</v>
      </c>
      <c r="F461" s="522"/>
      <c r="G461" s="333">
        <f t="shared" si="13"/>
        <v>3279.7899999999863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8</v>
      </c>
      <c r="C462" s="298">
        <v>46185</v>
      </c>
      <c r="D462" s="299" t="s">
        <v>916</v>
      </c>
      <c r="E462" s="522">
        <v>50</v>
      </c>
      <c r="F462" s="522"/>
      <c r="G462" s="333">
        <f t="shared" si="13"/>
        <v>3370.3299999999863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46185</v>
      </c>
      <c r="D463" s="299" t="s">
        <v>300</v>
      </c>
      <c r="E463" s="522">
        <v>79.849999999999994</v>
      </c>
      <c r="F463" s="522"/>
      <c r="G463" s="333">
        <f t="shared" si="13"/>
        <v>3420.3299999999863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6</v>
      </c>
      <c r="C464" s="298">
        <v>46184</v>
      </c>
      <c r="D464" s="299" t="s">
        <v>360</v>
      </c>
      <c r="E464" s="522">
        <v>70</v>
      </c>
      <c r="F464" s="522"/>
      <c r="G464" s="333">
        <f t="shared" si="13"/>
        <v>3500.1799999999862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287</v>
      </c>
      <c r="B465" s="330" t="s">
        <v>287</v>
      </c>
      <c r="C465" s="298">
        <v>46184</v>
      </c>
      <c r="D465" s="299" t="s">
        <v>911</v>
      </c>
      <c r="E465" s="522">
        <v>2159</v>
      </c>
      <c r="F465" s="522">
        <v>2159</v>
      </c>
      <c r="G465" s="333">
        <f t="shared" si="13"/>
        <v>3570.1799999999862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294</v>
      </c>
      <c r="B466" s="330">
        <v>22</v>
      </c>
      <c r="C466" s="298">
        <v>46184</v>
      </c>
      <c r="D466" s="299" t="s">
        <v>352</v>
      </c>
      <c r="E466" s="522">
        <v>21.29</v>
      </c>
      <c r="F466" s="522"/>
      <c r="G466" s="333">
        <f t="shared" si="13"/>
        <v>3570.1799999999862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4</v>
      </c>
      <c r="C467" s="298">
        <v>46184</v>
      </c>
      <c r="D467" s="299" t="s">
        <v>296</v>
      </c>
      <c r="E467" s="522">
        <v>40.67</v>
      </c>
      <c r="F467" s="522"/>
      <c r="G467" s="333">
        <f t="shared" si="13"/>
        <v>3591.4699999999862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8</v>
      </c>
      <c r="C468" s="298">
        <v>46184</v>
      </c>
      <c r="D468" s="299" t="s">
        <v>319</v>
      </c>
      <c r="E468" s="522">
        <v>15.53</v>
      </c>
      <c r="F468" s="522"/>
      <c r="G468" s="333">
        <f t="shared" si="13"/>
        <v>3632.1399999999862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46184</v>
      </c>
      <c r="D469" s="299" t="s">
        <v>473</v>
      </c>
      <c r="E469" s="522">
        <v>83.89</v>
      </c>
      <c r="F469" s="522"/>
      <c r="G469" s="333">
        <f t="shared" ref="G469:G486" si="14">G470-E469+F469</f>
        <v>3647.6699999999864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23</v>
      </c>
      <c r="C470" s="298">
        <v>46184</v>
      </c>
      <c r="D470" s="299" t="s">
        <v>67</v>
      </c>
      <c r="E470" s="522">
        <v>599.86</v>
      </c>
      <c r="F470" s="522"/>
      <c r="G470" s="333">
        <f t="shared" si="14"/>
        <v>3731.5599999999863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291</v>
      </c>
      <c r="B471" s="330">
        <v>41</v>
      </c>
      <c r="C471" s="298">
        <v>46184</v>
      </c>
      <c r="D471" s="299" t="s">
        <v>909</v>
      </c>
      <c r="E471" s="522"/>
      <c r="F471" s="522">
        <v>800</v>
      </c>
      <c r="G471" s="333">
        <f t="shared" si="14"/>
        <v>4331.4199999999864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291</v>
      </c>
      <c r="B472" s="330">
        <v>39</v>
      </c>
      <c r="C472" s="298">
        <v>46184</v>
      </c>
      <c r="D472" s="299" t="s">
        <v>292</v>
      </c>
      <c r="E472" s="522"/>
      <c r="F472" s="522">
        <v>2763.78</v>
      </c>
      <c r="G472" s="333">
        <f t="shared" si="14"/>
        <v>3531.4199999999864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46183</v>
      </c>
      <c r="D473" s="299" t="s">
        <v>910</v>
      </c>
      <c r="E473" s="522">
        <v>816.19</v>
      </c>
      <c r="F473" s="522">
        <v>816.19</v>
      </c>
      <c r="G473" s="333">
        <f t="shared" si="14"/>
        <v>767.639999999986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6</v>
      </c>
      <c r="C474" s="298">
        <v>46183</v>
      </c>
      <c r="D474" s="299" t="s">
        <v>412</v>
      </c>
      <c r="E474" s="522">
        <v>-3.99</v>
      </c>
      <c r="F474" s="522"/>
      <c r="G474" s="333">
        <f t="shared" si="14"/>
        <v>767.639999999986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6</v>
      </c>
      <c r="C475" s="298">
        <v>46183</v>
      </c>
      <c r="D475" s="299" t="s">
        <v>907</v>
      </c>
      <c r="E475" s="522">
        <v>-0.03</v>
      </c>
      <c r="F475" s="522"/>
      <c r="G475" s="333">
        <f t="shared" si="14"/>
        <v>763.64999999998599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291</v>
      </c>
      <c r="B476" s="330">
        <v>40</v>
      </c>
      <c r="C476" s="298">
        <v>46183</v>
      </c>
      <c r="D476" s="299" t="s">
        <v>316</v>
      </c>
      <c r="E476" s="522"/>
      <c r="F476" s="522">
        <v>1250.17</v>
      </c>
      <c r="G476" s="333">
        <f t="shared" si="14"/>
        <v>763.61999999998602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2</v>
      </c>
      <c r="C477" s="298">
        <v>46182</v>
      </c>
      <c r="D477" s="299" t="s">
        <v>353</v>
      </c>
      <c r="E477" s="522">
        <v>25.98</v>
      </c>
      <c r="F477" s="522"/>
      <c r="G477" s="333">
        <f t="shared" si="14"/>
        <v>-486.55000000001405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5</v>
      </c>
      <c r="C478" s="298">
        <v>46182</v>
      </c>
      <c r="D478" s="299" t="s">
        <v>854</v>
      </c>
      <c r="E478" s="522">
        <v>10.68</v>
      </c>
      <c r="F478" s="522"/>
      <c r="G478" s="333">
        <f t="shared" si="14"/>
        <v>-460.57000000001403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46182</v>
      </c>
      <c r="D479" s="299" t="s">
        <v>301</v>
      </c>
      <c r="E479" s="522">
        <v>29.95</v>
      </c>
      <c r="F479" s="522"/>
      <c r="G479" s="333">
        <f t="shared" si="14"/>
        <v>-449.89000000001403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22</v>
      </c>
      <c r="C480" s="298">
        <v>46182</v>
      </c>
      <c r="D480" s="299" t="s">
        <v>908</v>
      </c>
      <c r="E480" s="522">
        <v>5.31</v>
      </c>
      <c r="F480" s="522"/>
      <c r="G480" s="333">
        <f t="shared" si="14"/>
        <v>-419.94000000001404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46182</v>
      </c>
      <c r="D481" s="299" t="s">
        <v>435</v>
      </c>
      <c r="E481" s="522">
        <v>58.69</v>
      </c>
      <c r="F481" s="522"/>
      <c r="G481" s="333">
        <f t="shared" si="14"/>
        <v>-414.63000000001404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8</v>
      </c>
      <c r="C482" s="298">
        <v>46182</v>
      </c>
      <c r="D482" s="299" t="s">
        <v>435</v>
      </c>
      <c r="E482" s="522">
        <v>58.69</v>
      </c>
      <c r="F482" s="522"/>
      <c r="G482" s="333">
        <f t="shared" si="14"/>
        <v>-355.94000000001404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8</v>
      </c>
      <c r="C483" s="298">
        <v>46181</v>
      </c>
      <c r="D483" s="299" t="s">
        <v>319</v>
      </c>
      <c r="E483" s="522">
        <v>8.86</v>
      </c>
      <c r="F483" s="522"/>
      <c r="G483" s="333">
        <f t="shared" si="14"/>
        <v>-297.25000000001404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6</v>
      </c>
      <c r="C484" s="298">
        <v>46181</v>
      </c>
      <c r="D484" s="299" t="s">
        <v>397</v>
      </c>
      <c r="E484" s="522">
        <v>12.84</v>
      </c>
      <c r="F484" s="522"/>
      <c r="G484" s="333">
        <f t="shared" si="14"/>
        <v>-288.39000000001403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294</v>
      </c>
      <c r="B485" s="330">
        <v>9</v>
      </c>
      <c r="C485" s="298">
        <v>46181</v>
      </c>
      <c r="D485" s="299" t="s">
        <v>58</v>
      </c>
      <c r="E485" s="522">
        <v>1231.68</v>
      </c>
      <c r="F485" s="522"/>
      <c r="G485" s="333">
        <f t="shared" si="14"/>
        <v>-275.55000000001405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4</v>
      </c>
      <c r="C486" s="298">
        <v>46180</v>
      </c>
      <c r="D486" s="299" t="s">
        <v>310</v>
      </c>
      <c r="E486" s="522">
        <v>47.6</v>
      </c>
      <c r="F486" s="522"/>
      <c r="G486" s="333">
        <f t="shared" si="14"/>
        <v>956.12999999998601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1</v>
      </c>
      <c r="C487" s="298">
        <v>46180</v>
      </c>
      <c r="D487" s="299" t="s">
        <v>368</v>
      </c>
      <c r="E487" s="522">
        <v>48.62</v>
      </c>
      <c r="F487" s="522"/>
      <c r="G487" s="333">
        <f t="shared" ref="G487:G497" si="15">G488-E487+F487</f>
        <v>1003.729999999986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8</v>
      </c>
      <c r="C488" s="298">
        <v>46180</v>
      </c>
      <c r="D488" s="299" t="s">
        <v>363</v>
      </c>
      <c r="E488" s="522">
        <v>6.37</v>
      </c>
      <c r="F488" s="522"/>
      <c r="G488" s="333">
        <f t="shared" si="15"/>
        <v>1052.349999999986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46180</v>
      </c>
      <c r="D489" s="299" t="s">
        <v>890</v>
      </c>
      <c r="E489" s="522">
        <v>313.77999999999997</v>
      </c>
      <c r="F489" s="522">
        <v>313.77999999999997</v>
      </c>
      <c r="G489" s="333">
        <f t="shared" si="15"/>
        <v>1058.7199999999859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6</v>
      </c>
      <c r="C490" s="298">
        <v>46180</v>
      </c>
      <c r="D490" s="299" t="s">
        <v>397</v>
      </c>
      <c r="E490" s="522">
        <v>10.86</v>
      </c>
      <c r="F490" s="522"/>
      <c r="G490" s="333">
        <f t="shared" si="15"/>
        <v>1058.7199999999859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294</v>
      </c>
      <c r="B491" s="330">
        <v>14</v>
      </c>
      <c r="C491" s="298">
        <v>46179</v>
      </c>
      <c r="D491" s="299" t="s">
        <v>366</v>
      </c>
      <c r="E491" s="522">
        <v>66.67</v>
      </c>
      <c r="F491" s="522"/>
      <c r="G491" s="333">
        <f t="shared" si="15"/>
        <v>1069.5799999999858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5</v>
      </c>
      <c r="C492" s="298">
        <v>46179</v>
      </c>
      <c r="D492" s="299" t="s">
        <v>906</v>
      </c>
      <c r="E492" s="522">
        <v>20</v>
      </c>
      <c r="F492" s="522"/>
      <c r="G492" s="333">
        <f t="shared" si="15"/>
        <v>1136.2499999999859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1</v>
      </c>
      <c r="C493" s="298">
        <v>46179</v>
      </c>
      <c r="D493" s="299" t="s">
        <v>831</v>
      </c>
      <c r="E493" s="522">
        <v>54.06</v>
      </c>
      <c r="F493" s="522"/>
      <c r="G493" s="333">
        <f t="shared" si="15"/>
        <v>1156.2499999999859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6</v>
      </c>
      <c r="C494" s="298">
        <v>46179</v>
      </c>
      <c r="D494" s="299" t="s">
        <v>903</v>
      </c>
      <c r="E494" s="522">
        <v>19.98</v>
      </c>
      <c r="F494" s="522"/>
      <c r="G494" s="333">
        <f t="shared" si="15"/>
        <v>1210.3099999999858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46179</v>
      </c>
      <c r="D495" s="299" t="s">
        <v>885</v>
      </c>
      <c r="E495" s="522">
        <v>100</v>
      </c>
      <c r="F495" s="522"/>
      <c r="G495" s="333">
        <f t="shared" si="15"/>
        <v>1230.2899999999859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8</v>
      </c>
      <c r="C496" s="298">
        <v>46178</v>
      </c>
      <c r="D496" s="299" t="s">
        <v>319</v>
      </c>
      <c r="E496" s="522">
        <v>179.72</v>
      </c>
      <c r="F496" s="522"/>
      <c r="G496" s="333">
        <f t="shared" si="15"/>
        <v>1330.2899999999859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4</v>
      </c>
      <c r="C497" s="298">
        <v>46178</v>
      </c>
      <c r="D497" s="299" t="s">
        <v>904</v>
      </c>
      <c r="E497" s="522">
        <v>41.26</v>
      </c>
      <c r="F497" s="522"/>
      <c r="G497" s="333">
        <f t="shared" si="15"/>
        <v>1510.0099999999859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2</v>
      </c>
      <c r="C498" s="298">
        <v>46178</v>
      </c>
      <c r="D498" s="299" t="s">
        <v>358</v>
      </c>
      <c r="E498" s="522">
        <v>10.07</v>
      </c>
      <c r="F498" s="522"/>
      <c r="G498" s="333">
        <f t="shared" ref="G498:G510" si="16">G499-E498+F498</f>
        <v>1551.2699999999859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46178</v>
      </c>
      <c r="D499" s="299" t="s">
        <v>905</v>
      </c>
      <c r="E499" s="522">
        <v>11.75</v>
      </c>
      <c r="F499" s="522"/>
      <c r="G499" s="333">
        <f t="shared" si="16"/>
        <v>1561.3399999999858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335</v>
      </c>
      <c r="B500" s="330" t="s">
        <v>335</v>
      </c>
      <c r="C500" s="298">
        <v>46178</v>
      </c>
      <c r="D500" s="299" t="s">
        <v>447</v>
      </c>
      <c r="E500" s="522">
        <v>39.659999999999997</v>
      </c>
      <c r="F500" s="522"/>
      <c r="G500" s="333">
        <f t="shared" si="16"/>
        <v>1573.0899999999858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6</v>
      </c>
      <c r="C501" s="298">
        <v>46178</v>
      </c>
      <c r="D501" s="299" t="s">
        <v>300</v>
      </c>
      <c r="E501" s="522">
        <v>9.57</v>
      </c>
      <c r="F501" s="522"/>
      <c r="G501" s="333">
        <f t="shared" si="16"/>
        <v>1612.7499999999859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46178</v>
      </c>
      <c r="D502" s="299" t="s">
        <v>376</v>
      </c>
      <c r="E502" s="522">
        <v>46.65</v>
      </c>
      <c r="F502" s="522"/>
      <c r="G502" s="333">
        <f t="shared" si="16"/>
        <v>1622.3199999999858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4</v>
      </c>
      <c r="C503" s="298">
        <v>46177</v>
      </c>
      <c r="D503" s="299" t="s">
        <v>296</v>
      </c>
      <c r="E503" s="522">
        <v>43.69</v>
      </c>
      <c r="F503" s="522"/>
      <c r="G503" s="333">
        <f t="shared" si="16"/>
        <v>1668.9699999999859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3</v>
      </c>
      <c r="C504" s="298">
        <v>46177</v>
      </c>
      <c r="D504" s="299" t="s">
        <v>334</v>
      </c>
      <c r="E504" s="522">
        <v>8.52</v>
      </c>
      <c r="F504" s="522"/>
      <c r="G504" s="333">
        <f t="shared" si="16"/>
        <v>1712.659999999986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14</v>
      </c>
      <c r="C505" s="298">
        <v>46177</v>
      </c>
      <c r="D505" s="299" t="s">
        <v>367</v>
      </c>
      <c r="E505" s="522">
        <v>70.25</v>
      </c>
      <c r="F505" s="522"/>
      <c r="G505" s="333">
        <f t="shared" si="16"/>
        <v>1721.179999999986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46177</v>
      </c>
      <c r="D506" s="299" t="s">
        <v>386</v>
      </c>
      <c r="E506" s="522">
        <v>14.38</v>
      </c>
      <c r="F506" s="522"/>
      <c r="G506" s="333">
        <f t="shared" si="16"/>
        <v>1791.429999999986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13</v>
      </c>
      <c r="C507" s="298">
        <v>46177</v>
      </c>
      <c r="D507" s="299" t="s">
        <v>902</v>
      </c>
      <c r="E507" s="522">
        <v>122.46</v>
      </c>
      <c r="F507" s="522"/>
      <c r="G507" s="333">
        <f t="shared" si="16"/>
        <v>1805.8099999999861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294</v>
      </c>
      <c r="B508" s="330">
        <v>17</v>
      </c>
      <c r="C508" s="298">
        <v>46177</v>
      </c>
      <c r="D508" s="299" t="s">
        <v>370</v>
      </c>
      <c r="E508" s="522">
        <v>99</v>
      </c>
      <c r="F508" s="522"/>
      <c r="G508" s="333">
        <f t="shared" si="16"/>
        <v>1928.2699999999861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22</v>
      </c>
      <c r="C509" s="298">
        <v>46176</v>
      </c>
      <c r="D509" s="299" t="s">
        <v>861</v>
      </c>
      <c r="E509" s="522">
        <v>12.77</v>
      </c>
      <c r="F509" s="522"/>
      <c r="G509" s="333">
        <f t="shared" si="16"/>
        <v>2027.2699999999861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8</v>
      </c>
      <c r="C510" s="298">
        <v>46176</v>
      </c>
      <c r="D510" s="299" t="s">
        <v>319</v>
      </c>
      <c r="E510" s="522">
        <v>11.55</v>
      </c>
      <c r="F510" s="522"/>
      <c r="G510" s="333">
        <f t="shared" si="16"/>
        <v>2040.0399999999861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1</v>
      </c>
      <c r="C511" s="298">
        <v>46176</v>
      </c>
      <c r="D511" s="299" t="s">
        <v>306</v>
      </c>
      <c r="E511" s="522">
        <v>96.16</v>
      </c>
      <c r="F511" s="522"/>
      <c r="G511" s="333">
        <f t="shared" ref="G511:G569" si="17">G512-E511+F511</f>
        <v>2051.589999999986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46175</v>
      </c>
      <c r="D512" s="299" t="s">
        <v>899</v>
      </c>
      <c r="E512" s="522">
        <v>21.38</v>
      </c>
      <c r="F512" s="522"/>
      <c r="G512" s="333">
        <f t="shared" si="17"/>
        <v>2147.7499999999859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46175</v>
      </c>
      <c r="D513" s="299" t="s">
        <v>386</v>
      </c>
      <c r="E513" s="522">
        <v>14.38</v>
      </c>
      <c r="F513" s="522"/>
      <c r="G513" s="333">
        <f t="shared" si="17"/>
        <v>2169.129999999986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6</v>
      </c>
      <c r="C514" s="298">
        <v>46175</v>
      </c>
      <c r="D514" s="299" t="s">
        <v>433</v>
      </c>
      <c r="E514" s="522">
        <v>-142</v>
      </c>
      <c r="F514" s="522"/>
      <c r="G514" s="333">
        <f t="shared" si="17"/>
        <v>2183.5099999999861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284</v>
      </c>
      <c r="B515" s="330">
        <v>36</v>
      </c>
      <c r="C515" s="298">
        <v>46175</v>
      </c>
      <c r="D515" s="299" t="s">
        <v>374</v>
      </c>
      <c r="E515" s="522">
        <v>50</v>
      </c>
      <c r="F515" s="522"/>
      <c r="G515" s="333">
        <f t="shared" si="17"/>
        <v>2041.5099999999861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22</v>
      </c>
      <c r="C516" s="298">
        <v>46175</v>
      </c>
      <c r="D516" s="299" t="s">
        <v>375</v>
      </c>
      <c r="E516" s="522">
        <v>6.37</v>
      </c>
      <c r="F516" s="522"/>
      <c r="G516" s="333">
        <f t="shared" si="17"/>
        <v>2091.5099999999861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1</v>
      </c>
      <c r="C517" s="298">
        <v>46174</v>
      </c>
      <c r="D517" s="299" t="s">
        <v>306</v>
      </c>
      <c r="E517" s="522">
        <v>84.03</v>
      </c>
      <c r="F517" s="522"/>
      <c r="G517" s="333">
        <f t="shared" si="17"/>
        <v>2097.879999999986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3</v>
      </c>
      <c r="C518" s="298">
        <v>46174</v>
      </c>
      <c r="D518" s="299" t="s">
        <v>296</v>
      </c>
      <c r="E518" s="522">
        <v>10.31</v>
      </c>
      <c r="F518" s="522"/>
      <c r="G518" s="333">
        <f t="shared" si="17"/>
        <v>2181.9099999999862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2</v>
      </c>
      <c r="C519" s="298">
        <v>46174</v>
      </c>
      <c r="D519" s="299" t="s">
        <v>301</v>
      </c>
      <c r="E519" s="522">
        <v>16.05</v>
      </c>
      <c r="F519" s="522"/>
      <c r="G519" s="333">
        <f t="shared" si="17"/>
        <v>2192.2199999999862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1</v>
      </c>
      <c r="C520" s="298">
        <v>46174</v>
      </c>
      <c r="D520" s="299" t="s">
        <v>457</v>
      </c>
      <c r="E520" s="522">
        <v>50.44</v>
      </c>
      <c r="F520" s="522"/>
      <c r="G520" s="333">
        <f t="shared" si="17"/>
        <v>2208.2699999999863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46174</v>
      </c>
      <c r="D521" s="299" t="s">
        <v>898</v>
      </c>
      <c r="E521" s="522">
        <v>9.99</v>
      </c>
      <c r="F521" s="522"/>
      <c r="G521" s="333">
        <f t="shared" si="17"/>
        <v>2258.7099999999864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4</v>
      </c>
      <c r="C522" s="298">
        <v>46174</v>
      </c>
      <c r="D522" s="299" t="s">
        <v>310</v>
      </c>
      <c r="E522" s="522">
        <v>44.98</v>
      </c>
      <c r="F522" s="522"/>
      <c r="G522" s="333">
        <f t="shared" si="17"/>
        <v>2268.6999999999862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1</v>
      </c>
      <c r="C523" s="298">
        <v>46174</v>
      </c>
      <c r="D523" s="299" t="s">
        <v>311</v>
      </c>
      <c r="E523" s="522">
        <v>106.14</v>
      </c>
      <c r="F523" s="522"/>
      <c r="G523" s="333">
        <f t="shared" si="17"/>
        <v>2313.6799999999862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16</v>
      </c>
      <c r="C524" s="298">
        <v>46174</v>
      </c>
      <c r="D524" s="299" t="s">
        <v>624</v>
      </c>
      <c r="E524" s="522">
        <v>62.31</v>
      </c>
      <c r="F524" s="522"/>
      <c r="G524" s="333">
        <f t="shared" si="17"/>
        <v>2419.8199999999861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3</v>
      </c>
      <c r="C525" s="298">
        <v>46174</v>
      </c>
      <c r="D525" s="299" t="s">
        <v>351</v>
      </c>
      <c r="E525" s="522">
        <v>8.1</v>
      </c>
      <c r="F525" s="522"/>
      <c r="G525" s="333">
        <f t="shared" si="17"/>
        <v>2482.129999999986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287</v>
      </c>
      <c r="B526" s="330" t="s">
        <v>287</v>
      </c>
      <c r="C526" s="298">
        <v>46174</v>
      </c>
      <c r="D526" s="299" t="s">
        <v>888</v>
      </c>
      <c r="E526" s="522">
        <v>320</v>
      </c>
      <c r="F526" s="522">
        <v>320</v>
      </c>
      <c r="G526" s="333">
        <f t="shared" si="17"/>
        <v>2490.2299999999859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6</v>
      </c>
      <c r="C527" s="298">
        <v>46174</v>
      </c>
      <c r="D527" s="299" t="s">
        <v>889</v>
      </c>
      <c r="E527" s="522">
        <v>20</v>
      </c>
      <c r="F527" s="522"/>
      <c r="G527" s="333">
        <f t="shared" si="17"/>
        <v>2490.2299999999859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284</v>
      </c>
      <c r="B528" s="330">
        <v>37</v>
      </c>
      <c r="C528" s="298">
        <v>46173</v>
      </c>
      <c r="D528" s="299" t="s">
        <v>895</v>
      </c>
      <c r="E528" s="522">
        <v>1160.3599999999999</v>
      </c>
      <c r="F528" s="522"/>
      <c r="G528" s="333">
        <f t="shared" si="17"/>
        <v>2510.2299999999859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286</v>
      </c>
      <c r="B529" s="330">
        <v>25</v>
      </c>
      <c r="C529" s="298">
        <v>46173</v>
      </c>
      <c r="D529" s="298" t="s">
        <v>204</v>
      </c>
      <c r="E529" s="331">
        <v>350</v>
      </c>
      <c r="F529" s="522"/>
      <c r="G529" s="333">
        <f t="shared" si="17"/>
        <v>3670.5899999999856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286</v>
      </c>
      <c r="B530" s="330">
        <v>26</v>
      </c>
      <c r="C530" s="298">
        <v>46173</v>
      </c>
      <c r="D530" s="298" t="s">
        <v>205</v>
      </c>
      <c r="E530" s="331">
        <v>320</v>
      </c>
      <c r="F530" s="522"/>
      <c r="G530" s="333">
        <f t="shared" si="17"/>
        <v>4020.5899999999856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286</v>
      </c>
      <c r="B531" s="330">
        <v>27</v>
      </c>
      <c r="C531" s="298">
        <v>46173</v>
      </c>
      <c r="D531" s="298" t="s">
        <v>206</v>
      </c>
      <c r="E531" s="331">
        <v>25</v>
      </c>
      <c r="F531" s="522"/>
      <c r="G531" s="333">
        <f t="shared" si="17"/>
        <v>4340.5899999999856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286</v>
      </c>
      <c r="B532" s="330">
        <v>28</v>
      </c>
      <c r="C532" s="298">
        <v>46173</v>
      </c>
      <c r="D532" s="298" t="s">
        <v>207</v>
      </c>
      <c r="E532" s="331">
        <v>25</v>
      </c>
      <c r="F532" s="522"/>
      <c r="G532" s="333">
        <f t="shared" si="17"/>
        <v>4365.5899999999856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286</v>
      </c>
      <c r="B533" s="330">
        <v>29</v>
      </c>
      <c r="C533" s="298">
        <v>46173</v>
      </c>
      <c r="D533" s="298" t="s">
        <v>208</v>
      </c>
      <c r="E533" s="331">
        <v>45</v>
      </c>
      <c r="F533" s="522"/>
      <c r="G533" s="333">
        <f t="shared" si="17"/>
        <v>4390.5899999999856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286</v>
      </c>
      <c r="B534" s="330">
        <v>30</v>
      </c>
      <c r="C534" s="298">
        <v>46173</v>
      </c>
      <c r="D534" s="298" t="s">
        <v>209</v>
      </c>
      <c r="E534" s="331">
        <v>400</v>
      </c>
      <c r="F534" s="522"/>
      <c r="G534" s="333">
        <f t="shared" si="17"/>
        <v>4435.5899999999856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286</v>
      </c>
      <c r="B535" s="330">
        <v>31</v>
      </c>
      <c r="C535" s="298">
        <v>46173</v>
      </c>
      <c r="D535" s="298" t="s">
        <v>210</v>
      </c>
      <c r="E535" s="331">
        <v>375</v>
      </c>
      <c r="F535" s="522"/>
      <c r="G535" s="333">
        <f t="shared" si="17"/>
        <v>4835.5899999999856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286</v>
      </c>
      <c r="B536" s="330">
        <v>32</v>
      </c>
      <c r="C536" s="298">
        <v>46173</v>
      </c>
      <c r="D536" s="298" t="s">
        <v>211</v>
      </c>
      <c r="E536" s="331">
        <v>100</v>
      </c>
      <c r="F536" s="522"/>
      <c r="G536" s="333">
        <f t="shared" si="17"/>
        <v>5210.5899999999856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286</v>
      </c>
      <c r="B537" s="330">
        <v>33</v>
      </c>
      <c r="C537" s="298">
        <v>46173</v>
      </c>
      <c r="D537" s="298" t="s">
        <v>212</v>
      </c>
      <c r="E537" s="331">
        <v>85</v>
      </c>
      <c r="F537" s="522"/>
      <c r="G537" s="333">
        <f t="shared" si="17"/>
        <v>5310.5899999999856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286</v>
      </c>
      <c r="B538" s="330">
        <v>34</v>
      </c>
      <c r="C538" s="298">
        <v>46173</v>
      </c>
      <c r="D538" s="298" t="s">
        <v>213</v>
      </c>
      <c r="E538" s="331">
        <v>230</v>
      </c>
      <c r="F538" s="522"/>
      <c r="G538" s="333">
        <f t="shared" si="17"/>
        <v>5395.5899999999856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286</v>
      </c>
      <c r="B539" s="330">
        <v>35</v>
      </c>
      <c r="C539" s="298">
        <v>46173</v>
      </c>
      <c r="D539" s="298" t="s">
        <v>214</v>
      </c>
      <c r="E539" s="331">
        <v>45</v>
      </c>
      <c r="F539" s="522"/>
      <c r="G539" s="333">
        <f t="shared" si="17"/>
        <v>5625.5899999999856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46173</v>
      </c>
      <c r="D540" s="298" t="s">
        <v>885</v>
      </c>
      <c r="E540" s="522">
        <v>50</v>
      </c>
      <c r="F540" s="522"/>
      <c r="G540" s="333">
        <f t="shared" si="17"/>
        <v>5670.5899999999856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22</v>
      </c>
      <c r="C541" s="298">
        <v>46173</v>
      </c>
      <c r="D541" s="298" t="s">
        <v>835</v>
      </c>
      <c r="E541" s="522">
        <v>10.63</v>
      </c>
      <c r="F541" s="522"/>
      <c r="G541" s="333">
        <f t="shared" si="17"/>
        <v>5720.5899999999856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4</v>
      </c>
      <c r="C542" s="298">
        <v>46173</v>
      </c>
      <c r="D542" s="298" t="s">
        <v>363</v>
      </c>
      <c r="E542" s="522">
        <v>108.69</v>
      </c>
      <c r="F542" s="522"/>
      <c r="G542" s="333">
        <f t="shared" si="17"/>
        <v>5731.2199999999857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10</v>
      </c>
      <c r="C543" s="298">
        <v>46173</v>
      </c>
      <c r="D543" s="298" t="s">
        <v>176</v>
      </c>
      <c r="E543" s="522">
        <v>17.899999999999999</v>
      </c>
      <c r="F543" s="522"/>
      <c r="G543" s="333">
        <f t="shared" si="17"/>
        <v>5839.9099999999853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1</v>
      </c>
      <c r="C544" s="298">
        <v>46173</v>
      </c>
      <c r="D544" s="298" t="s">
        <v>445</v>
      </c>
      <c r="E544" s="522">
        <v>9.57</v>
      </c>
      <c r="F544" s="522"/>
      <c r="G544" s="333">
        <f t="shared" si="17"/>
        <v>5857.8099999999849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46172</v>
      </c>
      <c r="D545" s="298" t="s">
        <v>319</v>
      </c>
      <c r="E545" s="522">
        <v>88.98</v>
      </c>
      <c r="F545" s="522"/>
      <c r="G545" s="333">
        <f t="shared" si="17"/>
        <v>5867.3799999999846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287</v>
      </c>
      <c r="B546" s="330" t="s">
        <v>287</v>
      </c>
      <c r="C546" s="298">
        <v>46172</v>
      </c>
      <c r="D546" s="298" t="s">
        <v>891</v>
      </c>
      <c r="E546" s="522">
        <v>219.38</v>
      </c>
      <c r="F546" s="522">
        <v>219.38</v>
      </c>
      <c r="G546" s="333">
        <f t="shared" si="17"/>
        <v>5956.3599999999842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287</v>
      </c>
      <c r="B547" s="330" t="s">
        <v>287</v>
      </c>
      <c r="C547" s="298">
        <v>46172</v>
      </c>
      <c r="D547" s="298" t="s">
        <v>890</v>
      </c>
      <c r="E547" s="522">
        <v>310.98</v>
      </c>
      <c r="F547" s="522">
        <v>310.98</v>
      </c>
      <c r="G547" s="333">
        <f t="shared" si="17"/>
        <v>5956.3599999999842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46172</v>
      </c>
      <c r="D548" s="298" t="s">
        <v>894</v>
      </c>
      <c r="E548" s="522">
        <v>130.68</v>
      </c>
      <c r="F548" s="522"/>
      <c r="G548" s="333">
        <f t="shared" si="17"/>
        <v>5956.3599999999842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46172</v>
      </c>
      <c r="D549" s="298" t="s">
        <v>356</v>
      </c>
      <c r="E549" s="522">
        <v>49.99</v>
      </c>
      <c r="F549" s="522"/>
      <c r="G549" s="333">
        <f t="shared" si="17"/>
        <v>6087.0399999999845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46171</v>
      </c>
      <c r="D550" s="298" t="s">
        <v>296</v>
      </c>
      <c r="E550" s="522">
        <v>15.1</v>
      </c>
      <c r="F550" s="522"/>
      <c r="G550" s="333">
        <f t="shared" si="17"/>
        <v>6137.0299999999843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46171</v>
      </c>
      <c r="D551" s="298" t="s">
        <v>295</v>
      </c>
      <c r="E551" s="522">
        <v>7.02</v>
      </c>
      <c r="F551" s="522"/>
      <c r="G551" s="333">
        <f t="shared" si="17"/>
        <v>6152.1299999999846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4</v>
      </c>
      <c r="C552" s="298">
        <v>46171</v>
      </c>
      <c r="D552" s="298" t="s">
        <v>295</v>
      </c>
      <c r="E552" s="522">
        <v>93.38</v>
      </c>
      <c r="F552" s="522"/>
      <c r="G552" s="333">
        <f t="shared" si="17"/>
        <v>6159.1499999999851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46171</v>
      </c>
      <c r="D553" s="298" t="s">
        <v>353</v>
      </c>
      <c r="E553" s="522">
        <v>18.98</v>
      </c>
      <c r="F553" s="522"/>
      <c r="G553" s="333">
        <f t="shared" si="17"/>
        <v>6252.5299999999852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23</v>
      </c>
      <c r="C554" s="298">
        <v>46171</v>
      </c>
      <c r="D554" s="299" t="s">
        <v>67</v>
      </c>
      <c r="E554" s="522">
        <v>650.88</v>
      </c>
      <c r="F554" s="522"/>
      <c r="G554" s="333">
        <f t="shared" si="17"/>
        <v>6271.5099999999848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20</v>
      </c>
      <c r="C555" s="298">
        <v>46171</v>
      </c>
      <c r="D555" s="299" t="s">
        <v>193</v>
      </c>
      <c r="E555" s="522">
        <v>600</v>
      </c>
      <c r="F555" s="522"/>
      <c r="G555" s="333">
        <f t="shared" si="17"/>
        <v>6922.3899999999849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291</v>
      </c>
      <c r="B556" s="330">
        <v>38</v>
      </c>
      <c r="C556" s="298">
        <v>46171</v>
      </c>
      <c r="D556" s="299" t="s">
        <v>293</v>
      </c>
      <c r="E556" s="522"/>
      <c r="F556" s="522">
        <v>4597.8100000000004</v>
      </c>
      <c r="G556" s="333">
        <f t="shared" si="17"/>
        <v>7522.3899999999849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42</v>
      </c>
      <c r="C557" s="298">
        <v>46171</v>
      </c>
      <c r="D557" s="299" t="s">
        <v>200</v>
      </c>
      <c r="E557" s="522">
        <v>50.92</v>
      </c>
      <c r="F557" s="522"/>
      <c r="G557" s="333">
        <f t="shared" si="17"/>
        <v>2924.5799999999849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43</v>
      </c>
      <c r="C558" s="298">
        <v>46171</v>
      </c>
      <c r="D558" s="299" t="s">
        <v>201</v>
      </c>
      <c r="E558" s="522">
        <v>42.84</v>
      </c>
      <c r="F558" s="522"/>
      <c r="G558" s="333">
        <f t="shared" si="17"/>
        <v>2975.499999999985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291</v>
      </c>
      <c r="B559" s="330">
        <v>39</v>
      </c>
      <c r="C559" s="298">
        <v>46170</v>
      </c>
      <c r="D559" s="299" t="s">
        <v>292</v>
      </c>
      <c r="E559" s="522"/>
      <c r="F559" s="522">
        <v>2763.79</v>
      </c>
      <c r="G559" s="333">
        <f t="shared" si="17"/>
        <v>3018.3399999999851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3</v>
      </c>
      <c r="C560" s="298">
        <v>46170</v>
      </c>
      <c r="D560" s="299" t="s">
        <v>884</v>
      </c>
      <c r="E560" s="522">
        <v>8.9499999999999993</v>
      </c>
      <c r="F560" s="522"/>
      <c r="G560" s="333">
        <f t="shared" si="17"/>
        <v>254.54999999998506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4</v>
      </c>
      <c r="C561" s="298">
        <v>46170</v>
      </c>
      <c r="D561" s="299" t="s">
        <v>884</v>
      </c>
      <c r="E561" s="522">
        <v>43.44</v>
      </c>
      <c r="F561" s="522"/>
      <c r="G561" s="333">
        <f t="shared" si="17"/>
        <v>263.49999999998505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46170</v>
      </c>
      <c r="D562" s="299" t="s">
        <v>892</v>
      </c>
      <c r="E562" s="522">
        <v>30.89</v>
      </c>
      <c r="F562" s="522"/>
      <c r="G562" s="333">
        <f t="shared" si="17"/>
        <v>306.93999999998505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46170</v>
      </c>
      <c r="D563" s="299" t="s">
        <v>346</v>
      </c>
      <c r="E563" s="522">
        <v>32.659999999999997</v>
      </c>
      <c r="F563" s="522"/>
      <c r="G563" s="333">
        <f t="shared" si="17"/>
        <v>337.82999999998503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46170</v>
      </c>
      <c r="D564" s="299" t="s">
        <v>386</v>
      </c>
      <c r="E564" s="522">
        <v>9.09</v>
      </c>
      <c r="F564" s="522"/>
      <c r="G564" s="333">
        <f t="shared" si="17"/>
        <v>370.48999999998506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46170</v>
      </c>
      <c r="D565" s="299" t="s">
        <v>846</v>
      </c>
      <c r="E565" s="522">
        <v>36.74</v>
      </c>
      <c r="F565" s="522"/>
      <c r="G565" s="333">
        <f t="shared" si="17"/>
        <v>379.57999999998503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5</v>
      </c>
      <c r="C566" s="298">
        <v>46170</v>
      </c>
      <c r="D566" s="299" t="s">
        <v>846</v>
      </c>
      <c r="E566" s="522">
        <v>11.2</v>
      </c>
      <c r="F566" s="522"/>
      <c r="G566" s="333">
        <f t="shared" si="17"/>
        <v>416.31999999998504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46169</v>
      </c>
      <c r="D567" s="299" t="s">
        <v>358</v>
      </c>
      <c r="E567" s="522">
        <v>11.29</v>
      </c>
      <c r="F567" s="522"/>
      <c r="G567" s="333">
        <f t="shared" si="17"/>
        <v>427.51999999998503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4</v>
      </c>
      <c r="C568" s="298">
        <v>46169</v>
      </c>
      <c r="D568" s="299" t="s">
        <v>363</v>
      </c>
      <c r="E568" s="522">
        <v>44.84</v>
      </c>
      <c r="F568" s="522"/>
      <c r="G568" s="333">
        <f t="shared" si="17"/>
        <v>438.80999999998505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7</v>
      </c>
      <c r="C569" s="298">
        <v>46169</v>
      </c>
      <c r="D569" s="299" t="s">
        <v>338</v>
      </c>
      <c r="E569" s="522">
        <v>139.88</v>
      </c>
      <c r="F569" s="522"/>
      <c r="G569" s="333">
        <f t="shared" si="17"/>
        <v>483.64999999998508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8</v>
      </c>
      <c r="C570" s="298">
        <v>46169</v>
      </c>
      <c r="D570" s="299" t="s">
        <v>319</v>
      </c>
      <c r="E570" s="522">
        <v>46.84</v>
      </c>
      <c r="F570" s="522"/>
      <c r="G570" s="333">
        <f t="shared" ref="G570:G607" si="18">G571-E570+F570</f>
        <v>623.52999999998508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46169</v>
      </c>
      <c r="D571" s="299" t="s">
        <v>358</v>
      </c>
      <c r="E571" s="522">
        <v>9.4700000000000006</v>
      </c>
      <c r="F571" s="522"/>
      <c r="G571" s="333">
        <f t="shared" si="18"/>
        <v>670.36999999998511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8</v>
      </c>
      <c r="C572" s="298">
        <v>46168</v>
      </c>
      <c r="D572" s="299" t="s">
        <v>308</v>
      </c>
      <c r="E572" s="522">
        <v>47.99</v>
      </c>
      <c r="F572" s="522"/>
      <c r="G572" s="333">
        <f t="shared" si="18"/>
        <v>679.83999999998514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5</v>
      </c>
      <c r="C573" s="298">
        <v>46168</v>
      </c>
      <c r="D573" s="299" t="s">
        <v>872</v>
      </c>
      <c r="E573" s="522">
        <v>26</v>
      </c>
      <c r="F573" s="522"/>
      <c r="G573" s="333">
        <f t="shared" si="18"/>
        <v>727.82999999998515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4</v>
      </c>
      <c r="C574" s="298">
        <v>46168</v>
      </c>
      <c r="D574" s="299" t="s">
        <v>310</v>
      </c>
      <c r="E574" s="522">
        <v>50.15</v>
      </c>
      <c r="F574" s="522"/>
      <c r="G574" s="333">
        <f t="shared" si="18"/>
        <v>753.82999999998515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287</v>
      </c>
      <c r="B575" s="330" t="s">
        <v>287</v>
      </c>
      <c r="C575" s="298">
        <v>46168</v>
      </c>
      <c r="D575" s="299" t="s">
        <v>882</v>
      </c>
      <c r="E575" s="522">
        <v>400</v>
      </c>
      <c r="F575" s="522">
        <v>400</v>
      </c>
      <c r="G575" s="333">
        <f t="shared" si="18"/>
        <v>803.97999999998513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22</v>
      </c>
      <c r="C576" s="298">
        <v>46168</v>
      </c>
      <c r="D576" s="299" t="s">
        <v>835</v>
      </c>
      <c r="E576" s="522">
        <v>15.96</v>
      </c>
      <c r="F576" s="522"/>
      <c r="G576" s="333">
        <f t="shared" si="18"/>
        <v>803.97999999998513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46168</v>
      </c>
      <c r="D577" s="299" t="s">
        <v>296</v>
      </c>
      <c r="E577" s="522">
        <v>15.1</v>
      </c>
      <c r="F577" s="522"/>
      <c r="G577" s="333">
        <f t="shared" si="18"/>
        <v>819.93999999998516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4</v>
      </c>
      <c r="C578" s="298">
        <v>46168</v>
      </c>
      <c r="D578" s="299" t="s">
        <v>296</v>
      </c>
      <c r="E578" s="522">
        <v>44.67</v>
      </c>
      <c r="F578" s="522"/>
      <c r="G578" s="333">
        <f t="shared" si="18"/>
        <v>835.03999999998518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1</v>
      </c>
      <c r="C579" s="298">
        <v>46168</v>
      </c>
      <c r="D579" s="299" t="s">
        <v>300</v>
      </c>
      <c r="E579" s="522">
        <v>32.99</v>
      </c>
      <c r="F579" s="522"/>
      <c r="G579" s="333">
        <f t="shared" si="18"/>
        <v>879.70999999998514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46168</v>
      </c>
      <c r="D580" s="299" t="s">
        <v>386</v>
      </c>
      <c r="E580" s="522">
        <v>14.39</v>
      </c>
      <c r="F580" s="522"/>
      <c r="G580" s="333">
        <f t="shared" si="18"/>
        <v>912.69999999998515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12</v>
      </c>
      <c r="C581" s="298">
        <v>46167</v>
      </c>
      <c r="D581" s="299" t="s">
        <v>314</v>
      </c>
      <c r="E581" s="522">
        <v>204.48</v>
      </c>
      <c r="F581" s="522"/>
      <c r="G581" s="333">
        <f t="shared" si="18"/>
        <v>927.08999999998514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8</v>
      </c>
      <c r="C582" s="298">
        <v>46167</v>
      </c>
      <c r="D582" s="299" t="s">
        <v>319</v>
      </c>
      <c r="E582" s="522">
        <v>29.79</v>
      </c>
      <c r="F582" s="522"/>
      <c r="G582" s="333">
        <f t="shared" si="18"/>
        <v>1131.5699999999852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3</v>
      </c>
      <c r="C583" s="298">
        <v>46167</v>
      </c>
      <c r="D583" s="299" t="s">
        <v>348</v>
      </c>
      <c r="E583" s="522">
        <v>50</v>
      </c>
      <c r="F583" s="522"/>
      <c r="G583" s="333">
        <f t="shared" si="18"/>
        <v>1161.3599999999851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1</v>
      </c>
      <c r="C584" s="298">
        <v>46166</v>
      </c>
      <c r="D584" s="299" t="s">
        <v>329</v>
      </c>
      <c r="E584" s="522">
        <v>122.54</v>
      </c>
      <c r="F584" s="522"/>
      <c r="G584" s="333">
        <f t="shared" si="18"/>
        <v>1211.3599999999851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1</v>
      </c>
      <c r="C585" s="298">
        <v>46166</v>
      </c>
      <c r="D585" s="299" t="s">
        <v>311</v>
      </c>
      <c r="E585" s="522">
        <v>157.97</v>
      </c>
      <c r="F585" s="522"/>
      <c r="G585" s="333">
        <f t="shared" si="18"/>
        <v>1333.8999999999851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6</v>
      </c>
      <c r="C586" s="298">
        <v>46166</v>
      </c>
      <c r="D586" s="299" t="s">
        <v>300</v>
      </c>
      <c r="E586" s="522">
        <v>44.05</v>
      </c>
      <c r="F586" s="522"/>
      <c r="G586" s="333">
        <f t="shared" si="18"/>
        <v>1491.8699999999851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46166</v>
      </c>
      <c r="D587" s="299" t="s">
        <v>319</v>
      </c>
      <c r="E587" s="522">
        <v>70.44</v>
      </c>
      <c r="F587" s="522"/>
      <c r="G587" s="333">
        <f t="shared" si="18"/>
        <v>1535.9199999999851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1</v>
      </c>
      <c r="C588" s="298">
        <v>46166</v>
      </c>
      <c r="D588" s="299" t="s">
        <v>329</v>
      </c>
      <c r="E588" s="522">
        <v>55.96</v>
      </c>
      <c r="F588" s="522"/>
      <c r="G588" s="333">
        <f t="shared" si="18"/>
        <v>1606.3599999999851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6</v>
      </c>
      <c r="C589" s="298">
        <v>46166</v>
      </c>
      <c r="D589" s="299" t="s">
        <v>883</v>
      </c>
      <c r="E589" s="522">
        <v>597.83000000000004</v>
      </c>
      <c r="F589" s="522"/>
      <c r="G589" s="333">
        <f t="shared" si="18"/>
        <v>1662.3199999999852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287</v>
      </c>
      <c r="B590" s="330" t="s">
        <v>287</v>
      </c>
      <c r="C590" s="298">
        <v>46166</v>
      </c>
      <c r="D590" s="299" t="s">
        <v>845</v>
      </c>
      <c r="E590" s="522">
        <v>69.2</v>
      </c>
      <c r="F590" s="522">
        <v>69.2</v>
      </c>
      <c r="G590" s="333">
        <f t="shared" si="18"/>
        <v>2260.1499999999851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1</v>
      </c>
      <c r="C591" s="298">
        <v>46165</v>
      </c>
      <c r="D591" s="299" t="s">
        <v>880</v>
      </c>
      <c r="E591" s="522">
        <v>94.76</v>
      </c>
      <c r="F591" s="522"/>
      <c r="G591" s="333">
        <f t="shared" si="18"/>
        <v>2260.1499999999851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1</v>
      </c>
      <c r="C592" s="298">
        <v>46165</v>
      </c>
      <c r="D592" s="299" t="s">
        <v>393</v>
      </c>
      <c r="E592" s="522">
        <v>34.869999999999997</v>
      </c>
      <c r="F592" s="522"/>
      <c r="G592" s="333">
        <f t="shared" si="18"/>
        <v>2354.9099999999853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8</v>
      </c>
      <c r="C593" s="298">
        <v>46165</v>
      </c>
      <c r="D593" s="299" t="s">
        <v>481</v>
      </c>
      <c r="E593" s="522">
        <v>80.48</v>
      </c>
      <c r="F593" s="522"/>
      <c r="G593" s="333">
        <f t="shared" si="18"/>
        <v>2389.7799999999852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5</v>
      </c>
      <c r="C594" s="298">
        <v>46165</v>
      </c>
      <c r="D594" s="299" t="s">
        <v>879</v>
      </c>
      <c r="E594" s="522">
        <v>25</v>
      </c>
      <c r="F594" s="522"/>
      <c r="G594" s="333">
        <f t="shared" si="18"/>
        <v>2470.2599999999852</v>
      </c>
      <c r="H594" s="334" t="s">
        <v>298</v>
      </c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6</v>
      </c>
      <c r="C595" s="298">
        <v>46165</v>
      </c>
      <c r="D595" s="299" t="s">
        <v>877</v>
      </c>
      <c r="E595" s="522">
        <v>50</v>
      </c>
      <c r="F595" s="522"/>
      <c r="G595" s="333">
        <f t="shared" si="18"/>
        <v>2495.2599999999852</v>
      </c>
      <c r="H595" s="334" t="s">
        <v>298</v>
      </c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46165</v>
      </c>
      <c r="D596" s="299" t="s">
        <v>878</v>
      </c>
      <c r="E596" s="522">
        <v>25</v>
      </c>
      <c r="F596" s="522"/>
      <c r="G596" s="333">
        <f t="shared" si="18"/>
        <v>2545.2599999999852</v>
      </c>
      <c r="H596" s="334" t="s">
        <v>298</v>
      </c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46164</v>
      </c>
      <c r="D597" s="299" t="s">
        <v>881</v>
      </c>
      <c r="E597" s="522">
        <v>45.46</v>
      </c>
      <c r="F597" s="522"/>
      <c r="G597" s="333">
        <f t="shared" si="18"/>
        <v>2570.2599999999852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6</v>
      </c>
      <c r="C598" s="298">
        <v>46164</v>
      </c>
      <c r="D598" s="299" t="s">
        <v>873</v>
      </c>
      <c r="E598" s="522">
        <v>22</v>
      </c>
      <c r="F598" s="522"/>
      <c r="G598" s="333">
        <f t="shared" si="18"/>
        <v>2615.7199999999852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46164</v>
      </c>
      <c r="D599" s="299" t="s">
        <v>296</v>
      </c>
      <c r="E599" s="522">
        <v>14.57</v>
      </c>
      <c r="F599" s="522"/>
      <c r="G599" s="333">
        <f t="shared" si="18"/>
        <v>2637.7199999999852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3</v>
      </c>
      <c r="C600" s="298">
        <v>46163</v>
      </c>
      <c r="D600" s="299" t="s">
        <v>334</v>
      </c>
      <c r="E600" s="522">
        <v>9.01</v>
      </c>
      <c r="F600" s="522"/>
      <c r="G600" s="333">
        <f t="shared" si="18"/>
        <v>2652.2899999999854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8</v>
      </c>
      <c r="C601" s="298">
        <v>46163</v>
      </c>
      <c r="D601" s="299" t="s">
        <v>334</v>
      </c>
      <c r="E601" s="522">
        <v>6.8</v>
      </c>
      <c r="F601" s="522"/>
      <c r="G601" s="333">
        <f t="shared" si="18"/>
        <v>2661.2999999999856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46163</v>
      </c>
      <c r="D602" s="299" t="s">
        <v>358</v>
      </c>
      <c r="E602" s="522">
        <v>16.649999999999999</v>
      </c>
      <c r="F602" s="522"/>
      <c r="G602" s="333">
        <f t="shared" si="18"/>
        <v>2668.0999999999858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8</v>
      </c>
      <c r="C603" s="298">
        <v>46163</v>
      </c>
      <c r="D603" s="299" t="s">
        <v>846</v>
      </c>
      <c r="E603" s="522">
        <v>24.89</v>
      </c>
      <c r="F603" s="522"/>
      <c r="G603" s="333">
        <f t="shared" si="18"/>
        <v>2684.7499999999859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5</v>
      </c>
      <c r="C604" s="298">
        <v>46163</v>
      </c>
      <c r="D604" s="299" t="s">
        <v>846</v>
      </c>
      <c r="E604" s="522">
        <v>11.2</v>
      </c>
      <c r="F604" s="522"/>
      <c r="G604" s="333">
        <f t="shared" si="18"/>
        <v>2709.6399999999858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46162</v>
      </c>
      <c r="D605" s="299" t="s">
        <v>296</v>
      </c>
      <c r="E605" s="522">
        <v>11.18</v>
      </c>
      <c r="F605" s="522"/>
      <c r="G605" s="333">
        <f t="shared" si="18"/>
        <v>2720.8399999999856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46162</v>
      </c>
      <c r="D606" s="299" t="s">
        <v>386</v>
      </c>
      <c r="E606" s="522">
        <v>14.38</v>
      </c>
      <c r="F606" s="522"/>
      <c r="G606" s="333">
        <f t="shared" si="18"/>
        <v>2732.0199999999854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22</v>
      </c>
      <c r="C607" s="298">
        <v>46162</v>
      </c>
      <c r="D607" s="299" t="s">
        <v>323</v>
      </c>
      <c r="E607" s="522">
        <v>20.22</v>
      </c>
      <c r="F607" s="522"/>
      <c r="G607" s="333">
        <f t="shared" si="18"/>
        <v>2746.3999999999855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5</v>
      </c>
      <c r="C608" s="298">
        <v>46162</v>
      </c>
      <c r="D608" s="299" t="s">
        <v>872</v>
      </c>
      <c r="E608" s="522">
        <v>30</v>
      </c>
      <c r="F608" s="522"/>
      <c r="G608" s="333">
        <f t="shared" ref="G608:G622" si="19">G609-E608+F608</f>
        <v>2766.6199999999853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46162</v>
      </c>
      <c r="D609" s="299" t="s">
        <v>874</v>
      </c>
      <c r="E609" s="522">
        <v>46.72</v>
      </c>
      <c r="F609" s="522"/>
      <c r="G609" s="333">
        <f t="shared" si="19"/>
        <v>2796.6199999999853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4</v>
      </c>
      <c r="C610" s="298">
        <v>46162</v>
      </c>
      <c r="D610" s="299" t="s">
        <v>310</v>
      </c>
      <c r="E610" s="522">
        <v>56.51</v>
      </c>
      <c r="F610" s="522"/>
      <c r="G610" s="333">
        <f t="shared" si="19"/>
        <v>2843.3399999999851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46161</v>
      </c>
      <c r="D611" s="299" t="s">
        <v>871</v>
      </c>
      <c r="E611" s="522">
        <v>63.99</v>
      </c>
      <c r="F611" s="522"/>
      <c r="G611" s="333">
        <f t="shared" si="19"/>
        <v>2899.8499999999854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4</v>
      </c>
      <c r="C612" s="298">
        <v>46161</v>
      </c>
      <c r="D612" s="299" t="s">
        <v>296</v>
      </c>
      <c r="E612" s="522">
        <v>43.46</v>
      </c>
      <c r="F612" s="522"/>
      <c r="G612" s="333">
        <f t="shared" si="19"/>
        <v>2963.8399999999851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3</v>
      </c>
      <c r="C613" s="298">
        <v>46161</v>
      </c>
      <c r="D613" s="299" t="s">
        <v>296</v>
      </c>
      <c r="E613" s="522">
        <v>8.7200000000000006</v>
      </c>
      <c r="F613" s="522"/>
      <c r="G613" s="333">
        <f t="shared" si="19"/>
        <v>3007.2999999999852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46161</v>
      </c>
      <c r="D614" s="299" t="s">
        <v>301</v>
      </c>
      <c r="E614" s="522">
        <v>30.9</v>
      </c>
      <c r="F614" s="522"/>
      <c r="G614" s="333">
        <f t="shared" si="19"/>
        <v>3016.019999999985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22</v>
      </c>
      <c r="C615" s="298">
        <v>46161</v>
      </c>
      <c r="D615" s="299" t="s">
        <v>328</v>
      </c>
      <c r="E615" s="522">
        <v>7.46</v>
      </c>
      <c r="F615" s="522"/>
      <c r="G615" s="333">
        <f t="shared" si="19"/>
        <v>3046.9199999999851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46161</v>
      </c>
      <c r="D616" s="299" t="s">
        <v>869</v>
      </c>
      <c r="E616" s="522">
        <v>31.05</v>
      </c>
      <c r="F616" s="522"/>
      <c r="G616" s="333">
        <f t="shared" si="19"/>
        <v>3054.3799999999851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46161</v>
      </c>
      <c r="D617" s="299" t="s">
        <v>870</v>
      </c>
      <c r="E617" s="522">
        <v>54.41</v>
      </c>
      <c r="F617" s="522"/>
      <c r="G617" s="333">
        <f t="shared" si="19"/>
        <v>3085.4299999999853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8</v>
      </c>
      <c r="C618" s="298">
        <v>46161</v>
      </c>
      <c r="D618" s="299" t="s">
        <v>875</v>
      </c>
      <c r="E618" s="522">
        <v>20.49</v>
      </c>
      <c r="F618" s="522"/>
      <c r="G618" s="333">
        <f t="shared" si="19"/>
        <v>3139.8399999999851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294</v>
      </c>
      <c r="B619" s="330">
        <v>22</v>
      </c>
      <c r="C619" s="298">
        <v>46160</v>
      </c>
      <c r="D619" s="299" t="s">
        <v>401</v>
      </c>
      <c r="E619" s="522">
        <v>13.84</v>
      </c>
      <c r="F619" s="522"/>
      <c r="G619" s="333">
        <f t="shared" si="19"/>
        <v>3160.3299999999849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287</v>
      </c>
      <c r="B620" s="330" t="s">
        <v>287</v>
      </c>
      <c r="C620" s="298">
        <v>46160</v>
      </c>
      <c r="D620" s="299" t="s">
        <v>876</v>
      </c>
      <c r="E620" s="522">
        <v>138.44</v>
      </c>
      <c r="F620" s="522">
        <v>138.44</v>
      </c>
      <c r="G620" s="333">
        <f t="shared" si="19"/>
        <v>3174.1699999999851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46160</v>
      </c>
      <c r="D621" s="299" t="s">
        <v>353</v>
      </c>
      <c r="E621" s="522">
        <v>25.48</v>
      </c>
      <c r="F621" s="522"/>
      <c r="G621" s="333">
        <f t="shared" si="19"/>
        <v>3174.1699999999851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17</v>
      </c>
      <c r="C622" s="298">
        <v>46160</v>
      </c>
      <c r="D622" s="299" t="s">
        <v>188</v>
      </c>
      <c r="E622" s="522">
        <v>42.65</v>
      </c>
      <c r="F622" s="522"/>
      <c r="G622" s="333">
        <f t="shared" si="19"/>
        <v>3199.6499999999851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294</v>
      </c>
      <c r="B623" s="330">
        <v>15</v>
      </c>
      <c r="C623" s="298">
        <v>46160</v>
      </c>
      <c r="D623" s="299" t="s">
        <v>185</v>
      </c>
      <c r="E623" s="522">
        <v>101.37</v>
      </c>
      <c r="F623" s="522"/>
      <c r="G623" s="333">
        <f t="shared" ref="G623:G703" si="20">G624-E623+F623</f>
        <v>3242.2999999999852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335</v>
      </c>
      <c r="B624" s="330" t="s">
        <v>335</v>
      </c>
      <c r="C624" s="298">
        <v>46160</v>
      </c>
      <c r="D624" s="299" t="s">
        <v>336</v>
      </c>
      <c r="E624" s="522">
        <v>93.13</v>
      </c>
      <c r="F624" s="522"/>
      <c r="G624" s="333">
        <f t="shared" si="20"/>
        <v>3343.6699999999851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294</v>
      </c>
      <c r="B625" s="330">
        <v>11</v>
      </c>
      <c r="C625" s="298">
        <v>46160</v>
      </c>
      <c r="D625" s="299" t="s">
        <v>178</v>
      </c>
      <c r="E625" s="522">
        <v>267.68</v>
      </c>
      <c r="F625" s="522"/>
      <c r="G625" s="333">
        <f t="shared" si="20"/>
        <v>3436.7999999999852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294</v>
      </c>
      <c r="B626" s="330">
        <v>23</v>
      </c>
      <c r="C626" s="298">
        <v>46160</v>
      </c>
      <c r="D626" s="299" t="s">
        <v>63</v>
      </c>
      <c r="E626" s="522">
        <v>529.46</v>
      </c>
      <c r="F626" s="522"/>
      <c r="G626" s="333">
        <f t="shared" si="20"/>
        <v>3704.479999999985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1</v>
      </c>
      <c r="C627" s="298">
        <v>46159</v>
      </c>
      <c r="D627" s="299" t="s">
        <v>311</v>
      </c>
      <c r="E627" s="522">
        <v>148.25</v>
      </c>
      <c r="F627" s="522"/>
      <c r="G627" s="333">
        <f t="shared" si="20"/>
        <v>4233.939999999985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1</v>
      </c>
      <c r="C628" s="298">
        <v>46159</v>
      </c>
      <c r="D628" s="299" t="s">
        <v>306</v>
      </c>
      <c r="E628" s="522">
        <v>90.2</v>
      </c>
      <c r="F628" s="522"/>
      <c r="G628" s="333">
        <f t="shared" si="20"/>
        <v>4382.189999999985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294</v>
      </c>
      <c r="B629" s="330">
        <v>21</v>
      </c>
      <c r="C629" s="298">
        <v>46159</v>
      </c>
      <c r="D629" s="299" t="s">
        <v>194</v>
      </c>
      <c r="E629" s="522">
        <v>81</v>
      </c>
      <c r="F629" s="522"/>
      <c r="G629" s="333">
        <f t="shared" si="20"/>
        <v>4472.3899999999849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6</v>
      </c>
      <c r="C630" s="298">
        <v>46159</v>
      </c>
      <c r="D630" s="299" t="s">
        <v>300</v>
      </c>
      <c r="E630" s="522">
        <v>38.33</v>
      </c>
      <c r="F630" s="522"/>
      <c r="G630" s="333">
        <f t="shared" si="20"/>
        <v>4553.3899999999849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42</v>
      </c>
      <c r="C631" s="298">
        <v>46159</v>
      </c>
      <c r="D631" s="299" t="s">
        <v>333</v>
      </c>
      <c r="E631" s="522">
        <v>29.8</v>
      </c>
      <c r="F631" s="522"/>
      <c r="G631" s="333">
        <f t="shared" si="20"/>
        <v>4591.7199999999848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43</v>
      </c>
      <c r="C632" s="298">
        <v>46159</v>
      </c>
      <c r="D632" s="299" t="s">
        <v>333</v>
      </c>
      <c r="E632" s="522">
        <v>22.35</v>
      </c>
      <c r="F632" s="522"/>
      <c r="G632" s="333">
        <f t="shared" si="20"/>
        <v>4621.519999999985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8</v>
      </c>
      <c r="C633" s="298">
        <v>46159</v>
      </c>
      <c r="D633" s="299" t="s">
        <v>319</v>
      </c>
      <c r="E633" s="522">
        <v>50.75</v>
      </c>
      <c r="F633" s="522"/>
      <c r="G633" s="333">
        <f t="shared" si="20"/>
        <v>4643.8699999999853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5</v>
      </c>
      <c r="C634" s="298">
        <v>46158</v>
      </c>
      <c r="D634" s="299" t="s">
        <v>340</v>
      </c>
      <c r="E634" s="522">
        <v>21.3</v>
      </c>
      <c r="F634" s="522"/>
      <c r="G634" s="333">
        <f t="shared" si="20"/>
        <v>4694.6199999999853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46158</v>
      </c>
      <c r="D635" s="299" t="s">
        <v>319</v>
      </c>
      <c r="E635" s="522">
        <v>41.46</v>
      </c>
      <c r="F635" s="522"/>
      <c r="G635" s="333">
        <f t="shared" si="20"/>
        <v>4715.9199999999855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287</v>
      </c>
      <c r="B636" s="330" t="s">
        <v>287</v>
      </c>
      <c r="C636" s="298">
        <v>46158</v>
      </c>
      <c r="D636" s="299" t="s">
        <v>849</v>
      </c>
      <c r="E636" s="522">
        <v>95.85</v>
      </c>
      <c r="F636" s="522">
        <v>95.85</v>
      </c>
      <c r="G636" s="333">
        <f t="shared" si="20"/>
        <v>4757.3799999999856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287</v>
      </c>
      <c r="B637" s="330" t="s">
        <v>287</v>
      </c>
      <c r="C637" s="298">
        <v>46158</v>
      </c>
      <c r="D637" s="299" t="s">
        <v>847</v>
      </c>
      <c r="E637" s="522">
        <v>87.13</v>
      </c>
      <c r="F637" s="522">
        <v>87.13</v>
      </c>
      <c r="G637" s="333">
        <f t="shared" si="20"/>
        <v>4757.3799999999856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4</v>
      </c>
      <c r="C638" s="298">
        <v>46158</v>
      </c>
      <c r="D638" s="299" t="s">
        <v>310</v>
      </c>
      <c r="E638" s="522">
        <v>48.15</v>
      </c>
      <c r="F638" s="522"/>
      <c r="G638" s="333">
        <f t="shared" si="20"/>
        <v>4757.3799999999856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8</v>
      </c>
      <c r="C639" s="298">
        <v>46158</v>
      </c>
      <c r="D639" s="299" t="s">
        <v>308</v>
      </c>
      <c r="E639" s="522">
        <v>75.069999999999993</v>
      </c>
      <c r="F639" s="522"/>
      <c r="G639" s="333">
        <f t="shared" si="20"/>
        <v>4805.5299999999852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46158</v>
      </c>
      <c r="D640" s="299" t="s">
        <v>308</v>
      </c>
      <c r="E640" s="522">
        <v>75</v>
      </c>
      <c r="F640" s="522"/>
      <c r="G640" s="333">
        <f t="shared" si="20"/>
        <v>4880.5999999999849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3</v>
      </c>
      <c r="C641" s="298">
        <v>46158</v>
      </c>
      <c r="D641" s="299" t="s">
        <v>348</v>
      </c>
      <c r="E641" s="522">
        <v>8.3800000000000008</v>
      </c>
      <c r="F641" s="522"/>
      <c r="G641" s="333">
        <f t="shared" si="20"/>
        <v>4955.5999999999849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46157</v>
      </c>
      <c r="D642" s="299" t="s">
        <v>319</v>
      </c>
      <c r="E642" s="522">
        <v>63.55</v>
      </c>
      <c r="F642" s="522"/>
      <c r="G642" s="333">
        <f t="shared" si="20"/>
        <v>4963.979999999985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4</v>
      </c>
      <c r="C643" s="298">
        <v>46157</v>
      </c>
      <c r="D643" s="299" t="s">
        <v>296</v>
      </c>
      <c r="E643" s="522">
        <v>45.1</v>
      </c>
      <c r="F643" s="522"/>
      <c r="G643" s="333">
        <f t="shared" si="20"/>
        <v>5027.5299999999852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46157</v>
      </c>
      <c r="D644" s="299" t="s">
        <v>296</v>
      </c>
      <c r="E644" s="522">
        <v>24.54</v>
      </c>
      <c r="F644" s="522"/>
      <c r="G644" s="333">
        <f t="shared" si="20"/>
        <v>5072.6299999999856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46157</v>
      </c>
      <c r="D645" s="299" t="s">
        <v>334</v>
      </c>
      <c r="E645" s="522">
        <v>14.28</v>
      </c>
      <c r="F645" s="522"/>
      <c r="G645" s="333">
        <f t="shared" si="20"/>
        <v>5097.1699999999855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287</v>
      </c>
      <c r="B646" s="330" t="s">
        <v>287</v>
      </c>
      <c r="C646" s="298">
        <v>46157</v>
      </c>
      <c r="D646" s="299" t="s">
        <v>506</v>
      </c>
      <c r="E646" s="522">
        <v>146.15</v>
      </c>
      <c r="F646" s="522">
        <v>146.15</v>
      </c>
      <c r="G646" s="333">
        <f t="shared" si="20"/>
        <v>5111.4499999999853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46157</v>
      </c>
      <c r="D647" s="299" t="s">
        <v>868</v>
      </c>
      <c r="E647" s="522">
        <v>202.87</v>
      </c>
      <c r="F647" s="522"/>
      <c r="G647" s="333">
        <f>G648-E647+F647</f>
        <v>5111.4499999999853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6</v>
      </c>
      <c r="C648" s="298">
        <v>46157</v>
      </c>
      <c r="D648" s="299" t="s">
        <v>300</v>
      </c>
      <c r="E648" s="522">
        <v>14.9</v>
      </c>
      <c r="F648" s="522"/>
      <c r="G648" s="333">
        <f t="shared" si="20"/>
        <v>5314.3199999999852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291</v>
      </c>
      <c r="B649" s="330">
        <v>38</v>
      </c>
      <c r="C649" s="298">
        <v>46157</v>
      </c>
      <c r="D649" s="299" t="s">
        <v>293</v>
      </c>
      <c r="E649" s="522"/>
      <c r="F649" s="522">
        <v>4597.82</v>
      </c>
      <c r="G649" s="333">
        <f t="shared" si="20"/>
        <v>5329.2199999999848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8</v>
      </c>
      <c r="C650" s="298">
        <v>46156</v>
      </c>
      <c r="D650" s="299" t="s">
        <v>867</v>
      </c>
      <c r="E650" s="522">
        <v>34.96</v>
      </c>
      <c r="F650" s="522"/>
      <c r="G650" s="333">
        <f t="shared" si="20"/>
        <v>731.39999999998463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46156</v>
      </c>
      <c r="D651" s="299" t="s">
        <v>408</v>
      </c>
      <c r="E651" s="522">
        <v>23.9</v>
      </c>
      <c r="F651" s="522"/>
      <c r="G651" s="333">
        <f t="shared" si="20"/>
        <v>766.35999999998467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24</v>
      </c>
      <c r="C652" s="298">
        <v>46156</v>
      </c>
      <c r="D652" s="299" t="s">
        <v>860</v>
      </c>
      <c r="E652" s="522">
        <v>109.92</v>
      </c>
      <c r="F652" s="522"/>
      <c r="G652" s="333">
        <f t="shared" si="20"/>
        <v>790.25999999998464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46156</v>
      </c>
      <c r="D653" s="299" t="s">
        <v>334</v>
      </c>
      <c r="E653" s="522">
        <v>24.34</v>
      </c>
      <c r="F653" s="522"/>
      <c r="G653" s="333">
        <f t="shared" si="20"/>
        <v>900.1799999999846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8</v>
      </c>
      <c r="C654" s="298">
        <v>46156</v>
      </c>
      <c r="D654" s="299" t="s">
        <v>846</v>
      </c>
      <c r="E654" s="522">
        <v>24.89</v>
      </c>
      <c r="F654" s="522"/>
      <c r="G654" s="333">
        <f t="shared" si="20"/>
        <v>924.51999999998463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5</v>
      </c>
      <c r="C655" s="298">
        <v>46156</v>
      </c>
      <c r="D655" s="299" t="s">
        <v>846</v>
      </c>
      <c r="E655" s="522">
        <v>11.2</v>
      </c>
      <c r="F655" s="522"/>
      <c r="G655" s="333">
        <f t="shared" si="20"/>
        <v>949.40999999998462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2</v>
      </c>
      <c r="C656" s="298">
        <v>46156</v>
      </c>
      <c r="D656" s="299" t="s">
        <v>324</v>
      </c>
      <c r="E656" s="522">
        <v>22.04</v>
      </c>
      <c r="F656" s="522"/>
      <c r="G656" s="333">
        <f t="shared" si="20"/>
        <v>960.60999999998467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291</v>
      </c>
      <c r="B657" s="330">
        <v>39</v>
      </c>
      <c r="C657" s="298">
        <v>46156</v>
      </c>
      <c r="D657" s="299" t="s">
        <v>292</v>
      </c>
      <c r="E657" s="522"/>
      <c r="F657" s="522">
        <v>2763.78</v>
      </c>
      <c r="G657" s="333">
        <f t="shared" si="20"/>
        <v>982.64999999998463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291</v>
      </c>
      <c r="B658" s="330">
        <v>41</v>
      </c>
      <c r="C658" s="298">
        <v>46156</v>
      </c>
      <c r="D658" s="299" t="s">
        <v>299</v>
      </c>
      <c r="E658" s="522"/>
      <c r="F658" s="522">
        <v>250</v>
      </c>
      <c r="G658" s="333">
        <f t="shared" si="20"/>
        <v>-1781.1300000000156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335</v>
      </c>
      <c r="B659" s="330" t="s">
        <v>335</v>
      </c>
      <c r="C659" s="298">
        <v>46156</v>
      </c>
      <c r="D659" s="299" t="s">
        <v>460</v>
      </c>
      <c r="E659" s="522"/>
      <c r="F659" s="522">
        <v>100</v>
      </c>
      <c r="G659" s="333">
        <f t="shared" si="20"/>
        <v>-2031.1300000000156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6</v>
      </c>
      <c r="C660" s="298">
        <v>46156</v>
      </c>
      <c r="D660" s="299" t="s">
        <v>300</v>
      </c>
      <c r="E660" s="522">
        <v>13.3</v>
      </c>
      <c r="F660" s="522"/>
      <c r="G660" s="333">
        <f t="shared" si="20"/>
        <v>-2131.1300000000156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46155</v>
      </c>
      <c r="D661" s="299" t="s">
        <v>296</v>
      </c>
      <c r="E661" s="522">
        <v>14.67</v>
      </c>
      <c r="F661" s="522"/>
      <c r="G661" s="333">
        <f t="shared" si="20"/>
        <v>-2117.8300000000154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8</v>
      </c>
      <c r="C662" s="298">
        <v>46155</v>
      </c>
      <c r="D662" s="299" t="s">
        <v>319</v>
      </c>
      <c r="E662" s="522">
        <v>22.96</v>
      </c>
      <c r="F662" s="522"/>
      <c r="G662" s="333">
        <f t="shared" si="20"/>
        <v>-2103.1600000000153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287</v>
      </c>
      <c r="B663" s="330" t="s">
        <v>287</v>
      </c>
      <c r="C663" s="298">
        <v>46155</v>
      </c>
      <c r="D663" s="299" t="s">
        <v>855</v>
      </c>
      <c r="E663" s="522">
        <v>100</v>
      </c>
      <c r="F663" s="522">
        <v>100</v>
      </c>
      <c r="G663" s="333">
        <f t="shared" si="20"/>
        <v>-2080.2000000000153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4</v>
      </c>
      <c r="C664" s="298">
        <v>46154</v>
      </c>
      <c r="D664" s="299" t="s">
        <v>455</v>
      </c>
      <c r="E664" s="522">
        <v>43.14</v>
      </c>
      <c r="F664" s="522"/>
      <c r="G664" s="333">
        <f t="shared" si="20"/>
        <v>-2080.2000000000153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3</v>
      </c>
      <c r="C665" s="298">
        <v>46154</v>
      </c>
      <c r="D665" s="299" t="s">
        <v>455</v>
      </c>
      <c r="E665" s="522">
        <v>7.29</v>
      </c>
      <c r="F665" s="522"/>
      <c r="G665" s="333">
        <f t="shared" si="20"/>
        <v>-2037.0600000000154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294</v>
      </c>
      <c r="B666" s="330">
        <v>19</v>
      </c>
      <c r="C666" s="298">
        <v>46154</v>
      </c>
      <c r="D666" s="299" t="s">
        <v>191</v>
      </c>
      <c r="E666" s="522">
        <v>200</v>
      </c>
      <c r="F666" s="522"/>
      <c r="G666" s="333">
        <f t="shared" si="20"/>
        <v>-2029.7700000000154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46154</v>
      </c>
      <c r="D667" s="299" t="s">
        <v>446</v>
      </c>
      <c r="E667" s="522">
        <v>-0.06</v>
      </c>
      <c r="F667" s="522"/>
      <c r="G667" s="333">
        <f t="shared" si="20"/>
        <v>-1829.7700000000154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2</v>
      </c>
      <c r="C668" s="298">
        <v>46154</v>
      </c>
      <c r="D668" s="299" t="s">
        <v>301</v>
      </c>
      <c r="E668" s="522">
        <v>21.55</v>
      </c>
      <c r="F668" s="522"/>
      <c r="G668" s="333">
        <f t="shared" si="20"/>
        <v>-1829.8300000000154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3</v>
      </c>
      <c r="C669" s="298">
        <v>46153</v>
      </c>
      <c r="D669" s="299" t="s">
        <v>296</v>
      </c>
      <c r="E669" s="522">
        <v>4.79</v>
      </c>
      <c r="F669" s="522"/>
      <c r="G669" s="333">
        <f t="shared" si="20"/>
        <v>-1808.2800000000154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4</v>
      </c>
      <c r="C670" s="298">
        <v>46153</v>
      </c>
      <c r="D670" s="299" t="s">
        <v>296</v>
      </c>
      <c r="E670" s="522">
        <v>66.59</v>
      </c>
      <c r="F670" s="522"/>
      <c r="G670" s="333">
        <f t="shared" si="20"/>
        <v>-1803.4900000000155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287</v>
      </c>
      <c r="B671" s="330" t="s">
        <v>287</v>
      </c>
      <c r="C671" s="298">
        <v>46153</v>
      </c>
      <c r="D671" s="299" t="s">
        <v>843</v>
      </c>
      <c r="E671" s="522">
        <v>-51.06</v>
      </c>
      <c r="F671" s="522">
        <v>-51.06</v>
      </c>
      <c r="G671" s="333">
        <f t="shared" si="20"/>
        <v>-1736.9000000000156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22</v>
      </c>
      <c r="C672" s="298">
        <v>46153</v>
      </c>
      <c r="D672" s="299" t="s">
        <v>352</v>
      </c>
      <c r="E672" s="522">
        <v>21.29</v>
      </c>
      <c r="F672" s="522"/>
      <c r="G672" s="333">
        <f t="shared" si="20"/>
        <v>-1736.9000000000156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8</v>
      </c>
      <c r="C673" s="298">
        <v>46152</v>
      </c>
      <c r="D673" s="299" t="s">
        <v>319</v>
      </c>
      <c r="E673" s="522">
        <v>59.25</v>
      </c>
      <c r="F673" s="522"/>
      <c r="G673" s="333">
        <f t="shared" si="20"/>
        <v>-1715.6100000000156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1</v>
      </c>
      <c r="C674" s="298">
        <v>46152</v>
      </c>
      <c r="D674" s="299" t="s">
        <v>304</v>
      </c>
      <c r="E674" s="522">
        <v>145.94999999999999</v>
      </c>
      <c r="F674" s="522"/>
      <c r="G674" s="333">
        <f t="shared" si="20"/>
        <v>-1656.3600000000156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1</v>
      </c>
      <c r="C675" s="298">
        <v>46152</v>
      </c>
      <c r="D675" s="299" t="s">
        <v>311</v>
      </c>
      <c r="E675" s="522">
        <v>131.9</v>
      </c>
      <c r="F675" s="522"/>
      <c r="G675" s="333">
        <f t="shared" si="20"/>
        <v>-1510.4100000000155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46152</v>
      </c>
      <c r="D676" s="299" t="s">
        <v>850</v>
      </c>
      <c r="E676" s="522">
        <v>96.46</v>
      </c>
      <c r="F676" s="522"/>
      <c r="G676" s="333">
        <f t="shared" si="20"/>
        <v>-1378.5100000000155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7</v>
      </c>
      <c r="C677" s="298">
        <v>46152</v>
      </c>
      <c r="D677" s="299" t="s">
        <v>851</v>
      </c>
      <c r="E677" s="522">
        <v>162</v>
      </c>
      <c r="F677" s="522"/>
      <c r="G677" s="333">
        <f t="shared" si="20"/>
        <v>-1282.0500000000154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3</v>
      </c>
      <c r="C678" s="298">
        <v>46152</v>
      </c>
      <c r="D678" s="299" t="s">
        <v>348</v>
      </c>
      <c r="E678" s="522">
        <v>25</v>
      </c>
      <c r="F678" s="522"/>
      <c r="G678" s="333">
        <f t="shared" si="20"/>
        <v>-1120.0500000000154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46151</v>
      </c>
      <c r="D679" s="299" t="s">
        <v>852</v>
      </c>
      <c r="E679" s="522">
        <v>35.83</v>
      </c>
      <c r="F679" s="522"/>
      <c r="G679" s="333">
        <f t="shared" si="20"/>
        <v>-1095.0500000000154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4</v>
      </c>
      <c r="C680" s="298">
        <v>46151</v>
      </c>
      <c r="D680" s="299" t="s">
        <v>310</v>
      </c>
      <c r="E680" s="522">
        <v>50.58</v>
      </c>
      <c r="F680" s="522"/>
      <c r="G680" s="333">
        <f t="shared" si="20"/>
        <v>-1059.2200000000155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46151</v>
      </c>
      <c r="D681" s="299" t="s">
        <v>853</v>
      </c>
      <c r="E681" s="522">
        <v>20.65</v>
      </c>
      <c r="F681" s="522"/>
      <c r="G681" s="333">
        <f t="shared" si="20"/>
        <v>-1008.6400000000156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8</v>
      </c>
      <c r="C682" s="298">
        <v>46151</v>
      </c>
      <c r="D682" s="299" t="s">
        <v>319</v>
      </c>
      <c r="E682" s="522">
        <v>38.770000000000003</v>
      </c>
      <c r="F682" s="522"/>
      <c r="G682" s="333">
        <f t="shared" si="20"/>
        <v>-987.99000000001558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287</v>
      </c>
      <c r="B683" s="330" t="s">
        <v>287</v>
      </c>
      <c r="C683" s="298">
        <v>46151</v>
      </c>
      <c r="D683" s="299" t="s">
        <v>843</v>
      </c>
      <c r="E683" s="522">
        <v>383.63</v>
      </c>
      <c r="F683" s="522">
        <v>383.63</v>
      </c>
      <c r="G683" s="333">
        <f t="shared" si="20"/>
        <v>-949.2200000000156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5</v>
      </c>
      <c r="C684" s="298">
        <v>46151</v>
      </c>
      <c r="D684" s="299" t="s">
        <v>854</v>
      </c>
      <c r="E684" s="522">
        <v>10.68</v>
      </c>
      <c r="F684" s="522"/>
      <c r="G684" s="333">
        <f t="shared" si="20"/>
        <v>-949.2200000000156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3</v>
      </c>
      <c r="C685" s="298">
        <v>46151</v>
      </c>
      <c r="D685" s="299" t="s">
        <v>348</v>
      </c>
      <c r="E685" s="522">
        <v>9.35</v>
      </c>
      <c r="F685" s="522"/>
      <c r="G685" s="333">
        <f t="shared" si="20"/>
        <v>-938.54000000001565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287</v>
      </c>
      <c r="B686" s="330" t="s">
        <v>287</v>
      </c>
      <c r="C686" s="298">
        <v>46151</v>
      </c>
      <c r="D686" s="299" t="s">
        <v>331</v>
      </c>
      <c r="E686" s="522">
        <v>-150.9</v>
      </c>
      <c r="F686" s="522">
        <v>-150.9</v>
      </c>
      <c r="G686" s="333">
        <f t="shared" si="20"/>
        <v>-929.19000000001563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287</v>
      </c>
      <c r="B687" s="330" t="s">
        <v>287</v>
      </c>
      <c r="C687" s="298">
        <v>46151</v>
      </c>
      <c r="D687" s="299" t="s">
        <v>847</v>
      </c>
      <c r="E687" s="522">
        <v>557.9</v>
      </c>
      <c r="F687" s="522">
        <v>557.9</v>
      </c>
      <c r="G687" s="333">
        <f t="shared" si="20"/>
        <v>-929.19000000001563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18</v>
      </c>
      <c r="C688" s="298">
        <v>46150</v>
      </c>
      <c r="D688" s="299" t="s">
        <v>361</v>
      </c>
      <c r="E688" s="522">
        <v>400</v>
      </c>
      <c r="F688" s="522"/>
      <c r="G688" s="333">
        <f t="shared" si="20"/>
        <v>-929.19000000001574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287</v>
      </c>
      <c r="B689" s="330" t="s">
        <v>287</v>
      </c>
      <c r="C689" s="298">
        <v>46150</v>
      </c>
      <c r="D689" s="299" t="s">
        <v>842</v>
      </c>
      <c r="E689" s="522">
        <v>200</v>
      </c>
      <c r="F689" s="522">
        <v>200</v>
      </c>
      <c r="G689" s="333">
        <f t="shared" si="20"/>
        <v>-529.19000000001574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46150</v>
      </c>
      <c r="D690" s="299" t="s">
        <v>473</v>
      </c>
      <c r="E690" s="522">
        <v>52.78</v>
      </c>
      <c r="F690" s="522"/>
      <c r="G690" s="333">
        <f t="shared" si="20"/>
        <v>-529.19000000001574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287</v>
      </c>
      <c r="B691" s="330" t="s">
        <v>287</v>
      </c>
      <c r="C691" s="298">
        <v>46150</v>
      </c>
      <c r="D691" s="299" t="s">
        <v>848</v>
      </c>
      <c r="E691" s="522">
        <v>137.07</v>
      </c>
      <c r="F691" s="522">
        <v>137.07</v>
      </c>
      <c r="G691" s="333">
        <f t="shared" si="20"/>
        <v>-476.41000000001571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46150</v>
      </c>
      <c r="D692" s="299" t="s">
        <v>358</v>
      </c>
      <c r="E692" s="522">
        <v>17.440000000000001</v>
      </c>
      <c r="F692" s="522"/>
      <c r="G692" s="333">
        <f t="shared" si="20"/>
        <v>-476.41000000001566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287</v>
      </c>
      <c r="B693" s="330" t="s">
        <v>287</v>
      </c>
      <c r="C693" s="298">
        <v>46150</v>
      </c>
      <c r="D693" s="299" t="s">
        <v>849</v>
      </c>
      <c r="E693" s="522">
        <v>359.81</v>
      </c>
      <c r="F693" s="522">
        <v>359.81</v>
      </c>
      <c r="G693" s="333">
        <f t="shared" si="20"/>
        <v>-458.97000000001566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8</v>
      </c>
      <c r="C694" s="298">
        <v>46149</v>
      </c>
      <c r="D694" s="299" t="s">
        <v>846</v>
      </c>
      <c r="E694" s="522">
        <v>23.7</v>
      </c>
      <c r="F694" s="522"/>
      <c r="G694" s="333">
        <f t="shared" si="20"/>
        <v>-458.97000000001566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46149</v>
      </c>
      <c r="D695" s="299" t="s">
        <v>371</v>
      </c>
      <c r="E695" s="522">
        <v>13.43</v>
      </c>
      <c r="F695" s="522"/>
      <c r="G695" s="333">
        <f t="shared" si="20"/>
        <v>-435.27000000001567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13</v>
      </c>
      <c r="C696" s="298">
        <v>46149</v>
      </c>
      <c r="D696" s="299" t="s">
        <v>182</v>
      </c>
      <c r="E696" s="522">
        <v>122.18</v>
      </c>
      <c r="F696" s="522"/>
      <c r="G696" s="333">
        <f t="shared" si="20"/>
        <v>-421.84000000001566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335</v>
      </c>
      <c r="B697" s="330" t="s">
        <v>335</v>
      </c>
      <c r="C697" s="298">
        <v>46149</v>
      </c>
      <c r="D697" s="299" t="s">
        <v>447</v>
      </c>
      <c r="E697" s="522">
        <v>43.62</v>
      </c>
      <c r="F697" s="522"/>
      <c r="G697" s="333">
        <f t="shared" si="20"/>
        <v>-299.66000000001566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294</v>
      </c>
      <c r="B698" s="330">
        <v>9</v>
      </c>
      <c r="C698" s="298">
        <v>46149</v>
      </c>
      <c r="D698" s="299" t="s">
        <v>58</v>
      </c>
      <c r="E698" s="522">
        <v>1231.68</v>
      </c>
      <c r="F698" s="522"/>
      <c r="G698" s="333">
        <f t="shared" si="20"/>
        <v>-256.04000000001565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3</v>
      </c>
      <c r="C699" s="298">
        <v>46149</v>
      </c>
      <c r="D699" s="299" t="s">
        <v>309</v>
      </c>
      <c r="E699" s="522">
        <v>4.49</v>
      </c>
      <c r="F699" s="522"/>
      <c r="G699" s="333">
        <f t="shared" si="20"/>
        <v>975.63999999998441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5</v>
      </c>
      <c r="C700" s="298">
        <v>46149</v>
      </c>
      <c r="D700" s="299" t="s">
        <v>846</v>
      </c>
      <c r="E700" s="522">
        <v>19.2</v>
      </c>
      <c r="F700" s="522"/>
      <c r="G700" s="333">
        <f t="shared" si="20"/>
        <v>980.12999999998442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8</v>
      </c>
      <c r="C701" s="298">
        <v>46149</v>
      </c>
      <c r="D701" s="299" t="s">
        <v>846</v>
      </c>
      <c r="E701" s="522">
        <v>35</v>
      </c>
      <c r="F701" s="522"/>
      <c r="G701" s="333">
        <f t="shared" si="20"/>
        <v>999.32999999998447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8</v>
      </c>
      <c r="C702" s="298">
        <v>46149</v>
      </c>
      <c r="D702" s="299" t="s">
        <v>319</v>
      </c>
      <c r="E702" s="522">
        <v>15.93</v>
      </c>
      <c r="F702" s="522"/>
      <c r="G702" s="333">
        <f t="shared" si="20"/>
        <v>1034.3299999999845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46149</v>
      </c>
      <c r="D703" s="299" t="s">
        <v>296</v>
      </c>
      <c r="E703" s="522">
        <v>11.18</v>
      </c>
      <c r="F703" s="522"/>
      <c r="G703" s="333">
        <f t="shared" si="20"/>
        <v>1050.2599999999845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46149</v>
      </c>
      <c r="D704" s="299" t="s">
        <v>301</v>
      </c>
      <c r="E704" s="522">
        <v>16.05</v>
      </c>
      <c r="F704" s="522"/>
      <c r="G704" s="333">
        <f t="shared" ref="G704:G743" si="21">G705-E704+F704</f>
        <v>1061.4399999999846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5</v>
      </c>
      <c r="C705" s="298">
        <v>46148</v>
      </c>
      <c r="D705" s="299" t="s">
        <v>340</v>
      </c>
      <c r="E705" s="522">
        <v>47.93</v>
      </c>
      <c r="F705" s="522"/>
      <c r="G705" s="333">
        <f t="shared" si="21"/>
        <v>1077.4899999999845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14</v>
      </c>
      <c r="C706" s="298">
        <v>46148</v>
      </c>
      <c r="D706" s="299" t="s">
        <v>366</v>
      </c>
      <c r="E706" s="522">
        <v>66.67</v>
      </c>
      <c r="F706" s="522"/>
      <c r="G706" s="333">
        <f t="shared" si="21"/>
        <v>1125.4199999999846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8</v>
      </c>
      <c r="C707" s="298">
        <v>46148</v>
      </c>
      <c r="D707" s="299" t="s">
        <v>319</v>
      </c>
      <c r="E707" s="522">
        <v>19.14</v>
      </c>
      <c r="F707" s="522"/>
      <c r="G707" s="333">
        <f t="shared" si="21"/>
        <v>1192.0899999999847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4</v>
      </c>
      <c r="C708" s="298">
        <v>46148</v>
      </c>
      <c r="D708" s="299" t="s">
        <v>310</v>
      </c>
      <c r="E708" s="522">
        <v>103.69</v>
      </c>
      <c r="F708" s="522"/>
      <c r="G708" s="333">
        <f t="shared" si="21"/>
        <v>1211.2299999999848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287</v>
      </c>
      <c r="B709" s="330" t="s">
        <v>287</v>
      </c>
      <c r="C709" s="298">
        <v>46148</v>
      </c>
      <c r="D709" s="299" t="s">
        <v>843</v>
      </c>
      <c r="E709" s="522">
        <v>513.29999999999995</v>
      </c>
      <c r="F709" s="522">
        <v>513.29999999999995</v>
      </c>
      <c r="G709" s="333">
        <f t="shared" si="21"/>
        <v>1314.9199999999848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46148</v>
      </c>
      <c r="D710" s="299" t="s">
        <v>300</v>
      </c>
      <c r="E710" s="522">
        <v>41.52</v>
      </c>
      <c r="F710" s="522"/>
      <c r="G710" s="333">
        <f t="shared" si="21"/>
        <v>1314.9199999999848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287</v>
      </c>
      <c r="B711" s="330" t="s">
        <v>287</v>
      </c>
      <c r="C711" s="298">
        <v>46148</v>
      </c>
      <c r="D711" s="299" t="s">
        <v>844</v>
      </c>
      <c r="E711" s="522">
        <v>500.5</v>
      </c>
      <c r="F711" s="522">
        <v>500.5</v>
      </c>
      <c r="G711" s="333">
        <f t="shared" si="21"/>
        <v>1356.4399999999848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287</v>
      </c>
      <c r="B712" s="330" t="s">
        <v>287</v>
      </c>
      <c r="C712" s="298">
        <v>46148</v>
      </c>
      <c r="D712" s="299" t="s">
        <v>845</v>
      </c>
      <c r="E712" s="522">
        <v>457.94</v>
      </c>
      <c r="F712" s="522">
        <v>457.94</v>
      </c>
      <c r="G712" s="333">
        <f t="shared" si="21"/>
        <v>1356.4399999999848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1</v>
      </c>
      <c r="C713" s="298">
        <v>46148</v>
      </c>
      <c r="D713" s="299" t="s">
        <v>306</v>
      </c>
      <c r="E713" s="522">
        <v>23.48</v>
      </c>
      <c r="F713" s="522"/>
      <c r="G713" s="333">
        <f t="shared" si="21"/>
        <v>1356.4399999999848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46147</v>
      </c>
      <c r="D714" s="299" t="s">
        <v>384</v>
      </c>
      <c r="E714" s="522">
        <v>59.03</v>
      </c>
      <c r="F714" s="522"/>
      <c r="G714" s="333">
        <f t="shared" si="21"/>
        <v>1379.9199999999848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46147</v>
      </c>
      <c r="D715" s="299" t="s">
        <v>334</v>
      </c>
      <c r="E715" s="522">
        <v>11.06</v>
      </c>
      <c r="F715" s="522"/>
      <c r="G715" s="333">
        <f t="shared" si="21"/>
        <v>1438.9499999999848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46147</v>
      </c>
      <c r="D716" s="299" t="s">
        <v>296</v>
      </c>
      <c r="E716" s="522">
        <v>8.7200000000000006</v>
      </c>
      <c r="F716" s="522"/>
      <c r="G716" s="333">
        <f t="shared" si="21"/>
        <v>1450.0099999999848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4</v>
      </c>
      <c r="C717" s="298">
        <v>46147</v>
      </c>
      <c r="D717" s="299" t="s">
        <v>296</v>
      </c>
      <c r="E717" s="522">
        <v>42.88</v>
      </c>
      <c r="F717" s="522"/>
      <c r="G717" s="333">
        <f t="shared" si="21"/>
        <v>1458.7299999999848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6</v>
      </c>
      <c r="C718" s="298">
        <v>46147</v>
      </c>
      <c r="D718" s="299" t="s">
        <v>300</v>
      </c>
      <c r="E718" s="522">
        <v>17.03</v>
      </c>
      <c r="F718" s="522"/>
      <c r="G718" s="333">
        <f t="shared" si="21"/>
        <v>1501.6099999999849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22</v>
      </c>
      <c r="C719" s="298">
        <v>46146</v>
      </c>
      <c r="D719" s="299" t="s">
        <v>835</v>
      </c>
      <c r="E719" s="522">
        <v>13.83</v>
      </c>
      <c r="F719" s="522"/>
      <c r="G719" s="333">
        <f t="shared" si="21"/>
        <v>1518.6399999999849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5</v>
      </c>
      <c r="C720" s="298">
        <v>46146</v>
      </c>
      <c r="D720" s="299" t="s">
        <v>340</v>
      </c>
      <c r="E720" s="522">
        <v>47.93</v>
      </c>
      <c r="F720" s="522"/>
      <c r="G720" s="333">
        <f t="shared" si="21"/>
        <v>1532.4699999999848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46146</v>
      </c>
      <c r="D721" s="299" t="s">
        <v>334</v>
      </c>
      <c r="E721" s="522">
        <v>11.06</v>
      </c>
      <c r="F721" s="522"/>
      <c r="G721" s="333">
        <f t="shared" si="21"/>
        <v>1580.3999999999849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14</v>
      </c>
      <c r="C722" s="298">
        <v>46146</v>
      </c>
      <c r="D722" s="299" t="s">
        <v>367</v>
      </c>
      <c r="E722" s="522">
        <v>70.25</v>
      </c>
      <c r="F722" s="522"/>
      <c r="G722" s="333">
        <f t="shared" si="21"/>
        <v>1591.4599999999848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284</v>
      </c>
      <c r="B723" s="330">
        <v>36</v>
      </c>
      <c r="C723" s="298">
        <v>46146</v>
      </c>
      <c r="D723" s="299" t="s">
        <v>374</v>
      </c>
      <c r="E723" s="522">
        <v>50</v>
      </c>
      <c r="F723" s="522"/>
      <c r="G723" s="333">
        <f t="shared" si="21"/>
        <v>1661.7099999999848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294</v>
      </c>
      <c r="B724" s="330">
        <v>17</v>
      </c>
      <c r="C724" s="298">
        <v>46146</v>
      </c>
      <c r="D724" s="299" t="s">
        <v>370</v>
      </c>
      <c r="E724" s="522">
        <v>99</v>
      </c>
      <c r="F724" s="522"/>
      <c r="G724" s="333">
        <f t="shared" si="21"/>
        <v>1711.7099999999848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5</v>
      </c>
      <c r="C725" s="298">
        <v>46145</v>
      </c>
      <c r="D725" s="299" t="s">
        <v>834</v>
      </c>
      <c r="E725" s="522">
        <v>49.13</v>
      </c>
      <c r="F725" s="522"/>
      <c r="G725" s="333">
        <f t="shared" si="21"/>
        <v>1810.7099999999848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1</v>
      </c>
      <c r="C726" s="298">
        <v>46145</v>
      </c>
      <c r="D726" s="299" t="s">
        <v>831</v>
      </c>
      <c r="E726" s="522">
        <v>50</v>
      </c>
      <c r="F726" s="522"/>
      <c r="G726" s="333">
        <f t="shared" si="21"/>
        <v>1859.8399999999849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1</v>
      </c>
      <c r="C727" s="298">
        <v>46145</v>
      </c>
      <c r="D727" s="299" t="s">
        <v>311</v>
      </c>
      <c r="E727" s="522">
        <v>91.98</v>
      </c>
      <c r="F727" s="522"/>
      <c r="G727" s="333">
        <f t="shared" si="21"/>
        <v>1909.8399999999849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6</v>
      </c>
      <c r="C728" s="298">
        <v>46145</v>
      </c>
      <c r="D728" s="299" t="s">
        <v>832</v>
      </c>
      <c r="E728" s="522">
        <v>24.68</v>
      </c>
      <c r="F728" s="522"/>
      <c r="G728" s="333">
        <f t="shared" si="21"/>
        <v>2001.8199999999849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2</v>
      </c>
      <c r="C729" s="298">
        <v>46145</v>
      </c>
      <c r="D729" s="299" t="s">
        <v>358</v>
      </c>
      <c r="E729" s="522">
        <v>2.4900000000000002</v>
      </c>
      <c r="F729" s="522"/>
      <c r="G729" s="333">
        <f t="shared" si="21"/>
        <v>2026.499999999985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22</v>
      </c>
      <c r="C730" s="298">
        <v>46145</v>
      </c>
      <c r="D730" s="299" t="s">
        <v>861</v>
      </c>
      <c r="E730" s="522">
        <v>12.77</v>
      </c>
      <c r="F730" s="522"/>
      <c r="G730" s="333">
        <f t="shared" si="21"/>
        <v>2028.989999999985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46145</v>
      </c>
      <c r="D731" s="299" t="s">
        <v>458</v>
      </c>
      <c r="E731" s="522">
        <v>192.97</v>
      </c>
      <c r="F731" s="522"/>
      <c r="G731" s="333">
        <f t="shared" si="21"/>
        <v>2041.759999999985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3</v>
      </c>
      <c r="C732" s="298">
        <v>46145</v>
      </c>
      <c r="D732" s="299" t="s">
        <v>348</v>
      </c>
      <c r="E732" s="522">
        <v>9.35</v>
      </c>
      <c r="F732" s="522"/>
      <c r="G732" s="333">
        <f t="shared" si="21"/>
        <v>2234.729999999985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4</v>
      </c>
      <c r="C733" s="298">
        <v>46144</v>
      </c>
      <c r="D733" s="299" t="s">
        <v>310</v>
      </c>
      <c r="E733" s="522">
        <v>57.69</v>
      </c>
      <c r="F733" s="522"/>
      <c r="G733" s="333">
        <f t="shared" si="21"/>
        <v>2244.0799999999849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8</v>
      </c>
      <c r="C734" s="298">
        <v>46144</v>
      </c>
      <c r="D734" s="299" t="s">
        <v>310</v>
      </c>
      <c r="E734" s="522">
        <v>6.37</v>
      </c>
      <c r="F734" s="522"/>
      <c r="G734" s="333">
        <f t="shared" si="21"/>
        <v>2301.769999999985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22</v>
      </c>
      <c r="C735" s="298">
        <v>46144</v>
      </c>
      <c r="D735" s="299" t="s">
        <v>375</v>
      </c>
      <c r="E735" s="522">
        <v>6.37</v>
      </c>
      <c r="F735" s="522"/>
      <c r="G735" s="333">
        <f t="shared" si="21"/>
        <v>2308.1399999999849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6</v>
      </c>
      <c r="C736" s="298">
        <v>46144</v>
      </c>
      <c r="D736" s="299" t="s">
        <v>300</v>
      </c>
      <c r="E736" s="522">
        <v>41.51</v>
      </c>
      <c r="F736" s="522"/>
      <c r="G736" s="333">
        <f t="shared" si="21"/>
        <v>2314.5099999999848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7</v>
      </c>
      <c r="C737" s="298">
        <v>46144</v>
      </c>
      <c r="D737" s="299" t="s">
        <v>833</v>
      </c>
      <c r="E737" s="522">
        <v>74.53</v>
      </c>
      <c r="F737" s="522"/>
      <c r="G737" s="333">
        <f t="shared" si="21"/>
        <v>2356.019999999985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1</v>
      </c>
      <c r="C738" s="298">
        <v>46144</v>
      </c>
      <c r="D738" s="299" t="s">
        <v>306</v>
      </c>
      <c r="E738" s="522">
        <v>72.73</v>
      </c>
      <c r="F738" s="522"/>
      <c r="G738" s="333">
        <f t="shared" si="21"/>
        <v>2430.5499999999852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3</v>
      </c>
      <c r="C739" s="298">
        <v>46144</v>
      </c>
      <c r="D739" s="299" t="s">
        <v>348</v>
      </c>
      <c r="E739" s="522">
        <v>25</v>
      </c>
      <c r="F739" s="522"/>
      <c r="G739" s="333">
        <f t="shared" si="21"/>
        <v>2503.2799999999852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287</v>
      </c>
      <c r="B740" s="330" t="s">
        <v>287</v>
      </c>
      <c r="C740" s="298">
        <v>46144</v>
      </c>
      <c r="D740" s="299" t="s">
        <v>485</v>
      </c>
      <c r="E740" s="522">
        <v>121.4</v>
      </c>
      <c r="F740" s="522">
        <v>121.4</v>
      </c>
      <c r="G740" s="333">
        <f t="shared" si="21"/>
        <v>2528.2799999999852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3</v>
      </c>
      <c r="C741" s="298">
        <v>46144</v>
      </c>
      <c r="D741" s="299" t="s">
        <v>348</v>
      </c>
      <c r="E741" s="522">
        <v>9.73</v>
      </c>
      <c r="F741" s="522"/>
      <c r="G741" s="333">
        <f t="shared" si="21"/>
        <v>2528.2799999999852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46143</v>
      </c>
      <c r="D742" s="299" t="s">
        <v>358</v>
      </c>
      <c r="E742" s="522">
        <v>8.9700000000000006</v>
      </c>
      <c r="F742" s="522"/>
      <c r="G742" s="333">
        <f t="shared" si="21"/>
        <v>2538.0099999999852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s="540" customFormat="1" ht="12" customHeight="1" x14ac:dyDescent="0.3">
      <c r="A743" s="530" t="s">
        <v>284</v>
      </c>
      <c r="B743" s="531">
        <v>37</v>
      </c>
      <c r="C743" s="532">
        <v>46142</v>
      </c>
      <c r="D743" s="533" t="s">
        <v>285</v>
      </c>
      <c r="E743" s="534">
        <v>5616.82</v>
      </c>
      <c r="F743" s="534"/>
      <c r="G743" s="535">
        <f t="shared" si="21"/>
        <v>2546.979999999985</v>
      </c>
      <c r="H743" s="536"/>
      <c r="I743" s="537"/>
      <c r="J743" s="538"/>
      <c r="K743" s="539"/>
      <c r="L743" s="538"/>
      <c r="M743" s="539"/>
      <c r="N743" s="538"/>
      <c r="O743" s="539"/>
      <c r="P743" s="538"/>
      <c r="Q743" s="539"/>
      <c r="R743" s="538"/>
      <c r="S743" s="539"/>
      <c r="T743" s="538"/>
    </row>
    <row r="744" spans="1:20" ht="12" customHeight="1" x14ac:dyDescent="0.3">
      <c r="A744" s="329" t="s">
        <v>286</v>
      </c>
      <c r="B744" s="330">
        <v>25</v>
      </c>
      <c r="C744" s="298">
        <v>46142</v>
      </c>
      <c r="D744" s="298" t="s">
        <v>204</v>
      </c>
      <c r="E744" s="331">
        <v>350</v>
      </c>
      <c r="F744" s="331"/>
      <c r="G744" s="333">
        <f t="shared" ref="G744:G745" si="22">G745-E744+F744</f>
        <v>8163.7999999999847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286</v>
      </c>
      <c r="B745" s="330">
        <v>26</v>
      </c>
      <c r="C745" s="298">
        <v>46142</v>
      </c>
      <c r="D745" s="298" t="s">
        <v>205</v>
      </c>
      <c r="E745" s="331">
        <v>320</v>
      </c>
      <c r="F745" s="331"/>
      <c r="G745" s="333">
        <f t="shared" si="22"/>
        <v>8513.7999999999847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286</v>
      </c>
      <c r="B746" s="330">
        <v>27</v>
      </c>
      <c r="C746" s="298">
        <v>46142</v>
      </c>
      <c r="D746" s="298" t="s">
        <v>206</v>
      </c>
      <c r="E746" s="331">
        <v>25</v>
      </c>
      <c r="F746" s="331"/>
      <c r="G746" s="333">
        <f t="shared" ref="G746:G997" si="23">G747-E746+F746</f>
        <v>8833.7999999999847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286</v>
      </c>
      <c r="B747" s="330">
        <v>28</v>
      </c>
      <c r="C747" s="298">
        <v>46142</v>
      </c>
      <c r="D747" s="298" t="s">
        <v>207</v>
      </c>
      <c r="E747" s="331">
        <v>25</v>
      </c>
      <c r="F747" s="331"/>
      <c r="G747" s="333">
        <f t="shared" si="23"/>
        <v>8858.7999999999847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286</v>
      </c>
      <c r="B748" s="330">
        <v>29</v>
      </c>
      <c r="C748" s="298">
        <v>46142</v>
      </c>
      <c r="D748" s="298" t="s">
        <v>208</v>
      </c>
      <c r="E748" s="331">
        <v>45</v>
      </c>
      <c r="F748" s="331"/>
      <c r="G748" s="333">
        <f t="shared" si="23"/>
        <v>8883.7999999999847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286</v>
      </c>
      <c r="B749" s="330">
        <v>30</v>
      </c>
      <c r="C749" s="298">
        <v>46142</v>
      </c>
      <c r="D749" s="298" t="s">
        <v>209</v>
      </c>
      <c r="E749" s="331">
        <v>400</v>
      </c>
      <c r="F749" s="331"/>
      <c r="G749" s="333">
        <f t="shared" si="23"/>
        <v>8928.7999999999847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286</v>
      </c>
      <c r="B750" s="330">
        <v>31</v>
      </c>
      <c r="C750" s="298">
        <v>46142</v>
      </c>
      <c r="D750" s="298" t="s">
        <v>210</v>
      </c>
      <c r="E750" s="331">
        <v>375</v>
      </c>
      <c r="F750" s="331"/>
      <c r="G750" s="333">
        <f t="shared" si="23"/>
        <v>9328.7999999999847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286</v>
      </c>
      <c r="B751" s="330">
        <v>32</v>
      </c>
      <c r="C751" s="298">
        <v>46142</v>
      </c>
      <c r="D751" s="298" t="s">
        <v>211</v>
      </c>
      <c r="E751" s="331">
        <v>100</v>
      </c>
      <c r="F751" s="331"/>
      <c r="G751" s="333">
        <f t="shared" si="23"/>
        <v>9703.7999999999847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286</v>
      </c>
      <c r="B752" s="330">
        <v>33</v>
      </c>
      <c r="C752" s="298">
        <v>46142</v>
      </c>
      <c r="D752" s="298" t="s">
        <v>212</v>
      </c>
      <c r="E752" s="331">
        <v>85</v>
      </c>
      <c r="F752" s="331"/>
      <c r="G752" s="333">
        <f t="shared" si="23"/>
        <v>9803.7999999999847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286</v>
      </c>
      <c r="B753" s="330">
        <v>34</v>
      </c>
      <c r="C753" s="298">
        <v>46142</v>
      </c>
      <c r="D753" s="298" t="s">
        <v>213</v>
      </c>
      <c r="E753" s="331">
        <v>230</v>
      </c>
      <c r="F753" s="331"/>
      <c r="G753" s="333">
        <f t="shared" si="23"/>
        <v>9888.7999999999847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286</v>
      </c>
      <c r="B754" s="330">
        <v>35</v>
      </c>
      <c r="C754" s="298">
        <v>46142</v>
      </c>
      <c r="D754" s="298" t="s">
        <v>214</v>
      </c>
      <c r="E754" s="331">
        <v>45</v>
      </c>
      <c r="F754" s="331"/>
      <c r="G754" s="333">
        <f t="shared" si="23"/>
        <v>10118.799999999985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287</v>
      </c>
      <c r="B755" s="330" t="s">
        <v>287</v>
      </c>
      <c r="C755" s="298">
        <v>46142</v>
      </c>
      <c r="D755" s="299" t="s">
        <v>288</v>
      </c>
      <c r="E755" s="331">
        <v>185.64</v>
      </c>
      <c r="F755" s="331">
        <v>185.64</v>
      </c>
      <c r="G755" s="333">
        <f t="shared" si="23"/>
        <v>10163.799999999985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46142</v>
      </c>
      <c r="D756" s="299" t="s">
        <v>290</v>
      </c>
      <c r="E756" s="331">
        <v>30</v>
      </c>
      <c r="F756" s="331"/>
      <c r="G756" s="333">
        <f t="shared" si="23"/>
        <v>10163.799999999985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291</v>
      </c>
      <c r="B757" s="330">
        <v>39</v>
      </c>
      <c r="C757" s="298">
        <v>46142</v>
      </c>
      <c r="D757" s="299" t="s">
        <v>292</v>
      </c>
      <c r="E757" s="331"/>
      <c r="F757" s="331">
        <v>2763.78</v>
      </c>
      <c r="G757" s="333">
        <f t="shared" si="23"/>
        <v>10193.799999999985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291</v>
      </c>
      <c r="B758" s="330">
        <v>38</v>
      </c>
      <c r="C758" s="298">
        <v>46142</v>
      </c>
      <c r="D758" s="299" t="s">
        <v>293</v>
      </c>
      <c r="E758" s="331"/>
      <c r="F758" s="331">
        <v>4597.82</v>
      </c>
      <c r="G758" s="333">
        <f t="shared" si="23"/>
        <v>7430.019999999985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42</v>
      </c>
      <c r="C759" s="298">
        <v>46142</v>
      </c>
      <c r="D759" s="299" t="s">
        <v>200</v>
      </c>
      <c r="E759" s="331">
        <v>50.92</v>
      </c>
      <c r="F759" s="331"/>
      <c r="G759" s="333">
        <f t="shared" si="23"/>
        <v>2832.1999999999853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43</v>
      </c>
      <c r="C760" s="298">
        <v>46142</v>
      </c>
      <c r="D760" s="299" t="s">
        <v>201</v>
      </c>
      <c r="E760" s="331">
        <v>50.92</v>
      </c>
      <c r="F760" s="331"/>
      <c r="G760" s="333">
        <f t="shared" si="23"/>
        <v>2883.1199999999853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4</v>
      </c>
      <c r="C761" s="298">
        <v>46142</v>
      </c>
      <c r="D761" s="299" t="s">
        <v>295</v>
      </c>
      <c r="E761" s="331">
        <v>35.799999999999997</v>
      </c>
      <c r="F761" s="331"/>
      <c r="G761" s="333">
        <f t="shared" si="23"/>
        <v>2934.0399999999854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294</v>
      </c>
      <c r="B762" s="330">
        <v>10</v>
      </c>
      <c r="C762" s="298">
        <v>46142</v>
      </c>
      <c r="D762" s="299" t="s">
        <v>176</v>
      </c>
      <c r="E762" s="331">
        <v>17.899999999999999</v>
      </c>
      <c r="F762" s="331"/>
      <c r="G762" s="333">
        <f t="shared" si="23"/>
        <v>2969.8399999999856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46142</v>
      </c>
      <c r="D763" s="299" t="s">
        <v>296</v>
      </c>
      <c r="E763" s="331">
        <v>8.7200000000000006</v>
      </c>
      <c r="F763" s="331"/>
      <c r="G763" s="333">
        <f t="shared" si="23"/>
        <v>2987.7399999999857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46142</v>
      </c>
      <c r="D764" s="299" t="s">
        <v>297</v>
      </c>
      <c r="E764" s="331">
        <v>100</v>
      </c>
      <c r="F764" s="331"/>
      <c r="G764" s="333">
        <f t="shared" si="23"/>
        <v>2996.4599999999855</v>
      </c>
      <c r="H764" s="334" t="s">
        <v>298</v>
      </c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5</v>
      </c>
      <c r="C765" s="298">
        <v>46142</v>
      </c>
      <c r="D765" s="299" t="s">
        <v>297</v>
      </c>
      <c r="E765" s="331">
        <v>100</v>
      </c>
      <c r="F765" s="331"/>
      <c r="G765" s="333">
        <f t="shared" si="23"/>
        <v>3096.4599999999855</v>
      </c>
      <c r="H765" s="334" t="s">
        <v>298</v>
      </c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6</v>
      </c>
      <c r="C766" s="298">
        <v>46142</v>
      </c>
      <c r="D766" s="299" t="s">
        <v>297</v>
      </c>
      <c r="E766" s="331">
        <v>100</v>
      </c>
      <c r="F766" s="331"/>
      <c r="G766" s="333">
        <f t="shared" si="23"/>
        <v>3196.4599999999855</v>
      </c>
      <c r="H766" s="334" t="s">
        <v>298</v>
      </c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8</v>
      </c>
      <c r="C767" s="298">
        <v>46142</v>
      </c>
      <c r="D767" s="299" t="s">
        <v>297</v>
      </c>
      <c r="E767" s="331">
        <v>100</v>
      </c>
      <c r="F767" s="331"/>
      <c r="G767" s="333">
        <f t="shared" si="23"/>
        <v>3296.4599999999855</v>
      </c>
      <c r="H767" s="334" t="s">
        <v>298</v>
      </c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291</v>
      </c>
      <c r="B768" s="330">
        <v>41</v>
      </c>
      <c r="C768" s="298">
        <v>46142</v>
      </c>
      <c r="D768" s="299" t="s">
        <v>299</v>
      </c>
      <c r="E768" s="331"/>
      <c r="F768" s="331">
        <v>250</v>
      </c>
      <c r="G768" s="333">
        <f t="shared" si="23"/>
        <v>3396.4599999999855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6</v>
      </c>
      <c r="C769" s="298">
        <v>46142</v>
      </c>
      <c r="D769" s="299" t="s">
        <v>300</v>
      </c>
      <c r="E769" s="331">
        <v>42.44</v>
      </c>
      <c r="F769" s="331"/>
      <c r="G769" s="333">
        <f t="shared" si="23"/>
        <v>3146.4599999999855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6</v>
      </c>
      <c r="C770" s="298">
        <v>46142</v>
      </c>
      <c r="D770" s="299" t="s">
        <v>300</v>
      </c>
      <c r="E770" s="331">
        <v>24.05</v>
      </c>
      <c r="F770" s="331"/>
      <c r="G770" s="333">
        <f t="shared" si="23"/>
        <v>3188.8999999999855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46141</v>
      </c>
      <c r="D771" s="299" t="s">
        <v>301</v>
      </c>
      <c r="E771" s="331">
        <v>31.8</v>
      </c>
      <c r="F771" s="331"/>
      <c r="G771" s="333">
        <f t="shared" si="23"/>
        <v>3212.9499999999857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6</v>
      </c>
      <c r="C772" s="298">
        <v>46141</v>
      </c>
      <c r="D772" s="299" t="s">
        <v>302</v>
      </c>
      <c r="E772" s="331">
        <v>100</v>
      </c>
      <c r="F772" s="331"/>
      <c r="G772" s="333">
        <f t="shared" si="23"/>
        <v>3244.7499999999859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6</v>
      </c>
      <c r="C773" s="298">
        <v>46141</v>
      </c>
      <c r="D773" s="299" t="s">
        <v>303</v>
      </c>
      <c r="E773" s="331">
        <v>75</v>
      </c>
      <c r="F773" s="331"/>
      <c r="G773" s="333">
        <f t="shared" si="23"/>
        <v>3344.7499999999859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1</v>
      </c>
      <c r="C774" s="298">
        <v>46141</v>
      </c>
      <c r="D774" s="299" t="s">
        <v>304</v>
      </c>
      <c r="E774" s="331">
        <v>52.5</v>
      </c>
      <c r="F774" s="331"/>
      <c r="G774" s="333">
        <f t="shared" si="23"/>
        <v>3419.7499999999859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6</v>
      </c>
      <c r="C775" s="298">
        <v>46141</v>
      </c>
      <c r="D775" s="299" t="s">
        <v>305</v>
      </c>
      <c r="E775" s="331">
        <v>-256</v>
      </c>
      <c r="F775" s="331"/>
      <c r="G775" s="333">
        <f t="shared" si="23"/>
        <v>3472.2499999999859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46140</v>
      </c>
      <c r="D776" s="299" t="s">
        <v>300</v>
      </c>
      <c r="E776" s="331">
        <v>20.38</v>
      </c>
      <c r="F776" s="331"/>
      <c r="G776" s="333">
        <f t="shared" si="23"/>
        <v>3216.2499999999859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46140</v>
      </c>
      <c r="D777" s="299" t="s">
        <v>296</v>
      </c>
      <c r="E777" s="331">
        <v>15.41</v>
      </c>
      <c r="F777" s="331"/>
      <c r="G777" s="333">
        <f t="shared" si="23"/>
        <v>3236.629999999986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4</v>
      </c>
      <c r="C778" s="298">
        <v>46140</v>
      </c>
      <c r="D778" s="299" t="s">
        <v>296</v>
      </c>
      <c r="E778" s="331">
        <v>33.840000000000003</v>
      </c>
      <c r="F778" s="331"/>
      <c r="G778" s="333">
        <f t="shared" si="23"/>
        <v>3252.0399999999859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1</v>
      </c>
      <c r="C779" s="298">
        <v>46140</v>
      </c>
      <c r="D779" s="299" t="s">
        <v>306</v>
      </c>
      <c r="E779" s="331">
        <v>5.3</v>
      </c>
      <c r="F779" s="331"/>
      <c r="G779" s="333">
        <f t="shared" si="23"/>
        <v>3285.879999999986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5</v>
      </c>
      <c r="C780" s="298">
        <v>46140</v>
      </c>
      <c r="D780" s="299" t="s">
        <v>307</v>
      </c>
      <c r="E780" s="331">
        <v>500</v>
      </c>
      <c r="F780" s="331"/>
      <c r="G780" s="333">
        <f t="shared" si="23"/>
        <v>3291.1799999999862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46140</v>
      </c>
      <c r="D781" s="299" t="s">
        <v>308</v>
      </c>
      <c r="E781" s="331">
        <v>47.99</v>
      </c>
      <c r="F781" s="331"/>
      <c r="G781" s="333">
        <f t="shared" si="23"/>
        <v>3791.1799999999862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3</v>
      </c>
      <c r="C782" s="298">
        <v>46139</v>
      </c>
      <c r="D782" s="299" t="s">
        <v>309</v>
      </c>
      <c r="E782" s="331">
        <v>13.11</v>
      </c>
      <c r="F782" s="331"/>
      <c r="G782" s="333">
        <f t="shared" si="23"/>
        <v>3839.169999999986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4</v>
      </c>
      <c r="C783" s="298">
        <v>46139</v>
      </c>
      <c r="D783" s="299" t="s">
        <v>310</v>
      </c>
      <c r="E783" s="331">
        <v>30.54</v>
      </c>
      <c r="F783" s="331"/>
      <c r="G783" s="333">
        <f t="shared" si="23"/>
        <v>3852.2799999999861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1</v>
      </c>
      <c r="C784" s="298">
        <v>46139</v>
      </c>
      <c r="D784" s="299" t="s">
        <v>311</v>
      </c>
      <c r="E784" s="331">
        <v>163.01</v>
      </c>
      <c r="F784" s="331"/>
      <c r="G784" s="333">
        <f t="shared" si="23"/>
        <v>3882.8199999999861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6</v>
      </c>
      <c r="C785" s="298">
        <v>46139</v>
      </c>
      <c r="D785" s="299" t="s">
        <v>312</v>
      </c>
      <c r="E785" s="331">
        <v>54.97</v>
      </c>
      <c r="F785" s="331"/>
      <c r="G785" s="333">
        <f t="shared" si="23"/>
        <v>4045.8299999999858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1</v>
      </c>
      <c r="C786" s="298">
        <v>46139</v>
      </c>
      <c r="D786" s="299" t="s">
        <v>306</v>
      </c>
      <c r="E786" s="331">
        <v>51.28</v>
      </c>
      <c r="F786" s="331"/>
      <c r="G786" s="333">
        <f t="shared" si="23"/>
        <v>4100.7999999999856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6</v>
      </c>
      <c r="C787" s="298">
        <v>46138</v>
      </c>
      <c r="D787" s="299" t="s">
        <v>312</v>
      </c>
      <c r="E787" s="331">
        <v>38.979999999999997</v>
      </c>
      <c r="F787" s="331"/>
      <c r="G787" s="333">
        <f t="shared" si="23"/>
        <v>4152.0799999999854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46138</v>
      </c>
      <c r="D788" s="299" t="s">
        <v>313</v>
      </c>
      <c r="E788" s="331">
        <v>39.83</v>
      </c>
      <c r="F788" s="331"/>
      <c r="G788" s="333">
        <f t="shared" si="23"/>
        <v>4191.0599999999849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46138</v>
      </c>
      <c r="D789" s="299" t="s">
        <v>313</v>
      </c>
      <c r="E789" s="331">
        <v>51.24</v>
      </c>
      <c r="F789" s="331"/>
      <c r="G789" s="333">
        <f t="shared" si="23"/>
        <v>4230.8899999999849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12</v>
      </c>
      <c r="C790" s="298">
        <v>46137</v>
      </c>
      <c r="D790" s="299" t="s">
        <v>314</v>
      </c>
      <c r="E790" s="331">
        <v>214.74</v>
      </c>
      <c r="F790" s="331"/>
      <c r="G790" s="333">
        <f t="shared" si="23"/>
        <v>4282.1299999999846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287</v>
      </c>
      <c r="B791" s="330" t="s">
        <v>287</v>
      </c>
      <c r="C791" s="298">
        <v>46136</v>
      </c>
      <c r="D791" s="299" t="s">
        <v>315</v>
      </c>
      <c r="E791" s="331">
        <v>127.68</v>
      </c>
      <c r="F791" s="331">
        <v>127.68</v>
      </c>
      <c r="G791" s="333">
        <f t="shared" si="23"/>
        <v>4496.8699999999844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8</v>
      </c>
      <c r="C792" s="298">
        <v>46135</v>
      </c>
      <c r="D792" s="299" t="s">
        <v>863</v>
      </c>
      <c r="E792" s="331">
        <v>65</v>
      </c>
      <c r="F792" s="331"/>
      <c r="G792" s="333">
        <f t="shared" si="23"/>
        <v>4496.8699999999844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291</v>
      </c>
      <c r="B793" s="330">
        <v>40</v>
      </c>
      <c r="C793" s="298">
        <v>46134</v>
      </c>
      <c r="D793" s="299" t="s">
        <v>316</v>
      </c>
      <c r="E793" s="331"/>
      <c r="F793" s="331">
        <v>838.69</v>
      </c>
      <c r="G793" s="333">
        <f t="shared" si="23"/>
        <v>4561.8699999999844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46134</v>
      </c>
      <c r="D794" s="299" t="s">
        <v>317</v>
      </c>
      <c r="E794" s="331">
        <v>17.03</v>
      </c>
      <c r="F794" s="331"/>
      <c r="G794" s="333">
        <f t="shared" si="23"/>
        <v>3723.1799999999848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6</v>
      </c>
      <c r="C795" s="298">
        <v>46134</v>
      </c>
      <c r="D795" s="299" t="s">
        <v>312</v>
      </c>
      <c r="E795" s="331">
        <v>51.94</v>
      </c>
      <c r="F795" s="331"/>
      <c r="G795" s="333">
        <f t="shared" si="23"/>
        <v>3740.209999999985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1</v>
      </c>
      <c r="C796" s="298">
        <v>46134</v>
      </c>
      <c r="D796" s="299" t="s">
        <v>306</v>
      </c>
      <c r="E796" s="331">
        <v>226.7</v>
      </c>
      <c r="F796" s="331"/>
      <c r="G796" s="333">
        <f t="shared" si="23"/>
        <v>3792.1499999999851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46133</v>
      </c>
      <c r="D797" s="299" t="s">
        <v>318</v>
      </c>
      <c r="E797" s="331">
        <v>70</v>
      </c>
      <c r="F797" s="331"/>
      <c r="G797" s="333">
        <f t="shared" si="23"/>
        <v>4018.8499999999849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8</v>
      </c>
      <c r="C798" s="298">
        <v>46133</v>
      </c>
      <c r="D798" s="299" t="s">
        <v>319</v>
      </c>
      <c r="E798" s="331">
        <v>14.26</v>
      </c>
      <c r="F798" s="331"/>
      <c r="G798" s="333">
        <f t="shared" si="23"/>
        <v>4088.8499999999849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1</v>
      </c>
      <c r="C799" s="298">
        <v>46133</v>
      </c>
      <c r="D799" s="299" t="s">
        <v>320</v>
      </c>
      <c r="E799" s="331">
        <v>8.51</v>
      </c>
      <c r="F799" s="331"/>
      <c r="G799" s="333">
        <f t="shared" si="23"/>
        <v>4103.1099999999851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5</v>
      </c>
      <c r="C800" s="298">
        <v>46133</v>
      </c>
      <c r="D800" s="299" t="s">
        <v>321</v>
      </c>
      <c r="E800" s="331">
        <v>20</v>
      </c>
      <c r="F800" s="331"/>
      <c r="G800" s="333">
        <f t="shared" si="23"/>
        <v>4111.6199999999853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23</v>
      </c>
      <c r="C801" s="298">
        <v>46133</v>
      </c>
      <c r="D801" s="299" t="s">
        <v>67</v>
      </c>
      <c r="E801" s="331">
        <v>650.88</v>
      </c>
      <c r="F801" s="331"/>
      <c r="G801" s="333">
        <f t="shared" si="23"/>
        <v>4131.6199999999853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6</v>
      </c>
      <c r="C802" s="298">
        <v>46133</v>
      </c>
      <c r="D802" s="299" t="s">
        <v>322</v>
      </c>
      <c r="E802" s="331">
        <v>15</v>
      </c>
      <c r="F802" s="331"/>
      <c r="G802" s="333">
        <f t="shared" si="23"/>
        <v>4782.4999999999854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5</v>
      </c>
      <c r="C803" s="298">
        <v>46133</v>
      </c>
      <c r="D803" s="299" t="s">
        <v>322</v>
      </c>
      <c r="E803" s="331">
        <v>250</v>
      </c>
      <c r="F803" s="331"/>
      <c r="G803" s="333">
        <f t="shared" si="23"/>
        <v>4797.4999999999854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294</v>
      </c>
      <c r="B804" s="330">
        <v>22</v>
      </c>
      <c r="C804" s="298">
        <v>46132</v>
      </c>
      <c r="D804" s="299" t="s">
        <v>323</v>
      </c>
      <c r="E804" s="331">
        <v>20.22</v>
      </c>
      <c r="F804" s="331"/>
      <c r="G804" s="333">
        <f t="shared" si="23"/>
        <v>5047.4999999999854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6</v>
      </c>
      <c r="C805" s="298">
        <v>46132</v>
      </c>
      <c r="D805" s="299" t="s">
        <v>403</v>
      </c>
      <c r="E805" s="331">
        <v>44</v>
      </c>
      <c r="F805" s="331"/>
      <c r="G805" s="333">
        <f t="shared" si="23"/>
        <v>5067.7199999999857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46132</v>
      </c>
      <c r="D806" s="299" t="s">
        <v>324</v>
      </c>
      <c r="E806" s="331">
        <v>12.01</v>
      </c>
      <c r="F806" s="331"/>
      <c r="G806" s="333">
        <f t="shared" si="23"/>
        <v>5111.7199999999857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46132</v>
      </c>
      <c r="D807" s="299" t="s">
        <v>296</v>
      </c>
      <c r="E807" s="331">
        <v>12.21</v>
      </c>
      <c r="F807" s="331"/>
      <c r="G807" s="333">
        <f t="shared" si="23"/>
        <v>5123.7299999999859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46132</v>
      </c>
      <c r="D808" s="299" t="s">
        <v>325</v>
      </c>
      <c r="E808" s="331">
        <v>46.4</v>
      </c>
      <c r="F808" s="331"/>
      <c r="G808" s="333">
        <f t="shared" si="23"/>
        <v>5135.939999999986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46131</v>
      </c>
      <c r="D809" s="299" t="s">
        <v>326</v>
      </c>
      <c r="E809" s="331">
        <v>31.7</v>
      </c>
      <c r="F809" s="331"/>
      <c r="G809" s="333">
        <f t="shared" si="23"/>
        <v>5182.3399999999856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8</v>
      </c>
      <c r="C810" s="298">
        <v>46131</v>
      </c>
      <c r="D810" s="299" t="s">
        <v>327</v>
      </c>
      <c r="E810" s="331">
        <v>11.11</v>
      </c>
      <c r="F810" s="331"/>
      <c r="G810" s="333">
        <f t="shared" si="23"/>
        <v>5214.0399999999854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1</v>
      </c>
      <c r="C811" s="298">
        <v>46131</v>
      </c>
      <c r="D811" s="299" t="s">
        <v>306</v>
      </c>
      <c r="E811" s="331">
        <v>79.16</v>
      </c>
      <c r="F811" s="331"/>
      <c r="G811" s="333">
        <f t="shared" si="23"/>
        <v>5225.1499999999851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22</v>
      </c>
      <c r="C812" s="298">
        <v>46131</v>
      </c>
      <c r="D812" s="299" t="s">
        <v>328</v>
      </c>
      <c r="E812" s="331">
        <v>7.46</v>
      </c>
      <c r="F812" s="331"/>
      <c r="G812" s="333">
        <f t="shared" si="23"/>
        <v>5304.3099999999849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46131</v>
      </c>
      <c r="D813" s="299" t="s">
        <v>300</v>
      </c>
      <c r="E813" s="331">
        <v>13.83</v>
      </c>
      <c r="F813" s="331"/>
      <c r="G813" s="333">
        <f t="shared" si="23"/>
        <v>5311.769999999985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6</v>
      </c>
      <c r="C814" s="298">
        <v>46131</v>
      </c>
      <c r="D814" s="299" t="s">
        <v>300</v>
      </c>
      <c r="E814" s="331">
        <v>30</v>
      </c>
      <c r="F814" s="331"/>
      <c r="G814" s="333">
        <f t="shared" si="23"/>
        <v>5325.5999999999849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6</v>
      </c>
      <c r="C815" s="298">
        <v>46131</v>
      </c>
      <c r="D815" s="299" t="s">
        <v>300</v>
      </c>
      <c r="E815" s="331">
        <v>15.17</v>
      </c>
      <c r="F815" s="331"/>
      <c r="G815" s="333">
        <f t="shared" si="23"/>
        <v>5355.5999999999849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1</v>
      </c>
      <c r="C816" s="298">
        <v>46130</v>
      </c>
      <c r="D816" s="299" t="s">
        <v>329</v>
      </c>
      <c r="E816" s="331">
        <v>75.55</v>
      </c>
      <c r="F816" s="331"/>
      <c r="G816" s="333">
        <f t="shared" si="23"/>
        <v>5370.769999999985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46130</v>
      </c>
      <c r="D817" s="299" t="s">
        <v>330</v>
      </c>
      <c r="E817" s="331">
        <v>26</v>
      </c>
      <c r="F817" s="331"/>
      <c r="G817" s="333">
        <f t="shared" si="23"/>
        <v>5446.3199999999852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46130</v>
      </c>
      <c r="D818" s="299" t="s">
        <v>311</v>
      </c>
      <c r="E818" s="331">
        <v>25.28</v>
      </c>
      <c r="F818" s="331"/>
      <c r="G818" s="333">
        <f t="shared" si="23"/>
        <v>5472.3199999999852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3</v>
      </c>
      <c r="C819" s="298">
        <v>46130</v>
      </c>
      <c r="D819" s="299" t="s">
        <v>296</v>
      </c>
      <c r="E819" s="331">
        <v>7.76</v>
      </c>
      <c r="F819" s="331"/>
      <c r="G819" s="333">
        <f t="shared" si="23"/>
        <v>5497.5999999999849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294</v>
      </c>
      <c r="B820" s="330">
        <v>22</v>
      </c>
      <c r="C820" s="298">
        <v>46130</v>
      </c>
      <c r="D820" s="299" t="s">
        <v>401</v>
      </c>
      <c r="E820" s="331">
        <v>13.84</v>
      </c>
      <c r="F820" s="331"/>
      <c r="G820" s="333">
        <f t="shared" si="23"/>
        <v>5505.3599999999851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287</v>
      </c>
      <c r="B821" s="330" t="s">
        <v>287</v>
      </c>
      <c r="C821" s="298">
        <v>46130</v>
      </c>
      <c r="D821" s="299" t="s">
        <v>331</v>
      </c>
      <c r="E821" s="331">
        <v>578.57000000000005</v>
      </c>
      <c r="F821" s="331">
        <v>578.57000000000005</v>
      </c>
      <c r="G821" s="333">
        <f t="shared" si="23"/>
        <v>5519.1999999999853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46129</v>
      </c>
      <c r="D822" s="299" t="s">
        <v>324</v>
      </c>
      <c r="E822" s="331">
        <v>12.84</v>
      </c>
      <c r="F822" s="331"/>
      <c r="G822" s="333">
        <f t="shared" si="23"/>
        <v>5519.1999999999853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46129</v>
      </c>
      <c r="D823" s="299" t="s">
        <v>332</v>
      </c>
      <c r="E823" s="331">
        <v>59.71</v>
      </c>
      <c r="F823" s="331"/>
      <c r="G823" s="333">
        <f t="shared" si="23"/>
        <v>5532.0399999999854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21</v>
      </c>
      <c r="C824" s="298">
        <v>46129</v>
      </c>
      <c r="D824" s="299" t="s">
        <v>194</v>
      </c>
      <c r="E824" s="331">
        <v>75.599999999999994</v>
      </c>
      <c r="F824" s="331"/>
      <c r="G824" s="333">
        <f t="shared" si="23"/>
        <v>5591.7499999999854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43</v>
      </c>
      <c r="C825" s="298">
        <v>46129</v>
      </c>
      <c r="D825" s="299" t="s">
        <v>333</v>
      </c>
      <c r="E825" s="331">
        <v>22.35</v>
      </c>
      <c r="F825" s="331"/>
      <c r="G825" s="333">
        <f t="shared" si="23"/>
        <v>5667.3499999999858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42</v>
      </c>
      <c r="C826" s="298">
        <v>46129</v>
      </c>
      <c r="D826" s="299" t="s">
        <v>333</v>
      </c>
      <c r="E826" s="331">
        <v>37.25</v>
      </c>
      <c r="F826" s="331"/>
      <c r="G826" s="333">
        <f t="shared" si="23"/>
        <v>5689.6999999999862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46129</v>
      </c>
      <c r="D827" s="299" t="s">
        <v>319</v>
      </c>
      <c r="E827" s="331">
        <v>35.119999999999997</v>
      </c>
      <c r="F827" s="331"/>
      <c r="G827" s="333">
        <f t="shared" si="23"/>
        <v>5726.9499999999862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3</v>
      </c>
      <c r="C828" s="298">
        <v>46129</v>
      </c>
      <c r="D828" s="299" t="s">
        <v>296</v>
      </c>
      <c r="E828" s="331">
        <v>8.7200000000000006</v>
      </c>
      <c r="F828" s="331"/>
      <c r="G828" s="333">
        <f t="shared" si="23"/>
        <v>5762.0699999999861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46129</v>
      </c>
      <c r="D829" s="299" t="s">
        <v>334</v>
      </c>
      <c r="E829" s="331">
        <v>13.21</v>
      </c>
      <c r="F829" s="331"/>
      <c r="G829" s="333">
        <f t="shared" si="23"/>
        <v>5770.7899999999863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17</v>
      </c>
      <c r="C830" s="298">
        <v>46129</v>
      </c>
      <c r="D830" s="299" t="s">
        <v>188</v>
      </c>
      <c r="E830" s="331">
        <v>42.65</v>
      </c>
      <c r="F830" s="331"/>
      <c r="G830" s="333">
        <f t="shared" si="23"/>
        <v>5783.9999999999864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335</v>
      </c>
      <c r="B831" s="330" t="s">
        <v>335</v>
      </c>
      <c r="C831" s="298">
        <v>46129</v>
      </c>
      <c r="D831" s="299" t="s">
        <v>336</v>
      </c>
      <c r="E831" s="331">
        <v>130.31</v>
      </c>
      <c r="F831" s="331"/>
      <c r="G831" s="333">
        <f t="shared" si="23"/>
        <v>5826.649999999986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15</v>
      </c>
      <c r="C832" s="298">
        <v>46129</v>
      </c>
      <c r="D832" s="299" t="s">
        <v>185</v>
      </c>
      <c r="E832" s="331">
        <v>131.22999999999999</v>
      </c>
      <c r="F832" s="331"/>
      <c r="G832" s="333">
        <f t="shared" si="23"/>
        <v>5956.9599999999864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46129</v>
      </c>
      <c r="D833" s="299" t="s">
        <v>337</v>
      </c>
      <c r="E833" s="331">
        <v>210</v>
      </c>
      <c r="F833" s="331"/>
      <c r="G833" s="333">
        <f t="shared" si="23"/>
        <v>6088.189999999986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23</v>
      </c>
      <c r="C834" s="298">
        <v>46129</v>
      </c>
      <c r="D834" s="299" t="s">
        <v>63</v>
      </c>
      <c r="E834" s="331">
        <v>529.46</v>
      </c>
      <c r="F834" s="331"/>
      <c r="G834" s="333">
        <f t="shared" si="23"/>
        <v>6298.189999999986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7</v>
      </c>
      <c r="C835" s="298">
        <v>46129</v>
      </c>
      <c r="D835" s="299" t="s">
        <v>338</v>
      </c>
      <c r="E835" s="331">
        <v>32.78</v>
      </c>
      <c r="F835" s="331"/>
      <c r="G835" s="333">
        <f t="shared" si="23"/>
        <v>6827.649999999986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4</v>
      </c>
      <c r="C836" s="298">
        <v>46128</v>
      </c>
      <c r="D836" s="299" t="s">
        <v>310</v>
      </c>
      <c r="E836" s="331">
        <v>44.41</v>
      </c>
      <c r="F836" s="331"/>
      <c r="G836" s="333">
        <f t="shared" si="23"/>
        <v>6860.4299999999857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16</v>
      </c>
      <c r="C837" s="298">
        <v>46128</v>
      </c>
      <c r="D837" s="299" t="s">
        <v>339</v>
      </c>
      <c r="E837" s="331">
        <v>15</v>
      </c>
      <c r="F837" s="331"/>
      <c r="G837" s="333">
        <f t="shared" si="23"/>
        <v>6904.8399999999856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46128</v>
      </c>
      <c r="D838" s="299" t="s">
        <v>301</v>
      </c>
      <c r="E838" s="331">
        <v>41.95</v>
      </c>
      <c r="F838" s="331"/>
      <c r="G838" s="333">
        <f t="shared" si="23"/>
        <v>6919.8399999999856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5</v>
      </c>
      <c r="C839" s="298">
        <v>46128</v>
      </c>
      <c r="D839" s="299" t="s">
        <v>340</v>
      </c>
      <c r="E839" s="331">
        <v>21.3</v>
      </c>
      <c r="F839" s="331"/>
      <c r="G839" s="333">
        <f t="shared" si="23"/>
        <v>6961.7899999999854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4</v>
      </c>
      <c r="C840" s="298">
        <v>46128</v>
      </c>
      <c r="D840" s="299" t="s">
        <v>296</v>
      </c>
      <c r="E840" s="331">
        <v>70.03</v>
      </c>
      <c r="F840" s="331"/>
      <c r="G840" s="333">
        <f t="shared" si="23"/>
        <v>6983.0899999999856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46128</v>
      </c>
      <c r="D841" s="299" t="s">
        <v>296</v>
      </c>
      <c r="E841" s="331">
        <v>11.48</v>
      </c>
      <c r="F841" s="331"/>
      <c r="G841" s="333">
        <f t="shared" si="23"/>
        <v>7053.1199999999853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6</v>
      </c>
      <c r="C842" s="298">
        <v>46128</v>
      </c>
      <c r="D842" s="299" t="s">
        <v>341</v>
      </c>
      <c r="E842" s="331">
        <v>26.61</v>
      </c>
      <c r="F842" s="331"/>
      <c r="G842" s="333">
        <f t="shared" si="23"/>
        <v>7064.5999999999849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6</v>
      </c>
      <c r="C843" s="298">
        <v>46128</v>
      </c>
      <c r="D843" s="299" t="s">
        <v>342</v>
      </c>
      <c r="E843" s="331">
        <v>42.59</v>
      </c>
      <c r="F843" s="331"/>
      <c r="G843" s="333">
        <f t="shared" si="23"/>
        <v>7091.2099999999846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6</v>
      </c>
      <c r="C844" s="298">
        <v>46128</v>
      </c>
      <c r="D844" s="299" t="s">
        <v>300</v>
      </c>
      <c r="E844" s="331">
        <v>20.58</v>
      </c>
      <c r="F844" s="331"/>
      <c r="G844" s="333">
        <f t="shared" si="23"/>
        <v>7133.7999999999847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294</v>
      </c>
      <c r="B845" s="330">
        <v>11</v>
      </c>
      <c r="C845" s="298">
        <v>46128</v>
      </c>
      <c r="D845" s="299" t="s">
        <v>178</v>
      </c>
      <c r="E845" s="331">
        <v>267.91000000000003</v>
      </c>
      <c r="F845" s="331"/>
      <c r="G845" s="333">
        <f t="shared" si="23"/>
        <v>7154.3799999999846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291</v>
      </c>
      <c r="B846" s="330">
        <v>41</v>
      </c>
      <c r="C846" s="298">
        <v>46128</v>
      </c>
      <c r="D846" s="299" t="s">
        <v>299</v>
      </c>
      <c r="E846" s="331"/>
      <c r="F846" s="331">
        <v>300</v>
      </c>
      <c r="G846" s="333">
        <f t="shared" si="23"/>
        <v>7422.2899999999845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291</v>
      </c>
      <c r="B847" s="330">
        <v>39</v>
      </c>
      <c r="C847" s="298">
        <v>46128</v>
      </c>
      <c r="D847" s="299" t="s">
        <v>292</v>
      </c>
      <c r="E847" s="331"/>
      <c r="F847" s="331">
        <v>2763.78</v>
      </c>
      <c r="G847" s="333">
        <f t="shared" si="23"/>
        <v>7122.2899999999845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287</v>
      </c>
      <c r="B848" s="330" t="s">
        <v>287</v>
      </c>
      <c r="C848" s="298">
        <v>46127</v>
      </c>
      <c r="D848" s="299" t="s">
        <v>343</v>
      </c>
      <c r="E848" s="331">
        <v>93.71</v>
      </c>
      <c r="F848" s="331">
        <v>93.71</v>
      </c>
      <c r="G848" s="333">
        <f t="shared" si="23"/>
        <v>4358.5099999999848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6</v>
      </c>
      <c r="C849" s="298">
        <v>46127</v>
      </c>
      <c r="D849" s="299" t="s">
        <v>344</v>
      </c>
      <c r="E849" s="331">
        <v>27</v>
      </c>
      <c r="F849" s="331"/>
      <c r="G849" s="333">
        <f t="shared" si="23"/>
        <v>4358.5099999999848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291</v>
      </c>
      <c r="B850" s="330">
        <v>38</v>
      </c>
      <c r="C850" s="298">
        <v>46127</v>
      </c>
      <c r="D850" s="299" t="s">
        <v>293</v>
      </c>
      <c r="E850" s="331"/>
      <c r="F850" s="331">
        <v>4597.82</v>
      </c>
      <c r="G850" s="333">
        <f t="shared" si="23"/>
        <v>4385.5099999999848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46127</v>
      </c>
      <c r="D851" s="299" t="s">
        <v>296</v>
      </c>
      <c r="E851" s="331">
        <v>14.67</v>
      </c>
      <c r="F851" s="331"/>
      <c r="G851" s="333">
        <f t="shared" si="23"/>
        <v>-212.31000000001481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46127</v>
      </c>
      <c r="D852" s="299" t="s">
        <v>345</v>
      </c>
      <c r="E852" s="331">
        <v>102.2</v>
      </c>
      <c r="F852" s="331"/>
      <c r="G852" s="333">
        <f t="shared" si="23"/>
        <v>-197.64000000001482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46126</v>
      </c>
      <c r="D853" s="299" t="s">
        <v>319</v>
      </c>
      <c r="E853" s="331">
        <v>15.53</v>
      </c>
      <c r="F853" s="331"/>
      <c r="G853" s="333">
        <f t="shared" si="23"/>
        <v>-95.440000000014805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24</v>
      </c>
      <c r="C854" s="298">
        <v>46126</v>
      </c>
      <c r="D854" s="299" t="s">
        <v>860</v>
      </c>
      <c r="E854" s="331">
        <v>105.33</v>
      </c>
      <c r="F854" s="331"/>
      <c r="G854" s="333">
        <f t="shared" si="23"/>
        <v>-79.910000000014804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46125</v>
      </c>
      <c r="D855" s="299" t="s">
        <v>346</v>
      </c>
      <c r="E855" s="331">
        <v>11.64</v>
      </c>
      <c r="F855" s="331"/>
      <c r="G855" s="333">
        <f t="shared" si="23"/>
        <v>25.419999999985201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1</v>
      </c>
      <c r="C856" s="298">
        <v>46125</v>
      </c>
      <c r="D856" s="299" t="s">
        <v>306</v>
      </c>
      <c r="E856" s="331">
        <v>50.71</v>
      </c>
      <c r="F856" s="331"/>
      <c r="G856" s="333">
        <f t="shared" si="23"/>
        <v>37.059999999985202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46125</v>
      </c>
      <c r="D857" s="299" t="s">
        <v>334</v>
      </c>
      <c r="E857" s="331">
        <v>11.06</v>
      </c>
      <c r="F857" s="331"/>
      <c r="G857" s="333">
        <f t="shared" si="23"/>
        <v>87.769999999985203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4</v>
      </c>
      <c r="C858" s="298">
        <v>46125</v>
      </c>
      <c r="D858" s="299" t="s">
        <v>295</v>
      </c>
      <c r="E858" s="331">
        <v>35.979999999999997</v>
      </c>
      <c r="F858" s="331"/>
      <c r="G858" s="333">
        <f t="shared" si="23"/>
        <v>98.829999999985205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46125</v>
      </c>
      <c r="D859" s="299" t="s">
        <v>347</v>
      </c>
      <c r="E859" s="331">
        <v>7.83</v>
      </c>
      <c r="F859" s="331"/>
      <c r="G859" s="333">
        <f t="shared" si="23"/>
        <v>134.80999999998519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3</v>
      </c>
      <c r="C860" s="298">
        <v>46125</v>
      </c>
      <c r="D860" s="299" t="s">
        <v>348</v>
      </c>
      <c r="E860" s="331">
        <v>4.1900000000000004</v>
      </c>
      <c r="F860" s="331"/>
      <c r="G860" s="333">
        <f t="shared" si="23"/>
        <v>142.63999999998521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8</v>
      </c>
      <c r="C861" s="298">
        <v>46125</v>
      </c>
      <c r="D861" s="299" t="s">
        <v>349</v>
      </c>
      <c r="E861" s="331">
        <v>39.25</v>
      </c>
      <c r="F861" s="331"/>
      <c r="G861" s="333">
        <f t="shared" si="23"/>
        <v>146.8299999999852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287</v>
      </c>
      <c r="B862" s="330" t="s">
        <v>287</v>
      </c>
      <c r="C862" s="298">
        <v>46125</v>
      </c>
      <c r="D862" s="299" t="s">
        <v>350</v>
      </c>
      <c r="E862" s="331">
        <v>318.36</v>
      </c>
      <c r="F862" s="331">
        <v>318.36</v>
      </c>
      <c r="G862" s="333">
        <f t="shared" si="23"/>
        <v>186.0799999999852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19</v>
      </c>
      <c r="C863" s="298">
        <v>46125</v>
      </c>
      <c r="D863" s="299" t="s">
        <v>191</v>
      </c>
      <c r="E863" s="331">
        <v>200</v>
      </c>
      <c r="F863" s="331"/>
      <c r="G863" s="333">
        <f t="shared" si="23"/>
        <v>186.0799999999852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1</v>
      </c>
      <c r="C864" s="298">
        <v>46124</v>
      </c>
      <c r="D864" s="299" t="s">
        <v>304</v>
      </c>
      <c r="E864" s="331">
        <v>136.05000000000001</v>
      </c>
      <c r="F864" s="331"/>
      <c r="G864" s="333">
        <f t="shared" si="23"/>
        <v>386.0799999999852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3</v>
      </c>
      <c r="C865" s="298">
        <v>46124</v>
      </c>
      <c r="D865" s="299" t="s">
        <v>348</v>
      </c>
      <c r="E865" s="331">
        <v>13.09</v>
      </c>
      <c r="F865" s="331"/>
      <c r="G865" s="333">
        <f t="shared" si="23"/>
        <v>522.12999999998522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46124</v>
      </c>
      <c r="D866" s="299" t="s">
        <v>319</v>
      </c>
      <c r="E866" s="331">
        <v>24.47</v>
      </c>
      <c r="F866" s="331"/>
      <c r="G866" s="333">
        <f t="shared" si="23"/>
        <v>535.21999999998525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46124</v>
      </c>
      <c r="D867" s="299" t="s">
        <v>319</v>
      </c>
      <c r="E867" s="331">
        <v>14.29</v>
      </c>
      <c r="F867" s="331"/>
      <c r="G867" s="333">
        <f t="shared" si="23"/>
        <v>559.68999999998528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22</v>
      </c>
      <c r="C868" s="298">
        <v>46124</v>
      </c>
      <c r="D868" s="299" t="s">
        <v>835</v>
      </c>
      <c r="E868" s="331">
        <v>9.57</v>
      </c>
      <c r="F868" s="331"/>
      <c r="G868" s="333">
        <f t="shared" si="23"/>
        <v>573.97999999998524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3</v>
      </c>
      <c r="C869" s="298">
        <v>46124</v>
      </c>
      <c r="D869" s="299" t="s">
        <v>351</v>
      </c>
      <c r="E869" s="331">
        <v>25</v>
      </c>
      <c r="F869" s="331"/>
      <c r="G869" s="333">
        <f t="shared" si="23"/>
        <v>583.54999999998529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22</v>
      </c>
      <c r="C870" s="298">
        <v>46123</v>
      </c>
      <c r="D870" s="299" t="s">
        <v>352</v>
      </c>
      <c r="E870" s="331">
        <v>19.16</v>
      </c>
      <c r="F870" s="331"/>
      <c r="G870" s="333">
        <f t="shared" si="23"/>
        <v>608.54999999998529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46123</v>
      </c>
      <c r="D871" s="299" t="s">
        <v>301</v>
      </c>
      <c r="E871" s="331">
        <v>20.91</v>
      </c>
      <c r="F871" s="331"/>
      <c r="G871" s="333">
        <f t="shared" si="23"/>
        <v>627.70999999998526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46123</v>
      </c>
      <c r="D872" s="299" t="s">
        <v>296</v>
      </c>
      <c r="E872" s="331">
        <v>12.44</v>
      </c>
      <c r="F872" s="331"/>
      <c r="G872" s="333">
        <f t="shared" si="23"/>
        <v>648.61999999998523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46123</v>
      </c>
      <c r="D873" s="299" t="s">
        <v>353</v>
      </c>
      <c r="E873" s="331">
        <v>41.34</v>
      </c>
      <c r="F873" s="331"/>
      <c r="G873" s="333">
        <f t="shared" si="23"/>
        <v>661.05999999998528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6</v>
      </c>
      <c r="C874" s="298">
        <v>46122</v>
      </c>
      <c r="D874" s="299" t="s">
        <v>446</v>
      </c>
      <c r="E874" s="331">
        <v>-0.04</v>
      </c>
      <c r="F874" s="331"/>
      <c r="G874" s="333">
        <f t="shared" si="23"/>
        <v>702.39999999998531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5</v>
      </c>
      <c r="C875" s="298">
        <v>46122</v>
      </c>
      <c r="D875" s="299" t="s">
        <v>354</v>
      </c>
      <c r="E875" s="331">
        <v>372</v>
      </c>
      <c r="F875" s="331"/>
      <c r="G875" s="333">
        <f t="shared" si="23"/>
        <v>702.35999999998535</v>
      </c>
      <c r="H875" s="334" t="s">
        <v>298</v>
      </c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46122</v>
      </c>
      <c r="D876" s="299" t="s">
        <v>355</v>
      </c>
      <c r="E876" s="331">
        <v>15.22</v>
      </c>
      <c r="F876" s="331"/>
      <c r="G876" s="333">
        <f t="shared" si="23"/>
        <v>1074.3599999999853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3</v>
      </c>
      <c r="C877" s="298">
        <v>46122</v>
      </c>
      <c r="D877" s="299" t="s">
        <v>296</v>
      </c>
      <c r="E877" s="331">
        <v>9.5500000000000007</v>
      </c>
      <c r="F877" s="331"/>
      <c r="G877" s="333">
        <f t="shared" si="23"/>
        <v>1089.5799999999854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8</v>
      </c>
      <c r="C878" s="298">
        <v>46122</v>
      </c>
      <c r="D878" s="299" t="s">
        <v>356</v>
      </c>
      <c r="E878" s="331">
        <v>52.65</v>
      </c>
      <c r="F878" s="331"/>
      <c r="G878" s="333">
        <f t="shared" si="23"/>
        <v>1099.1299999999853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1</v>
      </c>
      <c r="C879" s="298">
        <v>46122</v>
      </c>
      <c r="D879" s="299" t="s">
        <v>311</v>
      </c>
      <c r="E879" s="331">
        <v>68.989999999999995</v>
      </c>
      <c r="F879" s="331"/>
      <c r="G879" s="333">
        <f t="shared" si="23"/>
        <v>1151.7799999999854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46122</v>
      </c>
      <c r="D880" s="299" t="s">
        <v>324</v>
      </c>
      <c r="E880" s="331">
        <v>17.37</v>
      </c>
      <c r="F880" s="331"/>
      <c r="G880" s="333">
        <f t="shared" si="23"/>
        <v>1220.7699999999854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46121</v>
      </c>
      <c r="D881" s="299" t="s">
        <v>357</v>
      </c>
      <c r="E881" s="331">
        <v>64.42</v>
      </c>
      <c r="F881" s="331"/>
      <c r="G881" s="333">
        <f t="shared" si="23"/>
        <v>1238.1399999999853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46121</v>
      </c>
      <c r="D882" s="299" t="s">
        <v>358</v>
      </c>
      <c r="E882" s="331">
        <v>9.4700000000000006</v>
      </c>
      <c r="F882" s="331"/>
      <c r="G882" s="333">
        <f t="shared" si="23"/>
        <v>1302.5599999999854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5</v>
      </c>
      <c r="C883" s="298">
        <v>46121</v>
      </c>
      <c r="D883" s="299" t="s">
        <v>854</v>
      </c>
      <c r="E883" s="331">
        <v>10.68</v>
      </c>
      <c r="F883" s="331"/>
      <c r="G883" s="333">
        <f t="shared" si="23"/>
        <v>1312.0299999999854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7</v>
      </c>
      <c r="C884" s="298">
        <v>46121</v>
      </c>
      <c r="D884" s="299" t="s">
        <v>359</v>
      </c>
      <c r="E884" s="331">
        <v>68.010000000000005</v>
      </c>
      <c r="F884" s="331"/>
      <c r="G884" s="333">
        <f t="shared" si="23"/>
        <v>1322.7099999999855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4</v>
      </c>
      <c r="C885" s="298">
        <v>46121</v>
      </c>
      <c r="D885" s="299" t="s">
        <v>310</v>
      </c>
      <c r="E885" s="331">
        <v>40.85</v>
      </c>
      <c r="F885" s="331"/>
      <c r="G885" s="333">
        <f t="shared" si="23"/>
        <v>1390.7199999999855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6</v>
      </c>
      <c r="C886" s="298">
        <v>46121</v>
      </c>
      <c r="D886" s="299" t="s">
        <v>360</v>
      </c>
      <c r="E886" s="331">
        <v>25</v>
      </c>
      <c r="F886" s="331"/>
      <c r="G886" s="333">
        <f t="shared" si="23"/>
        <v>1431.5699999999854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294</v>
      </c>
      <c r="B887" s="330">
        <v>18</v>
      </c>
      <c r="C887" s="298">
        <v>46120</v>
      </c>
      <c r="D887" s="299" t="s">
        <v>361</v>
      </c>
      <c r="E887" s="331">
        <v>400</v>
      </c>
      <c r="F887" s="331"/>
      <c r="G887" s="333">
        <f t="shared" si="23"/>
        <v>1456.5699999999854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335</v>
      </c>
      <c r="B888" s="330" t="s">
        <v>335</v>
      </c>
      <c r="C888" s="298">
        <v>46120</v>
      </c>
      <c r="D888" s="299" t="s">
        <v>447</v>
      </c>
      <c r="E888" s="331">
        <v>44.96</v>
      </c>
      <c r="F888" s="331"/>
      <c r="G888" s="333">
        <f t="shared" si="23"/>
        <v>1856.5699999999854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13</v>
      </c>
      <c r="C889" s="298">
        <v>46120</v>
      </c>
      <c r="D889" s="299" t="s">
        <v>182</v>
      </c>
      <c r="E889" s="331">
        <v>104.98</v>
      </c>
      <c r="F889" s="331"/>
      <c r="G889" s="333">
        <f t="shared" si="23"/>
        <v>1901.5299999999854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46120</v>
      </c>
      <c r="D890" s="299" t="s">
        <v>296</v>
      </c>
      <c r="E890" s="331">
        <v>13.8</v>
      </c>
      <c r="F890" s="331"/>
      <c r="G890" s="333">
        <f t="shared" si="23"/>
        <v>2006.5099999999854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4</v>
      </c>
      <c r="C891" s="298">
        <v>46120</v>
      </c>
      <c r="D891" s="299" t="s">
        <v>295</v>
      </c>
      <c r="E891" s="331">
        <v>37.92</v>
      </c>
      <c r="F891" s="331"/>
      <c r="G891" s="333">
        <f t="shared" si="23"/>
        <v>2020.3099999999854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6</v>
      </c>
      <c r="C892" s="298">
        <v>46120</v>
      </c>
      <c r="D892" s="299" t="s">
        <v>300</v>
      </c>
      <c r="E892" s="331">
        <v>56.68</v>
      </c>
      <c r="F892" s="331"/>
      <c r="G892" s="333">
        <f t="shared" si="23"/>
        <v>2058.2299999999855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6</v>
      </c>
      <c r="C893" s="298">
        <v>46120</v>
      </c>
      <c r="D893" s="299" t="s">
        <v>362</v>
      </c>
      <c r="E893" s="331">
        <v>29.26</v>
      </c>
      <c r="F893" s="331"/>
      <c r="G893" s="333">
        <f t="shared" si="23"/>
        <v>2114.9099999999853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9</v>
      </c>
      <c r="C894" s="298">
        <v>46119</v>
      </c>
      <c r="D894" s="299" t="s">
        <v>58</v>
      </c>
      <c r="E894" s="331">
        <v>1281.53</v>
      </c>
      <c r="F894" s="331"/>
      <c r="G894" s="333">
        <f t="shared" si="23"/>
        <v>2144.1699999999855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4</v>
      </c>
      <c r="C895" s="298">
        <v>46119</v>
      </c>
      <c r="D895" s="299" t="s">
        <v>363</v>
      </c>
      <c r="E895" s="331">
        <v>25.84</v>
      </c>
      <c r="F895" s="331"/>
      <c r="G895" s="333">
        <f t="shared" si="23"/>
        <v>3425.6999999999853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8</v>
      </c>
      <c r="C896" s="298">
        <v>46119</v>
      </c>
      <c r="D896" s="299" t="s">
        <v>319</v>
      </c>
      <c r="E896" s="331">
        <v>12.05</v>
      </c>
      <c r="F896" s="331"/>
      <c r="G896" s="333">
        <f t="shared" si="23"/>
        <v>3451.5399999999854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4</v>
      </c>
      <c r="C897" s="298">
        <v>46119</v>
      </c>
      <c r="D897" s="299" t="s">
        <v>334</v>
      </c>
      <c r="E897" s="331">
        <v>82.04</v>
      </c>
      <c r="F897" s="331"/>
      <c r="G897" s="333">
        <f t="shared" si="23"/>
        <v>3463.5899999999856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46119</v>
      </c>
      <c r="D898" s="299" t="s">
        <v>364</v>
      </c>
      <c r="E898" s="331">
        <v>22.92</v>
      </c>
      <c r="F898" s="331"/>
      <c r="G898" s="333">
        <f t="shared" si="23"/>
        <v>3545.6299999999856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5</v>
      </c>
      <c r="C899" s="298">
        <v>46118</v>
      </c>
      <c r="D899" s="299" t="s">
        <v>365</v>
      </c>
      <c r="E899" s="331">
        <v>400</v>
      </c>
      <c r="F899" s="331"/>
      <c r="G899" s="333">
        <f t="shared" si="23"/>
        <v>3568.5499999999856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294</v>
      </c>
      <c r="B900" s="330">
        <v>14</v>
      </c>
      <c r="C900" s="298">
        <v>46118</v>
      </c>
      <c r="D900" s="299" t="s">
        <v>366</v>
      </c>
      <c r="E900" s="331">
        <v>66.67</v>
      </c>
      <c r="F900" s="331"/>
      <c r="G900" s="333">
        <f t="shared" si="23"/>
        <v>3968.5499999999856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14</v>
      </c>
      <c r="C901" s="298">
        <v>46118</v>
      </c>
      <c r="D901" s="299" t="s">
        <v>367</v>
      </c>
      <c r="E901" s="331">
        <v>70.25</v>
      </c>
      <c r="F901" s="331"/>
      <c r="G901" s="333">
        <f t="shared" si="23"/>
        <v>4035.2199999999857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1</v>
      </c>
      <c r="C902" s="298">
        <v>46117</v>
      </c>
      <c r="D902" s="299" t="s">
        <v>368</v>
      </c>
      <c r="E902" s="331">
        <v>25.6</v>
      </c>
      <c r="F902" s="331"/>
      <c r="G902" s="333">
        <f t="shared" si="23"/>
        <v>4105.4699999999857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8</v>
      </c>
      <c r="C903" s="298">
        <v>46117</v>
      </c>
      <c r="D903" s="299" t="s">
        <v>319</v>
      </c>
      <c r="E903" s="331">
        <v>8.56</v>
      </c>
      <c r="F903" s="331"/>
      <c r="G903" s="333">
        <f t="shared" si="23"/>
        <v>4131.0699999999861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46117</v>
      </c>
      <c r="D904" s="299" t="s">
        <v>369</v>
      </c>
      <c r="E904" s="331">
        <v>301.67</v>
      </c>
      <c r="F904" s="331"/>
      <c r="G904" s="333">
        <f t="shared" si="23"/>
        <v>4139.6299999999865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1</v>
      </c>
      <c r="C905" s="298">
        <v>46116</v>
      </c>
      <c r="D905" s="299" t="s">
        <v>306</v>
      </c>
      <c r="E905" s="331">
        <v>176.85</v>
      </c>
      <c r="F905" s="331"/>
      <c r="G905" s="333">
        <f t="shared" si="23"/>
        <v>4441.2999999999865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1</v>
      </c>
      <c r="C906" s="298">
        <v>46116</v>
      </c>
      <c r="D906" s="299" t="s">
        <v>311</v>
      </c>
      <c r="E906" s="331">
        <v>139.34</v>
      </c>
      <c r="F906" s="331"/>
      <c r="G906" s="333">
        <f t="shared" si="23"/>
        <v>4618.1499999999869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17</v>
      </c>
      <c r="C907" s="298">
        <v>46116</v>
      </c>
      <c r="D907" s="299" t="s">
        <v>370</v>
      </c>
      <c r="E907" s="331">
        <v>99</v>
      </c>
      <c r="F907" s="331"/>
      <c r="G907" s="333">
        <f t="shared" si="23"/>
        <v>4757.489999999987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46116</v>
      </c>
      <c r="D908" s="299" t="s">
        <v>371</v>
      </c>
      <c r="E908" s="331">
        <v>34</v>
      </c>
      <c r="F908" s="331"/>
      <c r="G908" s="333">
        <f t="shared" si="23"/>
        <v>4856.489999999987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3</v>
      </c>
      <c r="C909" s="298">
        <v>46116</v>
      </c>
      <c r="D909" s="299" t="s">
        <v>348</v>
      </c>
      <c r="E909" s="331">
        <v>10.24</v>
      </c>
      <c r="F909" s="331"/>
      <c r="G909" s="333">
        <f t="shared" si="23"/>
        <v>4890.489999999987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7</v>
      </c>
      <c r="C910" s="298">
        <v>46115</v>
      </c>
      <c r="D910" s="299" t="s">
        <v>372</v>
      </c>
      <c r="E910" s="331">
        <v>100</v>
      </c>
      <c r="F910" s="331"/>
      <c r="G910" s="333">
        <f t="shared" si="23"/>
        <v>4900.7299999999868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6</v>
      </c>
      <c r="C911" s="298">
        <v>46115</v>
      </c>
      <c r="D911" s="299" t="s">
        <v>300</v>
      </c>
      <c r="E911" s="331">
        <v>7.68</v>
      </c>
      <c r="F911" s="331"/>
      <c r="G911" s="333">
        <f t="shared" si="23"/>
        <v>5000.7299999999868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46115</v>
      </c>
      <c r="D912" s="299" t="s">
        <v>296</v>
      </c>
      <c r="E912" s="331">
        <v>8.7200000000000006</v>
      </c>
      <c r="F912" s="331"/>
      <c r="G912" s="333">
        <f t="shared" si="23"/>
        <v>5008.4099999999871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8</v>
      </c>
      <c r="C913" s="298">
        <v>46114</v>
      </c>
      <c r="D913" s="299" t="s">
        <v>373</v>
      </c>
      <c r="E913" s="331">
        <v>81.739999999999995</v>
      </c>
      <c r="F913" s="331"/>
      <c r="G913" s="333">
        <f t="shared" si="23"/>
        <v>5017.1299999999874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284</v>
      </c>
      <c r="B914" s="330">
        <v>36</v>
      </c>
      <c r="C914" s="298">
        <v>46114</v>
      </c>
      <c r="D914" s="299" t="s">
        <v>374</v>
      </c>
      <c r="E914" s="331">
        <v>50</v>
      </c>
      <c r="F914" s="331"/>
      <c r="G914" s="333">
        <f t="shared" si="23"/>
        <v>5098.8699999999872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22</v>
      </c>
      <c r="C915" s="298">
        <v>46114</v>
      </c>
      <c r="D915" s="299" t="s">
        <v>375</v>
      </c>
      <c r="E915" s="331">
        <v>6.37</v>
      </c>
      <c r="F915" s="331"/>
      <c r="G915" s="333">
        <f t="shared" si="23"/>
        <v>5148.8699999999872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46114</v>
      </c>
      <c r="D916" s="299" t="s">
        <v>326</v>
      </c>
      <c r="E916" s="331">
        <v>55.22</v>
      </c>
      <c r="F916" s="331"/>
      <c r="G916" s="333">
        <f t="shared" si="23"/>
        <v>5155.239999999987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46114</v>
      </c>
      <c r="D917" s="299" t="s">
        <v>319</v>
      </c>
      <c r="E917" s="331">
        <v>8.5</v>
      </c>
      <c r="F917" s="331"/>
      <c r="G917" s="333">
        <f t="shared" si="23"/>
        <v>5210.4599999999873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4</v>
      </c>
      <c r="C918" s="298">
        <v>46114</v>
      </c>
      <c r="D918" s="299" t="s">
        <v>334</v>
      </c>
      <c r="E918" s="331">
        <v>38.99</v>
      </c>
      <c r="F918" s="331"/>
      <c r="G918" s="333">
        <f t="shared" si="23"/>
        <v>5218.9599999999873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291</v>
      </c>
      <c r="B919" s="330">
        <v>39</v>
      </c>
      <c r="C919" s="298">
        <v>46113</v>
      </c>
      <c r="D919" s="299" t="s">
        <v>292</v>
      </c>
      <c r="E919" s="331"/>
      <c r="F919" s="331">
        <v>2763.78</v>
      </c>
      <c r="G919" s="333">
        <f t="shared" si="23"/>
        <v>5257.9499999999871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4</v>
      </c>
      <c r="C920" s="298">
        <v>46113</v>
      </c>
      <c r="D920" s="299" t="s">
        <v>296</v>
      </c>
      <c r="E920" s="331">
        <v>36.090000000000003</v>
      </c>
      <c r="F920" s="331"/>
      <c r="G920" s="333">
        <f t="shared" si="23"/>
        <v>2494.1699999999869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4</v>
      </c>
      <c r="C921" s="298">
        <v>46113</v>
      </c>
      <c r="D921" s="299" t="s">
        <v>310</v>
      </c>
      <c r="E921" s="331">
        <v>80</v>
      </c>
      <c r="F921" s="331"/>
      <c r="G921" s="333">
        <f t="shared" si="23"/>
        <v>2530.259999999987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7</v>
      </c>
      <c r="C922" s="298">
        <v>46113</v>
      </c>
      <c r="D922" s="299" t="s">
        <v>320</v>
      </c>
      <c r="E922" s="331">
        <v>47.84</v>
      </c>
      <c r="F922" s="331"/>
      <c r="G922" s="333">
        <f t="shared" si="23"/>
        <v>2610.259999999987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7</v>
      </c>
      <c r="C923" s="298">
        <v>46113</v>
      </c>
      <c r="D923" s="299" t="s">
        <v>320</v>
      </c>
      <c r="E923" s="331">
        <v>21.25</v>
      </c>
      <c r="F923" s="331"/>
      <c r="G923" s="333">
        <f t="shared" si="23"/>
        <v>2658.0999999999872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46113</v>
      </c>
      <c r="D924" s="299" t="s">
        <v>376</v>
      </c>
      <c r="E924" s="331">
        <v>42.9</v>
      </c>
      <c r="F924" s="331"/>
      <c r="G924" s="333">
        <f t="shared" si="23"/>
        <v>2679.3499999999872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284</v>
      </c>
      <c r="B925" s="330">
        <v>37</v>
      </c>
      <c r="C925" s="298">
        <v>46112</v>
      </c>
      <c r="D925" s="299" t="s">
        <v>377</v>
      </c>
      <c r="E925" s="331">
        <v>4309.58</v>
      </c>
      <c r="F925" s="331"/>
      <c r="G925" s="333">
        <f t="shared" si="23"/>
        <v>2722.2499999999873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286</v>
      </c>
      <c r="B926" s="330">
        <v>25</v>
      </c>
      <c r="C926" s="298">
        <v>46112</v>
      </c>
      <c r="D926" s="298" t="s">
        <v>204</v>
      </c>
      <c r="E926" s="331">
        <v>350</v>
      </c>
      <c r="F926" s="331"/>
      <c r="G926" s="333">
        <f t="shared" si="23"/>
        <v>7031.8299999999872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286</v>
      </c>
      <c r="B927" s="330">
        <v>26</v>
      </c>
      <c r="C927" s="298">
        <v>46112</v>
      </c>
      <c r="D927" s="298" t="s">
        <v>205</v>
      </c>
      <c r="E927" s="331">
        <v>320</v>
      </c>
      <c r="F927" s="331"/>
      <c r="G927" s="333">
        <f t="shared" si="23"/>
        <v>7381.8299999999872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286</v>
      </c>
      <c r="B928" s="330">
        <v>27</v>
      </c>
      <c r="C928" s="298">
        <v>46112</v>
      </c>
      <c r="D928" s="298" t="s">
        <v>206</v>
      </c>
      <c r="E928" s="331">
        <v>25</v>
      </c>
      <c r="F928" s="331"/>
      <c r="G928" s="333">
        <f t="shared" si="23"/>
        <v>7701.8299999999872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286</v>
      </c>
      <c r="B929" s="330">
        <v>28</v>
      </c>
      <c r="C929" s="298">
        <v>46112</v>
      </c>
      <c r="D929" s="298" t="s">
        <v>207</v>
      </c>
      <c r="E929" s="331">
        <v>25</v>
      </c>
      <c r="F929" s="331"/>
      <c r="G929" s="333">
        <f t="shared" si="23"/>
        <v>7726.8299999999872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286</v>
      </c>
      <c r="B930" s="330">
        <v>29</v>
      </c>
      <c r="C930" s="298">
        <v>46112</v>
      </c>
      <c r="D930" s="298" t="s">
        <v>208</v>
      </c>
      <c r="E930" s="331">
        <v>45</v>
      </c>
      <c r="F930" s="331"/>
      <c r="G930" s="333">
        <f t="shared" si="23"/>
        <v>7751.8299999999872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286</v>
      </c>
      <c r="B931" s="330">
        <v>30</v>
      </c>
      <c r="C931" s="298">
        <v>46112</v>
      </c>
      <c r="D931" s="298" t="s">
        <v>209</v>
      </c>
      <c r="E931" s="331">
        <v>400</v>
      </c>
      <c r="F931" s="331"/>
      <c r="G931" s="333">
        <f t="shared" si="23"/>
        <v>7796.8299999999872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286</v>
      </c>
      <c r="B932" s="330">
        <v>31</v>
      </c>
      <c r="C932" s="298">
        <v>46112</v>
      </c>
      <c r="D932" s="298" t="s">
        <v>210</v>
      </c>
      <c r="E932" s="331">
        <v>375</v>
      </c>
      <c r="F932" s="331"/>
      <c r="G932" s="333">
        <f t="shared" si="23"/>
        <v>8196.8299999999872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286</v>
      </c>
      <c r="B933" s="330">
        <v>32</v>
      </c>
      <c r="C933" s="298">
        <v>46112</v>
      </c>
      <c r="D933" s="298" t="s">
        <v>211</v>
      </c>
      <c r="E933" s="331">
        <v>100</v>
      </c>
      <c r="F933" s="331"/>
      <c r="G933" s="333">
        <f t="shared" si="23"/>
        <v>8571.8299999999872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286</v>
      </c>
      <c r="B934" s="330">
        <v>33</v>
      </c>
      <c r="C934" s="298">
        <v>46112</v>
      </c>
      <c r="D934" s="298" t="s">
        <v>212</v>
      </c>
      <c r="E934" s="331">
        <v>85</v>
      </c>
      <c r="F934" s="331"/>
      <c r="G934" s="333">
        <f t="shared" si="23"/>
        <v>8671.8299999999872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286</v>
      </c>
      <c r="B935" s="330">
        <v>34</v>
      </c>
      <c r="C935" s="298">
        <v>46112</v>
      </c>
      <c r="D935" s="298" t="s">
        <v>213</v>
      </c>
      <c r="E935" s="331">
        <v>230</v>
      </c>
      <c r="F935" s="331"/>
      <c r="G935" s="333">
        <f t="shared" si="23"/>
        <v>8756.8299999999872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286</v>
      </c>
      <c r="B936" s="330">
        <v>35</v>
      </c>
      <c r="C936" s="298">
        <v>46112</v>
      </c>
      <c r="D936" s="298" t="s">
        <v>214</v>
      </c>
      <c r="E936" s="331">
        <v>45</v>
      </c>
      <c r="F936" s="331"/>
      <c r="G936" s="333">
        <f t="shared" si="23"/>
        <v>8986.8299999999872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46112</v>
      </c>
      <c r="D937" s="298" t="s">
        <v>378</v>
      </c>
      <c r="E937" s="331">
        <v>40</v>
      </c>
      <c r="F937" s="331"/>
      <c r="G937" s="333">
        <f t="shared" si="23"/>
        <v>9031.8299999999872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42</v>
      </c>
      <c r="C938" s="298">
        <v>46112</v>
      </c>
      <c r="D938" s="298" t="s">
        <v>200</v>
      </c>
      <c r="E938" s="331">
        <v>59</v>
      </c>
      <c r="F938" s="331"/>
      <c r="G938" s="333">
        <f t="shared" si="23"/>
        <v>9071.8299999999872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43</v>
      </c>
      <c r="C939" s="298">
        <v>46112</v>
      </c>
      <c r="D939" s="298" t="s">
        <v>201</v>
      </c>
      <c r="E939" s="331">
        <v>42.84</v>
      </c>
      <c r="F939" s="331"/>
      <c r="G939" s="333">
        <f t="shared" si="23"/>
        <v>9130.8299999999872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6</v>
      </c>
      <c r="C940" s="298">
        <v>46112</v>
      </c>
      <c r="D940" s="298" t="s">
        <v>300</v>
      </c>
      <c r="E940" s="331">
        <v>57.21</v>
      </c>
      <c r="F940" s="331"/>
      <c r="G940" s="333">
        <f t="shared" si="23"/>
        <v>9173.6699999999873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8</v>
      </c>
      <c r="C941" s="298">
        <v>46112</v>
      </c>
      <c r="D941" s="298" t="s">
        <v>296</v>
      </c>
      <c r="E941" s="331">
        <v>11.18</v>
      </c>
      <c r="F941" s="331"/>
      <c r="G941" s="333">
        <f t="shared" si="23"/>
        <v>9230.8799999999865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294</v>
      </c>
      <c r="B942" s="330">
        <v>10</v>
      </c>
      <c r="C942" s="298">
        <v>46112</v>
      </c>
      <c r="D942" s="298" t="s">
        <v>176</v>
      </c>
      <c r="E942" s="331">
        <v>17.899999999999999</v>
      </c>
      <c r="F942" s="331"/>
      <c r="G942" s="333">
        <f t="shared" si="23"/>
        <v>9242.0599999999868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46111</v>
      </c>
      <c r="D943" s="298" t="s">
        <v>334</v>
      </c>
      <c r="E943" s="331">
        <v>23.83</v>
      </c>
      <c r="F943" s="331"/>
      <c r="G943" s="333">
        <f t="shared" si="23"/>
        <v>9259.9599999999864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291</v>
      </c>
      <c r="B944" s="330">
        <v>38</v>
      </c>
      <c r="C944" s="298">
        <v>46111</v>
      </c>
      <c r="D944" s="299" t="s">
        <v>293</v>
      </c>
      <c r="E944" s="331"/>
      <c r="F944" s="331">
        <v>4278.1400000000003</v>
      </c>
      <c r="G944" s="333">
        <f t="shared" si="23"/>
        <v>9283.7899999999863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3</v>
      </c>
      <c r="C945" s="298">
        <v>46111</v>
      </c>
      <c r="D945" s="299" t="s">
        <v>351</v>
      </c>
      <c r="E945" s="331">
        <v>30</v>
      </c>
      <c r="F945" s="331"/>
      <c r="G945" s="333">
        <f t="shared" si="23"/>
        <v>5005.649999999986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6</v>
      </c>
      <c r="C946" s="298">
        <v>46111</v>
      </c>
      <c r="D946" s="299" t="s">
        <v>300</v>
      </c>
      <c r="E946" s="331">
        <v>15.96</v>
      </c>
      <c r="F946" s="331"/>
      <c r="G946" s="333">
        <f t="shared" si="23"/>
        <v>5035.649999999986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3</v>
      </c>
      <c r="C947" s="298">
        <v>46111</v>
      </c>
      <c r="D947" s="299" t="s">
        <v>379</v>
      </c>
      <c r="E947" s="331">
        <v>18.96</v>
      </c>
      <c r="F947" s="331"/>
      <c r="G947" s="333">
        <f t="shared" si="23"/>
        <v>5051.609999999986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1</v>
      </c>
      <c r="C948" s="298">
        <v>46110</v>
      </c>
      <c r="D948" s="299" t="s">
        <v>311</v>
      </c>
      <c r="E948" s="331">
        <v>144.22</v>
      </c>
      <c r="F948" s="331"/>
      <c r="G948" s="333">
        <f t="shared" si="23"/>
        <v>5070.5699999999861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7</v>
      </c>
      <c r="C949" s="298">
        <v>46110</v>
      </c>
      <c r="D949" s="299" t="s">
        <v>380</v>
      </c>
      <c r="E949" s="331">
        <v>181.04</v>
      </c>
      <c r="F949" s="331"/>
      <c r="G949" s="333">
        <f t="shared" si="23"/>
        <v>5214.7899999999863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46110</v>
      </c>
      <c r="D950" s="299" t="s">
        <v>381</v>
      </c>
      <c r="E950" s="331">
        <v>196.9</v>
      </c>
      <c r="F950" s="331"/>
      <c r="G950" s="333">
        <f t="shared" si="23"/>
        <v>5395.8299999999863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3</v>
      </c>
      <c r="C951" s="298">
        <v>46110</v>
      </c>
      <c r="D951" s="299" t="s">
        <v>382</v>
      </c>
      <c r="E951" s="331">
        <v>7.5</v>
      </c>
      <c r="F951" s="331"/>
      <c r="G951" s="333">
        <f t="shared" si="23"/>
        <v>5592.7299999999859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46109</v>
      </c>
      <c r="D952" s="299" t="s">
        <v>319</v>
      </c>
      <c r="E952" s="331">
        <v>11.7</v>
      </c>
      <c r="F952" s="331"/>
      <c r="G952" s="333">
        <f t="shared" si="23"/>
        <v>5600.2299999999859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46109</v>
      </c>
      <c r="D953" s="299" t="s">
        <v>308</v>
      </c>
      <c r="E953" s="331">
        <v>210.76</v>
      </c>
      <c r="F953" s="331"/>
      <c r="G953" s="333">
        <f t="shared" si="23"/>
        <v>5611.9299999999857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4</v>
      </c>
      <c r="C954" s="298">
        <v>46109</v>
      </c>
      <c r="D954" s="299" t="s">
        <v>310</v>
      </c>
      <c r="E954" s="331">
        <v>46.9</v>
      </c>
      <c r="F954" s="331"/>
      <c r="G954" s="333">
        <f t="shared" si="23"/>
        <v>5822.689999999986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1</v>
      </c>
      <c r="C955" s="298">
        <v>46109</v>
      </c>
      <c r="D955" s="299" t="s">
        <v>329</v>
      </c>
      <c r="E955" s="331">
        <v>179.1</v>
      </c>
      <c r="F955" s="331"/>
      <c r="G955" s="333">
        <f t="shared" si="23"/>
        <v>5869.5899999999856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8</v>
      </c>
      <c r="C956" s="298">
        <v>46109</v>
      </c>
      <c r="D956" s="299" t="s">
        <v>308</v>
      </c>
      <c r="E956" s="331">
        <v>31.97</v>
      </c>
      <c r="F956" s="331"/>
      <c r="G956" s="333">
        <f t="shared" si="23"/>
        <v>6048.689999999986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8</v>
      </c>
      <c r="C957" s="298">
        <v>46109</v>
      </c>
      <c r="D957" s="299" t="s">
        <v>308</v>
      </c>
      <c r="E957" s="331">
        <v>12.19</v>
      </c>
      <c r="F957" s="331"/>
      <c r="G957" s="333">
        <f t="shared" si="23"/>
        <v>6080.6599999999862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291</v>
      </c>
      <c r="B958" s="330">
        <v>41</v>
      </c>
      <c r="C958" s="298">
        <v>46108</v>
      </c>
      <c r="D958" s="299" t="s">
        <v>383</v>
      </c>
      <c r="E958" s="331"/>
      <c r="F958" s="331">
        <v>400</v>
      </c>
      <c r="G958" s="333">
        <f t="shared" si="23"/>
        <v>6092.8499999999858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46108</v>
      </c>
      <c r="D959" s="299" t="s">
        <v>301</v>
      </c>
      <c r="E959" s="331">
        <v>19.5</v>
      </c>
      <c r="F959" s="331"/>
      <c r="G959" s="333">
        <f t="shared" si="23"/>
        <v>5692.8499999999858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46108</v>
      </c>
      <c r="D960" s="299" t="s">
        <v>296</v>
      </c>
      <c r="E960" s="331">
        <v>11.48</v>
      </c>
      <c r="F960" s="331"/>
      <c r="G960" s="333">
        <f t="shared" si="23"/>
        <v>5712.3499999999858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8</v>
      </c>
      <c r="C961" s="298">
        <v>46108</v>
      </c>
      <c r="D961" s="299" t="s">
        <v>334</v>
      </c>
      <c r="E961" s="331">
        <v>11.46</v>
      </c>
      <c r="F961" s="331"/>
      <c r="G961" s="333">
        <f t="shared" si="23"/>
        <v>5723.8299999999854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4</v>
      </c>
      <c r="C962" s="298">
        <v>46108</v>
      </c>
      <c r="D962" s="299" t="s">
        <v>334</v>
      </c>
      <c r="E962" s="331">
        <v>38.21</v>
      </c>
      <c r="F962" s="331"/>
      <c r="G962" s="333">
        <f t="shared" si="23"/>
        <v>5735.2899999999854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46108</v>
      </c>
      <c r="D963" s="299" t="s">
        <v>384</v>
      </c>
      <c r="E963" s="331">
        <v>69.95</v>
      </c>
      <c r="F963" s="331"/>
      <c r="G963" s="333">
        <f t="shared" si="23"/>
        <v>5773.4999999999854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3</v>
      </c>
      <c r="C964" s="298">
        <v>46108</v>
      </c>
      <c r="D964" s="299" t="s">
        <v>348</v>
      </c>
      <c r="E964" s="331">
        <v>10.78</v>
      </c>
      <c r="F964" s="331"/>
      <c r="G964" s="333">
        <f t="shared" si="23"/>
        <v>5843.4499999999853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6</v>
      </c>
      <c r="C965" s="298">
        <v>46108</v>
      </c>
      <c r="D965" s="299" t="s">
        <v>300</v>
      </c>
      <c r="E965" s="331">
        <v>15.84</v>
      </c>
      <c r="F965" s="331"/>
      <c r="G965" s="333">
        <f t="shared" si="23"/>
        <v>5854.229999999985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8</v>
      </c>
      <c r="C966" s="298">
        <v>46108</v>
      </c>
      <c r="D966" s="299" t="s">
        <v>385</v>
      </c>
      <c r="E966" s="331">
        <v>22.48</v>
      </c>
      <c r="F966" s="331"/>
      <c r="G966" s="333">
        <f t="shared" si="23"/>
        <v>5870.0699999999852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46107</v>
      </c>
      <c r="D967" s="299" t="s">
        <v>358</v>
      </c>
      <c r="E967" s="331">
        <v>11.17</v>
      </c>
      <c r="F967" s="331"/>
      <c r="G967" s="333">
        <f t="shared" si="23"/>
        <v>5892.5499999999847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46107</v>
      </c>
      <c r="D968" s="299" t="s">
        <v>386</v>
      </c>
      <c r="E968" s="331">
        <v>14.38</v>
      </c>
      <c r="F968" s="331"/>
      <c r="G968" s="333">
        <f t="shared" si="23"/>
        <v>5903.7199999999848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8</v>
      </c>
      <c r="C969" s="298">
        <v>46107</v>
      </c>
      <c r="D969" s="299" t="s">
        <v>387</v>
      </c>
      <c r="E969" s="331">
        <v>45</v>
      </c>
      <c r="F969" s="331"/>
      <c r="G969" s="333">
        <f t="shared" si="23"/>
        <v>5918.0999999999849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46107</v>
      </c>
      <c r="D970" s="299" t="s">
        <v>324</v>
      </c>
      <c r="E970" s="331">
        <v>9.0299999999999994</v>
      </c>
      <c r="F970" s="331"/>
      <c r="G970" s="333">
        <f t="shared" si="23"/>
        <v>5963.0999999999849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46107</v>
      </c>
      <c r="D971" s="299" t="s">
        <v>301</v>
      </c>
      <c r="E971" s="331">
        <v>30</v>
      </c>
      <c r="F971" s="331"/>
      <c r="G971" s="333">
        <f t="shared" si="23"/>
        <v>5972.1299999999846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46106</v>
      </c>
      <c r="D972" s="299" t="s">
        <v>388</v>
      </c>
      <c r="E972" s="331">
        <v>12</v>
      </c>
      <c r="F972" s="331"/>
      <c r="G972" s="333">
        <f t="shared" si="23"/>
        <v>6002.1299999999846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46106</v>
      </c>
      <c r="D973" s="299" t="s">
        <v>389</v>
      </c>
      <c r="E973" s="331">
        <v>20</v>
      </c>
      <c r="F973" s="331"/>
      <c r="G973" s="333">
        <f t="shared" si="23"/>
        <v>6014.1299999999846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46106</v>
      </c>
      <c r="D974" s="299" t="s">
        <v>296</v>
      </c>
      <c r="E974" s="331">
        <v>21.05</v>
      </c>
      <c r="F974" s="331"/>
      <c r="G974" s="333">
        <f t="shared" si="23"/>
        <v>6034.1299999999846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4</v>
      </c>
      <c r="C975" s="298">
        <v>46106</v>
      </c>
      <c r="D975" s="299" t="s">
        <v>296</v>
      </c>
      <c r="E975" s="331">
        <v>38.58</v>
      </c>
      <c r="F975" s="331"/>
      <c r="G975" s="333">
        <f t="shared" si="23"/>
        <v>6055.1799999999848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12</v>
      </c>
      <c r="C976" s="298">
        <v>46106</v>
      </c>
      <c r="D976" s="299" t="s">
        <v>314</v>
      </c>
      <c r="E976" s="331">
        <v>204.47</v>
      </c>
      <c r="F976" s="331"/>
      <c r="G976" s="333">
        <f t="shared" si="23"/>
        <v>6093.7599999999848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24</v>
      </c>
      <c r="C977" s="298">
        <v>46105</v>
      </c>
      <c r="D977" s="299" t="s">
        <v>860</v>
      </c>
      <c r="E977" s="331">
        <v>86.58</v>
      </c>
      <c r="F977" s="331"/>
      <c r="G977" s="333">
        <f t="shared" si="23"/>
        <v>6298.229999999985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6</v>
      </c>
      <c r="C978" s="298">
        <v>46105</v>
      </c>
      <c r="D978" s="299" t="s">
        <v>389</v>
      </c>
      <c r="E978" s="331">
        <v>20</v>
      </c>
      <c r="F978" s="331"/>
      <c r="G978" s="333">
        <f t="shared" si="23"/>
        <v>6384.8099999999849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46105</v>
      </c>
      <c r="D979" s="299" t="s">
        <v>390</v>
      </c>
      <c r="E979" s="331">
        <v>15.29</v>
      </c>
      <c r="F979" s="331"/>
      <c r="G979" s="333">
        <f t="shared" si="23"/>
        <v>6404.8099999999849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8</v>
      </c>
      <c r="C980" s="298">
        <v>46105</v>
      </c>
      <c r="D980" s="299" t="s">
        <v>308</v>
      </c>
      <c r="E980" s="331">
        <v>47.99</v>
      </c>
      <c r="F980" s="331"/>
      <c r="G980" s="333">
        <f t="shared" si="23"/>
        <v>6420.0999999999849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23</v>
      </c>
      <c r="C981" s="298">
        <v>46104</v>
      </c>
      <c r="D981" s="299" t="s">
        <v>67</v>
      </c>
      <c r="E981" s="331">
        <v>650.88</v>
      </c>
      <c r="F981" s="331"/>
      <c r="G981" s="333">
        <f t="shared" si="23"/>
        <v>6468.0899999999847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46104</v>
      </c>
      <c r="D982" s="299" t="s">
        <v>391</v>
      </c>
      <c r="E982" s="331">
        <v>46</v>
      </c>
      <c r="F982" s="331"/>
      <c r="G982" s="333">
        <f t="shared" si="23"/>
        <v>7118.9699999999848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46103</v>
      </c>
      <c r="D983" s="299" t="s">
        <v>392</v>
      </c>
      <c r="E983" s="331">
        <v>24.81</v>
      </c>
      <c r="F983" s="331"/>
      <c r="G983" s="333">
        <f t="shared" si="23"/>
        <v>7164.9699999999848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4</v>
      </c>
      <c r="C984" s="298">
        <v>46103</v>
      </c>
      <c r="D984" s="299" t="s">
        <v>296</v>
      </c>
      <c r="E984" s="331">
        <v>28.77</v>
      </c>
      <c r="F984" s="331"/>
      <c r="G984" s="333">
        <f t="shared" si="23"/>
        <v>7189.7799999999852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46103</v>
      </c>
      <c r="D985" s="299" t="s">
        <v>296</v>
      </c>
      <c r="E985" s="331">
        <v>11.9</v>
      </c>
      <c r="F985" s="331"/>
      <c r="G985" s="333">
        <f t="shared" si="23"/>
        <v>7218.5499999999856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1</v>
      </c>
      <c r="C986" s="298">
        <v>46103</v>
      </c>
      <c r="D986" s="299" t="s">
        <v>300</v>
      </c>
      <c r="E986" s="331">
        <v>42.59</v>
      </c>
      <c r="F986" s="331"/>
      <c r="G986" s="333">
        <f t="shared" si="23"/>
        <v>7230.4499999999853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46103</v>
      </c>
      <c r="D987" s="299" t="s">
        <v>300</v>
      </c>
      <c r="E987" s="331">
        <v>17.579999999999998</v>
      </c>
      <c r="F987" s="331"/>
      <c r="G987" s="333">
        <f t="shared" si="23"/>
        <v>7273.0399999999854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1</v>
      </c>
      <c r="C988" s="298">
        <v>46103</v>
      </c>
      <c r="D988" s="299" t="s">
        <v>300</v>
      </c>
      <c r="E988" s="331">
        <v>11.99</v>
      </c>
      <c r="F988" s="331"/>
      <c r="G988" s="333">
        <f t="shared" si="23"/>
        <v>7290.6199999999853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1</v>
      </c>
      <c r="C989" s="298">
        <v>46103</v>
      </c>
      <c r="D989" s="299" t="s">
        <v>311</v>
      </c>
      <c r="E989" s="331">
        <v>81.31</v>
      </c>
      <c r="F989" s="331"/>
      <c r="G989" s="333">
        <f t="shared" si="23"/>
        <v>7302.6099999999851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1</v>
      </c>
      <c r="C990" s="298">
        <v>46103</v>
      </c>
      <c r="D990" s="299" t="s">
        <v>393</v>
      </c>
      <c r="E990" s="331">
        <v>38.44</v>
      </c>
      <c r="F990" s="331"/>
      <c r="G990" s="333">
        <f t="shared" si="23"/>
        <v>7383.9199999999855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46103</v>
      </c>
      <c r="D991" s="299" t="s">
        <v>394</v>
      </c>
      <c r="E991" s="331">
        <v>35.700000000000003</v>
      </c>
      <c r="F991" s="331"/>
      <c r="G991" s="333">
        <f t="shared" si="23"/>
        <v>7422.3599999999851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6</v>
      </c>
      <c r="C992" s="298">
        <v>46102</v>
      </c>
      <c r="D992" s="299" t="s">
        <v>300</v>
      </c>
      <c r="E992" s="331">
        <v>10.64</v>
      </c>
      <c r="F992" s="331"/>
      <c r="G992" s="333">
        <f t="shared" si="23"/>
        <v>7458.0599999999849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1</v>
      </c>
      <c r="C993" s="298">
        <v>46102</v>
      </c>
      <c r="D993" s="299" t="s">
        <v>300</v>
      </c>
      <c r="E993" s="331">
        <v>28.69</v>
      </c>
      <c r="F993" s="331"/>
      <c r="G993" s="333">
        <f t="shared" si="23"/>
        <v>7468.6999999999853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3</v>
      </c>
      <c r="C994" s="298">
        <v>46102</v>
      </c>
      <c r="D994" s="299" t="s">
        <v>348</v>
      </c>
      <c r="E994" s="331">
        <v>11.59</v>
      </c>
      <c r="F994" s="331"/>
      <c r="G994" s="333">
        <f t="shared" si="23"/>
        <v>7497.3899999999849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291</v>
      </c>
      <c r="B995" s="330">
        <v>41</v>
      </c>
      <c r="C995" s="298">
        <v>46102</v>
      </c>
      <c r="D995" s="299" t="s">
        <v>383</v>
      </c>
      <c r="E995" s="331"/>
      <c r="F995" s="331">
        <v>400</v>
      </c>
      <c r="G995" s="333">
        <f t="shared" si="23"/>
        <v>7508.979999999985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5</v>
      </c>
      <c r="C996" s="298">
        <v>46102</v>
      </c>
      <c r="D996" s="299" t="s">
        <v>395</v>
      </c>
      <c r="E996" s="331">
        <v>170</v>
      </c>
      <c r="F996" s="331"/>
      <c r="G996" s="333">
        <f t="shared" si="23"/>
        <v>7108.979999999985</v>
      </c>
      <c r="H996" s="334" t="s">
        <v>298</v>
      </c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5</v>
      </c>
      <c r="C997" s="298">
        <v>46102</v>
      </c>
      <c r="D997" s="299" t="s">
        <v>354</v>
      </c>
      <c r="E997" s="331">
        <v>70</v>
      </c>
      <c r="F997" s="331"/>
      <c r="G997" s="333">
        <f t="shared" si="23"/>
        <v>7278.979999999985</v>
      </c>
      <c r="H997" s="334" t="s">
        <v>298</v>
      </c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5</v>
      </c>
      <c r="C998" s="298">
        <v>46102</v>
      </c>
      <c r="D998" s="299" t="s">
        <v>396</v>
      </c>
      <c r="E998" s="331">
        <v>40</v>
      </c>
      <c r="F998" s="331"/>
      <c r="G998" s="333">
        <f t="shared" ref="G998:G1252" si="24">G999-E998+F998</f>
        <v>7348.979999999985</v>
      </c>
      <c r="H998" s="334" t="s">
        <v>298</v>
      </c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3</v>
      </c>
      <c r="C999" s="298">
        <v>46102</v>
      </c>
      <c r="D999" s="299" t="s">
        <v>348</v>
      </c>
      <c r="E999" s="331">
        <v>25</v>
      </c>
      <c r="F999" s="331"/>
      <c r="G999" s="333">
        <f t="shared" si="24"/>
        <v>7388.979999999985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1</v>
      </c>
      <c r="C1000" s="298">
        <v>46102</v>
      </c>
      <c r="D1000" s="299" t="s">
        <v>304</v>
      </c>
      <c r="E1000" s="331">
        <v>65.19</v>
      </c>
      <c r="F1000" s="331"/>
      <c r="G1000" s="333">
        <f t="shared" si="24"/>
        <v>7413.979999999985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4</v>
      </c>
      <c r="C1001" s="298">
        <v>46102</v>
      </c>
      <c r="D1001" s="299" t="s">
        <v>310</v>
      </c>
      <c r="E1001" s="331">
        <v>37.450000000000003</v>
      </c>
      <c r="F1001" s="331"/>
      <c r="G1001" s="333">
        <f t="shared" si="24"/>
        <v>7479.1699999999846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8</v>
      </c>
      <c r="C1002" s="298">
        <v>46101</v>
      </c>
      <c r="D1002" s="299" t="s">
        <v>356</v>
      </c>
      <c r="E1002" s="331">
        <v>65.099999999999994</v>
      </c>
      <c r="F1002" s="331"/>
      <c r="G1002" s="333">
        <f t="shared" si="24"/>
        <v>7516.6199999999844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22</v>
      </c>
      <c r="C1003" s="298">
        <v>46101</v>
      </c>
      <c r="D1003" s="299" t="s">
        <v>323</v>
      </c>
      <c r="E1003" s="331">
        <v>20.22</v>
      </c>
      <c r="F1003" s="331"/>
      <c r="G1003" s="333">
        <f t="shared" si="24"/>
        <v>7581.7199999999848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46101</v>
      </c>
      <c r="D1004" s="299" t="s">
        <v>433</v>
      </c>
      <c r="E1004" s="331">
        <v>-73</v>
      </c>
      <c r="F1004" s="331"/>
      <c r="G1004" s="333">
        <f t="shared" si="24"/>
        <v>7601.939999999985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46101</v>
      </c>
      <c r="D1005" s="299" t="s">
        <v>300</v>
      </c>
      <c r="E1005" s="331">
        <v>34.68</v>
      </c>
      <c r="F1005" s="331"/>
      <c r="G1005" s="333">
        <f t="shared" si="24"/>
        <v>7528.939999999985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6</v>
      </c>
      <c r="C1006" s="298">
        <v>46101</v>
      </c>
      <c r="D1006" s="299" t="s">
        <v>397</v>
      </c>
      <c r="E1006" s="331">
        <v>10.63</v>
      </c>
      <c r="F1006" s="331"/>
      <c r="G1006" s="333">
        <f t="shared" si="24"/>
        <v>7563.6199999999853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5</v>
      </c>
      <c r="C1007" s="298">
        <v>46101</v>
      </c>
      <c r="D1007" s="299" t="s">
        <v>398</v>
      </c>
      <c r="E1007" s="331">
        <v>106.49</v>
      </c>
      <c r="F1007" s="331"/>
      <c r="G1007" s="333">
        <f t="shared" si="24"/>
        <v>7574.2499999999854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8</v>
      </c>
      <c r="C1008" s="298">
        <v>46100</v>
      </c>
      <c r="D1008" s="299" t="s">
        <v>357</v>
      </c>
      <c r="E1008" s="331">
        <v>16.739999999999998</v>
      </c>
      <c r="F1008" s="331"/>
      <c r="G1008" s="333">
        <f t="shared" si="24"/>
        <v>7680.7399999999852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8</v>
      </c>
      <c r="C1009" s="298">
        <v>46100</v>
      </c>
      <c r="D1009" s="299" t="s">
        <v>399</v>
      </c>
      <c r="E1009" s="331">
        <v>108.54</v>
      </c>
      <c r="F1009" s="331"/>
      <c r="G1009" s="333">
        <f t="shared" si="24"/>
        <v>7697.479999999985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22</v>
      </c>
      <c r="C1010" s="298">
        <v>46100</v>
      </c>
      <c r="D1010" s="299" t="s">
        <v>835</v>
      </c>
      <c r="E1010" s="331">
        <v>12.77</v>
      </c>
      <c r="F1010" s="331"/>
      <c r="G1010" s="333">
        <f t="shared" si="24"/>
        <v>7806.019999999985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8</v>
      </c>
      <c r="C1011" s="298">
        <v>46100</v>
      </c>
      <c r="D1011" s="299" t="s">
        <v>334</v>
      </c>
      <c r="E1011" s="331">
        <v>28.33</v>
      </c>
      <c r="F1011" s="331"/>
      <c r="G1011" s="333">
        <f t="shared" si="24"/>
        <v>7818.7899999999854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46100</v>
      </c>
      <c r="D1012" s="299" t="s">
        <v>358</v>
      </c>
      <c r="E1012" s="331">
        <v>17.45</v>
      </c>
      <c r="F1012" s="331"/>
      <c r="G1012" s="333">
        <f t="shared" si="24"/>
        <v>7847.1199999999853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22</v>
      </c>
      <c r="C1013" s="298">
        <v>46100</v>
      </c>
      <c r="D1013" s="299" t="s">
        <v>328</v>
      </c>
      <c r="E1013" s="331">
        <v>7.46</v>
      </c>
      <c r="F1013" s="331"/>
      <c r="G1013" s="333">
        <f t="shared" si="24"/>
        <v>7864.5699999999852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335</v>
      </c>
      <c r="B1014" s="330" t="s">
        <v>335</v>
      </c>
      <c r="C1014" s="298">
        <v>46100</v>
      </c>
      <c r="D1014" s="299" t="s">
        <v>336</v>
      </c>
      <c r="E1014" s="331">
        <v>172.29</v>
      </c>
      <c r="F1014" s="331"/>
      <c r="G1014" s="333">
        <f t="shared" si="24"/>
        <v>7872.0299999999852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294</v>
      </c>
      <c r="B1015" s="330">
        <v>15</v>
      </c>
      <c r="C1015" s="298">
        <v>46100</v>
      </c>
      <c r="D1015" s="299" t="s">
        <v>185</v>
      </c>
      <c r="E1015" s="331">
        <v>175.09</v>
      </c>
      <c r="F1015" s="331"/>
      <c r="G1015" s="333">
        <f t="shared" si="24"/>
        <v>8044.3199999999852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291</v>
      </c>
      <c r="B1016" s="330">
        <v>39</v>
      </c>
      <c r="C1016" s="298">
        <v>46100</v>
      </c>
      <c r="D1016" s="299" t="s">
        <v>292</v>
      </c>
      <c r="E1016" s="331"/>
      <c r="F1016" s="331">
        <v>2763.78</v>
      </c>
      <c r="G1016" s="333">
        <f t="shared" si="24"/>
        <v>8219.4099999999853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46099</v>
      </c>
      <c r="D1017" s="299" t="s">
        <v>400</v>
      </c>
      <c r="E1017" s="331">
        <v>47.46</v>
      </c>
      <c r="F1017" s="331"/>
      <c r="G1017" s="333">
        <f t="shared" si="24"/>
        <v>5455.6299999999856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8</v>
      </c>
      <c r="C1018" s="298">
        <v>46099</v>
      </c>
      <c r="D1018" s="299" t="s">
        <v>400</v>
      </c>
      <c r="E1018" s="331">
        <v>15.01</v>
      </c>
      <c r="F1018" s="331"/>
      <c r="G1018" s="333">
        <f t="shared" si="24"/>
        <v>5503.0899999999856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291</v>
      </c>
      <c r="B1019" s="330">
        <v>40</v>
      </c>
      <c r="C1019" s="298">
        <v>46099</v>
      </c>
      <c r="D1019" s="299" t="s">
        <v>316</v>
      </c>
      <c r="E1019" s="331"/>
      <c r="F1019" s="331">
        <v>838.67</v>
      </c>
      <c r="G1019" s="333">
        <f t="shared" si="24"/>
        <v>5518.0999999999858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46099</v>
      </c>
      <c r="D1020" s="299" t="s">
        <v>296</v>
      </c>
      <c r="E1020" s="331">
        <v>14.67</v>
      </c>
      <c r="F1020" s="331"/>
      <c r="G1020" s="333">
        <f t="shared" si="24"/>
        <v>4679.4299999999857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4</v>
      </c>
      <c r="C1021" s="298">
        <v>46099</v>
      </c>
      <c r="D1021" s="299" t="s">
        <v>296</v>
      </c>
      <c r="E1021" s="331">
        <v>40.22</v>
      </c>
      <c r="F1021" s="331"/>
      <c r="G1021" s="333">
        <f t="shared" si="24"/>
        <v>4694.0999999999858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8</v>
      </c>
      <c r="C1022" s="298">
        <v>46099</v>
      </c>
      <c r="D1022" s="299" t="s">
        <v>295</v>
      </c>
      <c r="E1022" s="331">
        <v>3.49</v>
      </c>
      <c r="F1022" s="331"/>
      <c r="G1022" s="333">
        <f t="shared" si="24"/>
        <v>4734.3199999999861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22</v>
      </c>
      <c r="C1023" s="298">
        <v>46099</v>
      </c>
      <c r="D1023" s="299" t="s">
        <v>401</v>
      </c>
      <c r="E1023" s="331">
        <v>13.84</v>
      </c>
      <c r="F1023" s="331"/>
      <c r="G1023" s="333">
        <f t="shared" si="24"/>
        <v>4737.8099999999858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294</v>
      </c>
      <c r="B1024" s="330">
        <v>17</v>
      </c>
      <c r="C1024" s="298">
        <v>46098</v>
      </c>
      <c r="D1024" s="299" t="s">
        <v>188</v>
      </c>
      <c r="E1024" s="331">
        <v>42.65</v>
      </c>
      <c r="F1024" s="331"/>
      <c r="G1024" s="333">
        <f t="shared" si="24"/>
        <v>4751.649999999986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294</v>
      </c>
      <c r="B1025" s="330">
        <v>23</v>
      </c>
      <c r="C1025" s="298">
        <v>46098</v>
      </c>
      <c r="D1025" s="299" t="s">
        <v>402</v>
      </c>
      <c r="E1025" s="331">
        <v>529.46</v>
      </c>
      <c r="F1025" s="331"/>
      <c r="G1025" s="333">
        <f t="shared" si="24"/>
        <v>4794.2999999999856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43</v>
      </c>
      <c r="C1026" s="298">
        <v>46098</v>
      </c>
      <c r="D1026" s="299" t="s">
        <v>333</v>
      </c>
      <c r="E1026" s="331">
        <v>22.35</v>
      </c>
      <c r="F1026" s="331"/>
      <c r="G1026" s="333">
        <f t="shared" si="24"/>
        <v>5323.7599999999857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294</v>
      </c>
      <c r="B1027" s="330">
        <v>42</v>
      </c>
      <c r="C1027" s="298">
        <v>46098</v>
      </c>
      <c r="D1027" s="299" t="s">
        <v>333</v>
      </c>
      <c r="E1027" s="331">
        <v>37.25</v>
      </c>
      <c r="F1027" s="331"/>
      <c r="G1027" s="333">
        <f t="shared" si="24"/>
        <v>5346.109999999986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8</v>
      </c>
      <c r="C1028" s="298">
        <v>46098</v>
      </c>
      <c r="D1028" s="299" t="s">
        <v>319</v>
      </c>
      <c r="E1028" s="331">
        <v>3.99</v>
      </c>
      <c r="F1028" s="331"/>
      <c r="G1028" s="333">
        <f t="shared" si="24"/>
        <v>5383.359999999986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8</v>
      </c>
      <c r="C1029" s="298">
        <v>46098</v>
      </c>
      <c r="D1029" s="299" t="s">
        <v>319</v>
      </c>
      <c r="E1029" s="331">
        <v>24.47</v>
      </c>
      <c r="F1029" s="331"/>
      <c r="G1029" s="333">
        <f t="shared" si="24"/>
        <v>5387.3499999999858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294</v>
      </c>
      <c r="B1030" s="330">
        <v>21</v>
      </c>
      <c r="C1030" s="298">
        <v>46098</v>
      </c>
      <c r="D1030" s="299" t="s">
        <v>194</v>
      </c>
      <c r="E1030" s="331">
        <v>75.599999999999994</v>
      </c>
      <c r="F1030" s="331"/>
      <c r="G1030" s="333">
        <f t="shared" si="24"/>
        <v>5411.8199999999861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5</v>
      </c>
      <c r="C1031" s="298">
        <v>46097</v>
      </c>
      <c r="D1031" s="299" t="s">
        <v>340</v>
      </c>
      <c r="E1031" s="331">
        <v>21.3</v>
      </c>
      <c r="F1031" s="331"/>
      <c r="G1031" s="333">
        <f t="shared" si="24"/>
        <v>5487.4199999999864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11</v>
      </c>
      <c r="C1032" s="298">
        <v>46097</v>
      </c>
      <c r="D1032" s="299" t="s">
        <v>178</v>
      </c>
      <c r="E1032" s="331">
        <v>267.91000000000003</v>
      </c>
      <c r="F1032" s="331"/>
      <c r="G1032" s="333">
        <f t="shared" si="24"/>
        <v>5508.7199999999866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287</v>
      </c>
      <c r="B1033" s="330" t="s">
        <v>287</v>
      </c>
      <c r="C1033" s="298">
        <v>46097</v>
      </c>
      <c r="D1033" s="299" t="s">
        <v>403</v>
      </c>
      <c r="E1033" s="331"/>
      <c r="F1033" s="331">
        <v>80</v>
      </c>
      <c r="G1033" s="333">
        <f t="shared" si="24"/>
        <v>5776.6299999999865</v>
      </c>
      <c r="H1033" s="334" t="s">
        <v>298</v>
      </c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287</v>
      </c>
      <c r="B1034" s="330" t="s">
        <v>287</v>
      </c>
      <c r="C1034" s="298">
        <v>46097</v>
      </c>
      <c r="D1034" s="299" t="s">
        <v>302</v>
      </c>
      <c r="E1034" s="331">
        <v>80</v>
      </c>
      <c r="F1034" s="331"/>
      <c r="G1034" s="333">
        <f t="shared" si="24"/>
        <v>5696.6299999999865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4</v>
      </c>
      <c r="C1035" s="298">
        <v>46097</v>
      </c>
      <c r="D1035" s="299" t="s">
        <v>310</v>
      </c>
      <c r="E1035" s="331">
        <v>42.47</v>
      </c>
      <c r="F1035" s="331"/>
      <c r="G1035" s="333">
        <f t="shared" si="24"/>
        <v>5776.6299999999865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46097</v>
      </c>
      <c r="D1036" s="299" t="s">
        <v>296</v>
      </c>
      <c r="E1036" s="331">
        <v>11.18</v>
      </c>
      <c r="F1036" s="331"/>
      <c r="G1036" s="333">
        <f t="shared" si="24"/>
        <v>5819.0999999999867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46096</v>
      </c>
      <c r="D1037" s="299" t="s">
        <v>404</v>
      </c>
      <c r="E1037" s="331">
        <v>38.67</v>
      </c>
      <c r="F1037" s="331"/>
      <c r="G1037" s="333">
        <f t="shared" si="24"/>
        <v>5830.279999999987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3</v>
      </c>
      <c r="C1038" s="298">
        <v>46096</v>
      </c>
      <c r="D1038" s="299" t="s">
        <v>348</v>
      </c>
      <c r="E1038" s="331">
        <v>7.11</v>
      </c>
      <c r="F1038" s="331"/>
      <c r="G1038" s="333">
        <f t="shared" si="24"/>
        <v>5868.9499999999871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1</v>
      </c>
      <c r="C1039" s="298">
        <v>46096</v>
      </c>
      <c r="D1039" s="299" t="s">
        <v>304</v>
      </c>
      <c r="E1039" s="331">
        <v>126.64</v>
      </c>
      <c r="F1039" s="331"/>
      <c r="G1039" s="333">
        <f t="shared" si="24"/>
        <v>5876.0599999999868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1</v>
      </c>
      <c r="C1040" s="298">
        <v>46096</v>
      </c>
      <c r="D1040" s="299" t="s">
        <v>311</v>
      </c>
      <c r="E1040" s="331">
        <v>125.2</v>
      </c>
      <c r="F1040" s="331"/>
      <c r="G1040" s="333">
        <f t="shared" si="24"/>
        <v>6002.6999999999871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1</v>
      </c>
      <c r="C1041" s="298">
        <v>46096</v>
      </c>
      <c r="D1041" s="299" t="s">
        <v>306</v>
      </c>
      <c r="E1041" s="331">
        <v>37.159999999999997</v>
      </c>
      <c r="F1041" s="331"/>
      <c r="G1041" s="333">
        <f t="shared" si="24"/>
        <v>6127.8999999999869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16</v>
      </c>
      <c r="C1042" s="298">
        <v>46096</v>
      </c>
      <c r="D1042" s="299" t="s">
        <v>405</v>
      </c>
      <c r="E1042" s="331">
        <v>713.06</v>
      </c>
      <c r="F1042" s="331"/>
      <c r="G1042" s="333">
        <f t="shared" si="24"/>
        <v>6165.0599999999868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5</v>
      </c>
      <c r="C1043" s="298">
        <v>46095</v>
      </c>
      <c r="D1043" s="299" t="s">
        <v>406</v>
      </c>
      <c r="E1043" s="331">
        <v>24</v>
      </c>
      <c r="F1043" s="331"/>
      <c r="G1043" s="333">
        <f t="shared" si="24"/>
        <v>6878.1199999999862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3</v>
      </c>
      <c r="C1044" s="298">
        <v>46095</v>
      </c>
      <c r="D1044" s="299" t="s">
        <v>348</v>
      </c>
      <c r="E1044" s="331">
        <v>14.58</v>
      </c>
      <c r="F1044" s="331"/>
      <c r="G1044" s="333">
        <f t="shared" si="24"/>
        <v>6902.1199999999862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291</v>
      </c>
      <c r="B1045" s="330">
        <v>41</v>
      </c>
      <c r="C1045" s="298">
        <v>46094</v>
      </c>
      <c r="D1045" s="299" t="s">
        <v>407</v>
      </c>
      <c r="E1045" s="331"/>
      <c r="F1045" s="331">
        <v>300</v>
      </c>
      <c r="G1045" s="333">
        <f t="shared" si="24"/>
        <v>6916.6999999999862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1</v>
      </c>
      <c r="C1046" s="298">
        <v>46094</v>
      </c>
      <c r="D1046" s="299" t="s">
        <v>311</v>
      </c>
      <c r="E1046" s="331">
        <v>17.71</v>
      </c>
      <c r="F1046" s="331"/>
      <c r="G1046" s="333">
        <f t="shared" si="24"/>
        <v>6616.6999999999862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4</v>
      </c>
      <c r="C1047" s="298">
        <v>46094</v>
      </c>
      <c r="D1047" s="299" t="s">
        <v>296</v>
      </c>
      <c r="E1047" s="331">
        <v>31.56</v>
      </c>
      <c r="F1047" s="331"/>
      <c r="G1047" s="333">
        <f t="shared" si="24"/>
        <v>6634.4099999999862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2</v>
      </c>
      <c r="C1048" s="298">
        <v>46094</v>
      </c>
      <c r="D1048" s="299" t="s">
        <v>296</v>
      </c>
      <c r="E1048" s="331">
        <v>34.79</v>
      </c>
      <c r="F1048" s="331"/>
      <c r="G1048" s="333">
        <f t="shared" si="24"/>
        <v>6665.9699999999866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46094</v>
      </c>
      <c r="D1049" s="299" t="s">
        <v>408</v>
      </c>
      <c r="E1049" s="331">
        <v>23.9</v>
      </c>
      <c r="F1049" s="331"/>
      <c r="G1049" s="333">
        <f t="shared" si="24"/>
        <v>6700.7599999999866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3</v>
      </c>
      <c r="C1050" s="298">
        <v>46094</v>
      </c>
      <c r="D1050" s="299" t="s">
        <v>348</v>
      </c>
      <c r="E1050" s="331">
        <v>7.26</v>
      </c>
      <c r="F1050" s="331"/>
      <c r="G1050" s="333">
        <f t="shared" si="24"/>
        <v>6724.6599999999862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5</v>
      </c>
      <c r="C1051" s="298">
        <v>46094</v>
      </c>
      <c r="D1051" s="299" t="s">
        <v>354</v>
      </c>
      <c r="E1051" s="331">
        <v>85</v>
      </c>
      <c r="F1051" s="331"/>
      <c r="G1051" s="333">
        <f t="shared" si="24"/>
        <v>6731.9199999999864</v>
      </c>
      <c r="H1051" s="334" t="s">
        <v>298</v>
      </c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8</v>
      </c>
      <c r="C1052" s="298">
        <v>46093</v>
      </c>
      <c r="D1052" s="299" t="s">
        <v>409</v>
      </c>
      <c r="E1052" s="331">
        <v>51.22</v>
      </c>
      <c r="F1052" s="331"/>
      <c r="G1052" s="333">
        <f t="shared" si="24"/>
        <v>6816.9199999999864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46093</v>
      </c>
      <c r="D1053" s="299" t="s">
        <v>410</v>
      </c>
      <c r="E1053" s="331">
        <v>57.43</v>
      </c>
      <c r="F1053" s="331"/>
      <c r="G1053" s="333">
        <f t="shared" si="24"/>
        <v>6868.1399999999867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46093</v>
      </c>
      <c r="D1054" s="299" t="s">
        <v>358</v>
      </c>
      <c r="E1054" s="331">
        <v>17.45</v>
      </c>
      <c r="F1054" s="331"/>
      <c r="G1054" s="333">
        <f t="shared" si="24"/>
        <v>6925.569999999987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8</v>
      </c>
      <c r="C1055" s="298">
        <v>46093</v>
      </c>
      <c r="D1055" s="299" t="s">
        <v>319</v>
      </c>
      <c r="E1055" s="331">
        <v>7.92</v>
      </c>
      <c r="F1055" s="331"/>
      <c r="G1055" s="333">
        <f t="shared" si="24"/>
        <v>6943.0199999999868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291</v>
      </c>
      <c r="B1056" s="330">
        <v>38</v>
      </c>
      <c r="C1056" s="298">
        <v>46093</v>
      </c>
      <c r="D1056" s="299" t="s">
        <v>293</v>
      </c>
      <c r="E1056" s="331"/>
      <c r="F1056" s="331">
        <v>4726.92</v>
      </c>
      <c r="G1056" s="333">
        <f t="shared" si="24"/>
        <v>6950.9399999999869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46093</v>
      </c>
      <c r="D1057" s="299" t="s">
        <v>386</v>
      </c>
      <c r="E1057" s="331">
        <v>15</v>
      </c>
      <c r="F1057" s="331"/>
      <c r="G1057" s="333">
        <f t="shared" si="24"/>
        <v>2224.0199999999868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46093</v>
      </c>
      <c r="D1058" s="299" t="s">
        <v>411</v>
      </c>
      <c r="E1058" s="331">
        <v>12</v>
      </c>
      <c r="F1058" s="331"/>
      <c r="G1058" s="333">
        <f t="shared" si="24"/>
        <v>2239.0199999999868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294</v>
      </c>
      <c r="B1059" s="330">
        <v>19</v>
      </c>
      <c r="C1059" s="298">
        <v>46093</v>
      </c>
      <c r="D1059" s="299" t="s">
        <v>191</v>
      </c>
      <c r="E1059" s="331">
        <v>200</v>
      </c>
      <c r="F1059" s="331"/>
      <c r="G1059" s="333">
        <f t="shared" si="24"/>
        <v>2251.0199999999868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6</v>
      </c>
      <c r="C1060" s="298">
        <v>46092</v>
      </c>
      <c r="D1060" s="299" t="s">
        <v>412</v>
      </c>
      <c r="E1060" s="331">
        <v>-10.050000000000001</v>
      </c>
      <c r="F1060" s="331"/>
      <c r="G1060" s="333">
        <f t="shared" si="24"/>
        <v>2451.0199999999868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6</v>
      </c>
      <c r="C1061" s="298">
        <v>46092</v>
      </c>
      <c r="D1061" s="299" t="s">
        <v>413</v>
      </c>
      <c r="E1061" s="331">
        <v>25</v>
      </c>
      <c r="F1061" s="331"/>
      <c r="G1061" s="333">
        <f t="shared" si="24"/>
        <v>2440.9699999999866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46092</v>
      </c>
      <c r="D1062" s="299" t="s">
        <v>301</v>
      </c>
      <c r="E1062" s="331">
        <v>-9</v>
      </c>
      <c r="F1062" s="331"/>
      <c r="G1062" s="333">
        <f t="shared" si="24"/>
        <v>2465.9699999999866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291</v>
      </c>
      <c r="B1063" s="330">
        <v>41</v>
      </c>
      <c r="C1063" s="298">
        <v>46092</v>
      </c>
      <c r="D1063" s="299" t="s">
        <v>407</v>
      </c>
      <c r="E1063" s="331"/>
      <c r="F1063" s="331">
        <v>500</v>
      </c>
      <c r="G1063" s="333">
        <f t="shared" si="24"/>
        <v>2456.9699999999866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46092</v>
      </c>
      <c r="D1064" s="299" t="s">
        <v>296</v>
      </c>
      <c r="E1064" s="331">
        <v>16.170000000000002</v>
      </c>
      <c r="F1064" s="331"/>
      <c r="G1064" s="333">
        <f t="shared" si="24"/>
        <v>1956.9699999999864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22</v>
      </c>
      <c r="C1065" s="298">
        <v>46092</v>
      </c>
      <c r="D1065" s="299" t="s">
        <v>352</v>
      </c>
      <c r="E1065" s="331">
        <v>19.16</v>
      </c>
      <c r="F1065" s="331"/>
      <c r="G1065" s="333">
        <f t="shared" si="24"/>
        <v>1973.1399999999865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335</v>
      </c>
      <c r="B1066" s="330" t="s">
        <v>335</v>
      </c>
      <c r="C1066" s="298">
        <v>46091</v>
      </c>
      <c r="D1066" s="299" t="s">
        <v>447</v>
      </c>
      <c r="E1066" s="331">
        <v>47.28</v>
      </c>
      <c r="F1066" s="331"/>
      <c r="G1066" s="333">
        <f t="shared" si="24"/>
        <v>1992.2999999999865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294</v>
      </c>
      <c r="B1067" s="330">
        <v>13</v>
      </c>
      <c r="C1067" s="298">
        <v>46091</v>
      </c>
      <c r="D1067" s="299" t="s">
        <v>182</v>
      </c>
      <c r="E1067" s="331">
        <v>134.93</v>
      </c>
      <c r="F1067" s="331"/>
      <c r="G1067" s="333">
        <f t="shared" si="24"/>
        <v>2039.5799999999865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8</v>
      </c>
      <c r="C1068" s="298">
        <v>46091</v>
      </c>
      <c r="D1068" s="299" t="s">
        <v>295</v>
      </c>
      <c r="E1068" s="331">
        <v>7.44</v>
      </c>
      <c r="F1068" s="331"/>
      <c r="G1068" s="333">
        <f t="shared" si="24"/>
        <v>2174.5099999999866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4</v>
      </c>
      <c r="C1069" s="298">
        <v>46091</v>
      </c>
      <c r="D1069" s="299" t="s">
        <v>295</v>
      </c>
      <c r="E1069" s="331">
        <v>29.53</v>
      </c>
      <c r="F1069" s="331"/>
      <c r="G1069" s="333">
        <f t="shared" si="24"/>
        <v>2181.9499999999866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4</v>
      </c>
      <c r="C1070" s="298">
        <v>46091</v>
      </c>
      <c r="D1070" s="299" t="s">
        <v>310</v>
      </c>
      <c r="E1070" s="331">
        <v>34.119999999999997</v>
      </c>
      <c r="F1070" s="331"/>
      <c r="G1070" s="333">
        <f t="shared" si="24"/>
        <v>2211.4799999999868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46091</v>
      </c>
      <c r="D1071" s="299" t="s">
        <v>414</v>
      </c>
      <c r="E1071" s="331">
        <v>18.57</v>
      </c>
      <c r="F1071" s="331"/>
      <c r="G1071" s="333">
        <f t="shared" si="24"/>
        <v>2245.5999999999867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16</v>
      </c>
      <c r="C1072" s="298">
        <v>46091</v>
      </c>
      <c r="D1072" s="299" t="s">
        <v>415</v>
      </c>
      <c r="E1072" s="331">
        <v>107</v>
      </c>
      <c r="F1072" s="331"/>
      <c r="G1072" s="333">
        <f t="shared" si="24"/>
        <v>2264.1699999999869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18</v>
      </c>
      <c r="C1073" s="298">
        <v>46090</v>
      </c>
      <c r="D1073" s="299" t="s">
        <v>361</v>
      </c>
      <c r="E1073" s="331">
        <v>400</v>
      </c>
      <c r="F1073" s="331"/>
      <c r="G1073" s="333">
        <f t="shared" si="24"/>
        <v>2371.1699999999869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4</v>
      </c>
      <c r="C1074" s="298">
        <v>46090</v>
      </c>
      <c r="D1074" s="299" t="s">
        <v>296</v>
      </c>
      <c r="E1074" s="331">
        <v>24.69</v>
      </c>
      <c r="F1074" s="331"/>
      <c r="G1074" s="333">
        <f t="shared" si="24"/>
        <v>2771.1699999999869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3</v>
      </c>
      <c r="C1075" s="298">
        <v>46090</v>
      </c>
      <c r="D1075" s="299" t="s">
        <v>416</v>
      </c>
      <c r="E1075" s="331">
        <v>4.59</v>
      </c>
      <c r="F1075" s="331"/>
      <c r="G1075" s="333">
        <f t="shared" si="24"/>
        <v>2795.8599999999869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294</v>
      </c>
      <c r="B1076" s="330">
        <v>9</v>
      </c>
      <c r="C1076" s="298">
        <v>46090</v>
      </c>
      <c r="D1076" s="299" t="s">
        <v>58</v>
      </c>
      <c r="E1076" s="331">
        <v>1281.53</v>
      </c>
      <c r="F1076" s="331"/>
      <c r="G1076" s="333">
        <f t="shared" si="24"/>
        <v>2800.4499999999871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7</v>
      </c>
      <c r="C1077" s="298">
        <v>46090</v>
      </c>
      <c r="D1077" s="299" t="s">
        <v>338</v>
      </c>
      <c r="E1077" s="331">
        <v>40.61</v>
      </c>
      <c r="F1077" s="331"/>
      <c r="G1077" s="333">
        <f t="shared" si="24"/>
        <v>4081.9799999999873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287</v>
      </c>
      <c r="B1078" s="330" t="s">
        <v>287</v>
      </c>
      <c r="C1078" s="298">
        <v>46090</v>
      </c>
      <c r="D1078" s="299" t="s">
        <v>417</v>
      </c>
      <c r="E1078" s="331">
        <v>380</v>
      </c>
      <c r="F1078" s="331">
        <v>380</v>
      </c>
      <c r="G1078" s="333">
        <f t="shared" si="24"/>
        <v>4122.5899999999874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2</v>
      </c>
      <c r="C1079" s="298">
        <v>46090</v>
      </c>
      <c r="D1079" s="299" t="s">
        <v>418</v>
      </c>
      <c r="E1079" s="331">
        <v>15</v>
      </c>
      <c r="F1079" s="331"/>
      <c r="G1079" s="333">
        <f t="shared" si="24"/>
        <v>4122.5899999999874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46090</v>
      </c>
      <c r="D1080" s="299" t="s">
        <v>386</v>
      </c>
      <c r="E1080" s="331">
        <v>15</v>
      </c>
      <c r="F1080" s="331"/>
      <c r="G1080" s="333">
        <f t="shared" si="24"/>
        <v>4137.5899999999874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6</v>
      </c>
      <c r="C1081" s="298">
        <v>46090</v>
      </c>
      <c r="D1081" s="299" t="s">
        <v>300</v>
      </c>
      <c r="E1081" s="331">
        <v>70.66</v>
      </c>
      <c r="F1081" s="331"/>
      <c r="G1081" s="333">
        <f t="shared" si="24"/>
        <v>4152.5899999999874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1</v>
      </c>
      <c r="C1082" s="298">
        <v>46089</v>
      </c>
      <c r="D1082" s="299" t="s">
        <v>311</v>
      </c>
      <c r="E1082" s="331">
        <v>109.77</v>
      </c>
      <c r="F1082" s="331"/>
      <c r="G1082" s="333">
        <f t="shared" si="24"/>
        <v>4223.2499999999873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46089</v>
      </c>
      <c r="D1083" s="299" t="s">
        <v>306</v>
      </c>
      <c r="E1083" s="331">
        <v>9.3800000000000008</v>
      </c>
      <c r="F1083" s="331"/>
      <c r="G1083" s="333">
        <f t="shared" si="24"/>
        <v>4333.0199999999877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3</v>
      </c>
      <c r="C1084" s="298">
        <v>46089</v>
      </c>
      <c r="D1084" s="299" t="s">
        <v>419</v>
      </c>
      <c r="E1084" s="331">
        <v>3.85</v>
      </c>
      <c r="F1084" s="331"/>
      <c r="G1084" s="333">
        <f t="shared" si="24"/>
        <v>4342.3999999999878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46089</v>
      </c>
      <c r="D1085" s="299" t="s">
        <v>404</v>
      </c>
      <c r="E1085" s="331">
        <v>88.54</v>
      </c>
      <c r="F1085" s="331"/>
      <c r="G1085" s="333">
        <f t="shared" si="24"/>
        <v>4346.2499999999882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46089</v>
      </c>
      <c r="D1086" s="299" t="s">
        <v>358</v>
      </c>
      <c r="E1086" s="331">
        <v>8.3800000000000008</v>
      </c>
      <c r="F1086" s="331"/>
      <c r="G1086" s="333">
        <f t="shared" si="24"/>
        <v>4434.7899999999881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46089</v>
      </c>
      <c r="D1087" s="299" t="s">
        <v>301</v>
      </c>
      <c r="E1087" s="331">
        <v>39.549999999999997</v>
      </c>
      <c r="F1087" s="331"/>
      <c r="G1087" s="333">
        <f t="shared" si="24"/>
        <v>4443.1699999999882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4</v>
      </c>
      <c r="C1088" s="298">
        <v>46089</v>
      </c>
      <c r="D1088" s="299" t="s">
        <v>420</v>
      </c>
      <c r="E1088" s="331">
        <v>31.68</v>
      </c>
      <c r="F1088" s="331"/>
      <c r="G1088" s="333">
        <f t="shared" si="24"/>
        <v>4482.7199999999884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8</v>
      </c>
      <c r="C1089" s="298">
        <v>46088</v>
      </c>
      <c r="D1089" s="299" t="s">
        <v>308</v>
      </c>
      <c r="E1089" s="331">
        <v>24.65</v>
      </c>
      <c r="F1089" s="331"/>
      <c r="G1089" s="333">
        <f t="shared" si="24"/>
        <v>4514.3999999999887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46088</v>
      </c>
      <c r="D1090" s="299" t="s">
        <v>346</v>
      </c>
      <c r="E1090" s="331">
        <v>11.04</v>
      </c>
      <c r="F1090" s="331"/>
      <c r="G1090" s="333">
        <f t="shared" si="24"/>
        <v>4539.0499999999884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8</v>
      </c>
      <c r="C1091" s="298">
        <v>46088</v>
      </c>
      <c r="D1091" s="299" t="s">
        <v>319</v>
      </c>
      <c r="E1091" s="331">
        <v>11.5</v>
      </c>
      <c r="F1091" s="331"/>
      <c r="G1091" s="333">
        <f t="shared" si="24"/>
        <v>4550.0899999999883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8</v>
      </c>
      <c r="C1092" s="298">
        <v>46088</v>
      </c>
      <c r="D1092" s="299" t="s">
        <v>296</v>
      </c>
      <c r="E1092" s="331">
        <v>12.44</v>
      </c>
      <c r="F1092" s="331"/>
      <c r="G1092" s="333">
        <f t="shared" si="24"/>
        <v>4561.5899999999883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4</v>
      </c>
      <c r="C1093" s="298">
        <v>46088</v>
      </c>
      <c r="D1093" s="299" t="s">
        <v>296</v>
      </c>
      <c r="E1093" s="331">
        <v>23.62</v>
      </c>
      <c r="F1093" s="331"/>
      <c r="G1093" s="333">
        <f t="shared" si="24"/>
        <v>4574.0299999999879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2</v>
      </c>
      <c r="C1094" s="298">
        <v>46088</v>
      </c>
      <c r="D1094" s="299" t="s">
        <v>301</v>
      </c>
      <c r="E1094" s="331">
        <v>36.049999999999997</v>
      </c>
      <c r="F1094" s="331"/>
      <c r="G1094" s="333">
        <f t="shared" si="24"/>
        <v>4597.6499999999878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14</v>
      </c>
      <c r="C1095" s="298">
        <v>46087</v>
      </c>
      <c r="D1095" s="299" t="s">
        <v>366</v>
      </c>
      <c r="E1095" s="331">
        <v>66.67</v>
      </c>
      <c r="F1095" s="331"/>
      <c r="G1095" s="333">
        <f t="shared" si="24"/>
        <v>4633.699999999988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46087</v>
      </c>
      <c r="D1096" s="299" t="s">
        <v>296</v>
      </c>
      <c r="E1096" s="331">
        <v>17.850000000000001</v>
      </c>
      <c r="F1096" s="331"/>
      <c r="G1096" s="333">
        <f t="shared" si="24"/>
        <v>4700.3699999999881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1</v>
      </c>
      <c r="C1097" s="298">
        <v>46087</v>
      </c>
      <c r="D1097" s="299" t="s">
        <v>304</v>
      </c>
      <c r="E1097" s="331">
        <v>112.13</v>
      </c>
      <c r="F1097" s="331"/>
      <c r="G1097" s="333">
        <f t="shared" si="24"/>
        <v>4718.2199999999884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3</v>
      </c>
      <c r="C1098" s="298">
        <v>46087</v>
      </c>
      <c r="D1098" s="299" t="s">
        <v>324</v>
      </c>
      <c r="E1098" s="331">
        <v>7.31</v>
      </c>
      <c r="F1098" s="331"/>
      <c r="G1098" s="333">
        <f t="shared" si="24"/>
        <v>4830.3499999999885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291</v>
      </c>
      <c r="B1099" s="330">
        <v>39</v>
      </c>
      <c r="C1099" s="298">
        <v>46086</v>
      </c>
      <c r="D1099" s="299" t="s">
        <v>292</v>
      </c>
      <c r="E1099" s="331"/>
      <c r="F1099" s="331">
        <v>2763.78</v>
      </c>
      <c r="G1099" s="333">
        <f t="shared" si="24"/>
        <v>4837.6599999999889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4</v>
      </c>
      <c r="C1100" s="298">
        <v>46086</v>
      </c>
      <c r="D1100" s="299" t="s">
        <v>295</v>
      </c>
      <c r="E1100" s="331">
        <v>31.52</v>
      </c>
      <c r="F1100" s="331"/>
      <c r="G1100" s="333">
        <f t="shared" si="24"/>
        <v>2073.8799999999892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46086</v>
      </c>
      <c r="D1101" s="299" t="s">
        <v>358</v>
      </c>
      <c r="E1101" s="331">
        <v>14.86</v>
      </c>
      <c r="F1101" s="331"/>
      <c r="G1101" s="333">
        <f t="shared" si="24"/>
        <v>2105.3999999999892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8</v>
      </c>
      <c r="C1102" s="298">
        <v>46086</v>
      </c>
      <c r="D1102" s="299" t="s">
        <v>409</v>
      </c>
      <c r="E1102" s="331">
        <v>44.99</v>
      </c>
      <c r="F1102" s="331"/>
      <c r="G1102" s="333">
        <f t="shared" si="24"/>
        <v>2120.2599999999893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46085</v>
      </c>
      <c r="D1103" s="299" t="s">
        <v>421</v>
      </c>
      <c r="E1103" s="331">
        <v>15</v>
      </c>
      <c r="F1103" s="331"/>
      <c r="G1103" s="333">
        <f t="shared" si="24"/>
        <v>2165.2499999999891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46085</v>
      </c>
      <c r="D1104" s="299" t="s">
        <v>296</v>
      </c>
      <c r="E1104" s="331">
        <v>10.84</v>
      </c>
      <c r="F1104" s="331"/>
      <c r="G1104" s="333">
        <f t="shared" si="24"/>
        <v>2180.2499999999891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294</v>
      </c>
      <c r="B1105" s="330">
        <v>14</v>
      </c>
      <c r="C1105" s="298">
        <v>46085</v>
      </c>
      <c r="D1105" s="299" t="s">
        <v>367</v>
      </c>
      <c r="E1105" s="331">
        <v>68.739999999999995</v>
      </c>
      <c r="F1105" s="331"/>
      <c r="G1105" s="333">
        <f t="shared" si="24"/>
        <v>2191.0899999999892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4</v>
      </c>
      <c r="C1106" s="298">
        <v>46085</v>
      </c>
      <c r="D1106" s="299" t="s">
        <v>310</v>
      </c>
      <c r="E1106" s="331">
        <v>30.67</v>
      </c>
      <c r="F1106" s="331"/>
      <c r="G1106" s="333">
        <f t="shared" si="24"/>
        <v>2259.829999999989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17</v>
      </c>
      <c r="C1107" s="298">
        <v>46085</v>
      </c>
      <c r="D1107" s="299" t="s">
        <v>370</v>
      </c>
      <c r="E1107" s="331">
        <v>99</v>
      </c>
      <c r="F1107" s="331"/>
      <c r="G1107" s="333">
        <f t="shared" si="24"/>
        <v>2290.4999999999891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294</v>
      </c>
      <c r="B1108" s="330">
        <v>21</v>
      </c>
      <c r="C1108" s="298">
        <v>46084</v>
      </c>
      <c r="D1108" s="299" t="s">
        <v>194</v>
      </c>
      <c r="E1108" s="331">
        <v>40.72</v>
      </c>
      <c r="F1108" s="331"/>
      <c r="G1108" s="333">
        <f t="shared" si="24"/>
        <v>2389.4999999999891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284</v>
      </c>
      <c r="B1109" s="330">
        <v>36</v>
      </c>
      <c r="C1109" s="298">
        <v>46084</v>
      </c>
      <c r="D1109" s="299" t="s">
        <v>374</v>
      </c>
      <c r="E1109" s="331">
        <v>50</v>
      </c>
      <c r="F1109" s="331"/>
      <c r="G1109" s="333">
        <f t="shared" si="24"/>
        <v>2430.2199999999889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46084</v>
      </c>
      <c r="D1110" s="299" t="s">
        <v>296</v>
      </c>
      <c r="E1110" s="331">
        <v>14.67</v>
      </c>
      <c r="F1110" s="331"/>
      <c r="G1110" s="333">
        <f t="shared" si="24"/>
        <v>2480.2199999999889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4</v>
      </c>
      <c r="C1111" s="298">
        <v>46084</v>
      </c>
      <c r="D1111" s="299" t="s">
        <v>296</v>
      </c>
      <c r="E1111" s="331">
        <v>27.42</v>
      </c>
      <c r="F1111" s="331"/>
      <c r="G1111" s="333">
        <f t="shared" si="24"/>
        <v>2494.889999999989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6</v>
      </c>
      <c r="C1112" s="298">
        <v>46084</v>
      </c>
      <c r="D1112" s="299" t="s">
        <v>422</v>
      </c>
      <c r="E1112" s="331">
        <v>106.27</v>
      </c>
      <c r="F1112" s="331"/>
      <c r="G1112" s="333">
        <f t="shared" si="24"/>
        <v>2522.309999999989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6</v>
      </c>
      <c r="C1113" s="298">
        <v>46084</v>
      </c>
      <c r="D1113" s="299" t="s">
        <v>422</v>
      </c>
      <c r="E1113" s="331">
        <v>-107</v>
      </c>
      <c r="F1113" s="331"/>
      <c r="G1113" s="333">
        <f t="shared" si="24"/>
        <v>2628.579999999989</v>
      </c>
      <c r="H1113" s="334" t="s">
        <v>298</v>
      </c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46083</v>
      </c>
      <c r="D1114" s="299" t="s">
        <v>301</v>
      </c>
      <c r="E1114" s="331">
        <v>20</v>
      </c>
      <c r="F1114" s="331"/>
      <c r="G1114" s="333">
        <f t="shared" si="24"/>
        <v>2521.579999999989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287</v>
      </c>
      <c r="B1115" s="330" t="s">
        <v>287</v>
      </c>
      <c r="C1115" s="298">
        <v>46083</v>
      </c>
      <c r="D1115" s="299" t="s">
        <v>288</v>
      </c>
      <c r="E1115" s="331">
        <v>185.64</v>
      </c>
      <c r="F1115" s="331">
        <v>185.64</v>
      </c>
      <c r="G1115" s="333">
        <f t="shared" si="24"/>
        <v>2541.579999999989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46083</v>
      </c>
      <c r="D1116" s="299" t="s">
        <v>424</v>
      </c>
      <c r="E1116" s="331">
        <v>70.12</v>
      </c>
      <c r="F1116" s="331"/>
      <c r="G1116" s="333">
        <f t="shared" si="24"/>
        <v>2541.579999999989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17</v>
      </c>
      <c r="C1117" s="298">
        <v>46083</v>
      </c>
      <c r="D1117" s="299" t="s">
        <v>188</v>
      </c>
      <c r="E1117" s="331">
        <v>41.44</v>
      </c>
      <c r="F1117" s="331"/>
      <c r="G1117" s="333">
        <f t="shared" si="24"/>
        <v>2611.6999999999889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8</v>
      </c>
      <c r="C1118" s="298">
        <v>46083</v>
      </c>
      <c r="D1118" s="299" t="s">
        <v>296</v>
      </c>
      <c r="E1118" s="331">
        <v>8.7200000000000006</v>
      </c>
      <c r="F1118" s="331"/>
      <c r="G1118" s="333">
        <f t="shared" si="24"/>
        <v>2653.139999999989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22</v>
      </c>
      <c r="C1119" s="298">
        <v>46082</v>
      </c>
      <c r="D1119" s="299" t="s">
        <v>375</v>
      </c>
      <c r="E1119" s="331">
        <v>6.37</v>
      </c>
      <c r="F1119" s="331"/>
      <c r="G1119" s="333">
        <f t="shared" si="24"/>
        <v>2661.8599999999888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46082</v>
      </c>
      <c r="D1120" s="299" t="s">
        <v>296</v>
      </c>
      <c r="E1120" s="331">
        <v>9.8699999999999992</v>
      </c>
      <c r="F1120" s="331"/>
      <c r="G1120" s="333">
        <f t="shared" si="24"/>
        <v>2668.2299999999886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1</v>
      </c>
      <c r="C1121" s="298">
        <v>46082</v>
      </c>
      <c r="D1121" s="299" t="s">
        <v>311</v>
      </c>
      <c r="E1121" s="331">
        <v>119.55</v>
      </c>
      <c r="F1121" s="331"/>
      <c r="G1121" s="333">
        <f t="shared" si="24"/>
        <v>2678.0999999999885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3</v>
      </c>
      <c r="C1122" s="298">
        <v>46082</v>
      </c>
      <c r="D1122" s="299" t="s">
        <v>348</v>
      </c>
      <c r="E1122" s="331">
        <v>25</v>
      </c>
      <c r="F1122" s="331"/>
      <c r="G1122" s="333">
        <f t="shared" si="24"/>
        <v>2797.6499999999887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1</v>
      </c>
      <c r="C1123" s="298">
        <v>46082</v>
      </c>
      <c r="D1123" s="299" t="s">
        <v>304</v>
      </c>
      <c r="E1123" s="331">
        <v>119.17</v>
      </c>
      <c r="F1123" s="331"/>
      <c r="G1123" s="333">
        <f t="shared" si="24"/>
        <v>2822.6499999999887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284</v>
      </c>
      <c r="B1124" s="330">
        <v>37</v>
      </c>
      <c r="C1124" s="298">
        <v>46081</v>
      </c>
      <c r="D1124" s="299" t="s">
        <v>425</v>
      </c>
      <c r="E1124" s="331">
        <v>3764.91</v>
      </c>
      <c r="F1124" s="331"/>
      <c r="G1124" s="333">
        <f t="shared" si="24"/>
        <v>2941.8199999999888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286</v>
      </c>
      <c r="B1125" s="330">
        <v>25</v>
      </c>
      <c r="C1125" s="298">
        <v>46081</v>
      </c>
      <c r="D1125" s="298" t="s">
        <v>204</v>
      </c>
      <c r="E1125" s="331">
        <v>350</v>
      </c>
      <c r="F1125" s="331"/>
      <c r="G1125" s="333">
        <f t="shared" si="24"/>
        <v>6706.7299999999886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286</v>
      </c>
      <c r="B1126" s="330">
        <v>26</v>
      </c>
      <c r="C1126" s="298">
        <v>46081</v>
      </c>
      <c r="D1126" s="298" t="s">
        <v>205</v>
      </c>
      <c r="E1126" s="331">
        <v>320</v>
      </c>
      <c r="F1126" s="331"/>
      <c r="G1126" s="333">
        <f t="shared" si="24"/>
        <v>7056.7299999999886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286</v>
      </c>
      <c r="B1127" s="330">
        <v>27</v>
      </c>
      <c r="C1127" s="298">
        <v>46081</v>
      </c>
      <c r="D1127" s="298" t="s">
        <v>206</v>
      </c>
      <c r="E1127" s="331">
        <v>25</v>
      </c>
      <c r="F1127" s="331"/>
      <c r="G1127" s="333">
        <f t="shared" si="24"/>
        <v>7376.7299999999886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286</v>
      </c>
      <c r="B1128" s="330">
        <v>28</v>
      </c>
      <c r="C1128" s="298">
        <v>46081</v>
      </c>
      <c r="D1128" s="298" t="s">
        <v>207</v>
      </c>
      <c r="E1128" s="331">
        <v>25</v>
      </c>
      <c r="F1128" s="331"/>
      <c r="G1128" s="333">
        <f t="shared" si="24"/>
        <v>7401.7299999999886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286</v>
      </c>
      <c r="B1129" s="330">
        <v>29</v>
      </c>
      <c r="C1129" s="298">
        <v>46081</v>
      </c>
      <c r="D1129" s="298" t="s">
        <v>208</v>
      </c>
      <c r="E1129" s="331">
        <v>45</v>
      </c>
      <c r="F1129" s="331"/>
      <c r="G1129" s="333">
        <f t="shared" si="24"/>
        <v>7426.7299999999886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286</v>
      </c>
      <c r="B1130" s="330">
        <v>30</v>
      </c>
      <c r="C1130" s="298">
        <v>46081</v>
      </c>
      <c r="D1130" s="298" t="s">
        <v>209</v>
      </c>
      <c r="E1130" s="331">
        <v>400</v>
      </c>
      <c r="F1130" s="331"/>
      <c r="G1130" s="333">
        <f t="shared" si="24"/>
        <v>7471.7299999999886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286</v>
      </c>
      <c r="B1131" s="330">
        <v>31</v>
      </c>
      <c r="C1131" s="298">
        <v>46081</v>
      </c>
      <c r="D1131" s="298" t="s">
        <v>210</v>
      </c>
      <c r="E1131" s="331">
        <v>375</v>
      </c>
      <c r="F1131" s="331"/>
      <c r="G1131" s="333">
        <f t="shared" si="24"/>
        <v>7871.7299999999886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286</v>
      </c>
      <c r="B1132" s="330">
        <v>32</v>
      </c>
      <c r="C1132" s="298">
        <v>46081</v>
      </c>
      <c r="D1132" s="298" t="s">
        <v>211</v>
      </c>
      <c r="E1132" s="331">
        <v>100</v>
      </c>
      <c r="F1132" s="331"/>
      <c r="G1132" s="333">
        <f t="shared" si="24"/>
        <v>8246.7299999999886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286</v>
      </c>
      <c r="B1133" s="330">
        <v>33</v>
      </c>
      <c r="C1133" s="298">
        <v>46081</v>
      </c>
      <c r="D1133" s="298" t="s">
        <v>212</v>
      </c>
      <c r="E1133" s="331">
        <v>85</v>
      </c>
      <c r="F1133" s="331"/>
      <c r="G1133" s="333">
        <f t="shared" si="24"/>
        <v>8346.7299999999886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286</v>
      </c>
      <c r="B1134" s="330">
        <v>34</v>
      </c>
      <c r="C1134" s="298">
        <v>46081</v>
      </c>
      <c r="D1134" s="298" t="s">
        <v>213</v>
      </c>
      <c r="E1134" s="331">
        <v>230</v>
      </c>
      <c r="F1134" s="331"/>
      <c r="G1134" s="333">
        <f t="shared" si="24"/>
        <v>8431.7299999999886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286</v>
      </c>
      <c r="B1135" s="330">
        <v>35</v>
      </c>
      <c r="C1135" s="298">
        <v>46081</v>
      </c>
      <c r="D1135" s="298" t="s">
        <v>214</v>
      </c>
      <c r="E1135" s="331">
        <v>45</v>
      </c>
      <c r="F1135" s="331"/>
      <c r="G1135" s="333">
        <f t="shared" si="24"/>
        <v>8661.7299999999886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42</v>
      </c>
      <c r="C1136" s="298">
        <v>46081</v>
      </c>
      <c r="D1136" s="298" t="s">
        <v>200</v>
      </c>
      <c r="E1136" s="331">
        <v>51.19</v>
      </c>
      <c r="F1136" s="331"/>
      <c r="G1136" s="333">
        <f t="shared" si="24"/>
        <v>8706.7299999999886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43</v>
      </c>
      <c r="C1137" s="298">
        <v>46081</v>
      </c>
      <c r="D1137" s="298" t="s">
        <v>201</v>
      </c>
      <c r="E1137" s="331">
        <v>37.17</v>
      </c>
      <c r="F1137" s="331"/>
      <c r="G1137" s="333">
        <f t="shared" si="24"/>
        <v>8757.9199999999892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10</v>
      </c>
      <c r="C1138" s="298">
        <v>46081</v>
      </c>
      <c r="D1138" s="298" t="s">
        <v>176</v>
      </c>
      <c r="E1138" s="331">
        <v>17.899999999999999</v>
      </c>
      <c r="F1138" s="331"/>
      <c r="G1138" s="333">
        <f t="shared" si="24"/>
        <v>8795.0899999999892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46080</v>
      </c>
      <c r="D1139" s="298" t="s">
        <v>358</v>
      </c>
      <c r="E1139" s="331">
        <v>11.17</v>
      </c>
      <c r="F1139" s="331"/>
      <c r="G1139" s="333">
        <f t="shared" si="24"/>
        <v>8812.9899999999889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46080</v>
      </c>
      <c r="D1140" s="299" t="s">
        <v>426</v>
      </c>
      <c r="E1140" s="331">
        <v>25</v>
      </c>
      <c r="F1140" s="331"/>
      <c r="G1140" s="333">
        <f t="shared" si="24"/>
        <v>8824.1599999999889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46080</v>
      </c>
      <c r="D1141" s="299" t="s">
        <v>358</v>
      </c>
      <c r="E1141" s="331">
        <v>22.84</v>
      </c>
      <c r="F1141" s="331"/>
      <c r="G1141" s="333">
        <f t="shared" si="24"/>
        <v>8849.1599999999889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6</v>
      </c>
      <c r="C1142" s="298">
        <v>46080</v>
      </c>
      <c r="D1142" s="299" t="s">
        <v>427</v>
      </c>
      <c r="E1142" s="331">
        <v>-88</v>
      </c>
      <c r="F1142" s="331"/>
      <c r="G1142" s="333">
        <f t="shared" si="24"/>
        <v>8871.9999999999891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291</v>
      </c>
      <c r="B1143" s="330">
        <v>38</v>
      </c>
      <c r="C1143" s="298">
        <v>46080</v>
      </c>
      <c r="D1143" s="299" t="s">
        <v>293</v>
      </c>
      <c r="E1143" s="331"/>
      <c r="F1143" s="331">
        <v>4278.1499999999996</v>
      </c>
      <c r="G1143" s="333">
        <f t="shared" si="24"/>
        <v>8783.9999999999891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6</v>
      </c>
      <c r="C1144" s="298">
        <v>46080</v>
      </c>
      <c r="D1144" s="299" t="s">
        <v>428</v>
      </c>
      <c r="E1144" s="331">
        <v>25.93</v>
      </c>
      <c r="F1144" s="331"/>
      <c r="G1144" s="333">
        <f t="shared" si="24"/>
        <v>4505.8499999999904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4</v>
      </c>
      <c r="C1145" s="298">
        <v>46079</v>
      </c>
      <c r="D1145" s="299" t="s">
        <v>310</v>
      </c>
      <c r="E1145" s="331">
        <v>29.84</v>
      </c>
      <c r="F1145" s="331"/>
      <c r="G1145" s="333">
        <f t="shared" si="24"/>
        <v>4531.7799999999907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5</v>
      </c>
      <c r="C1146" s="298">
        <v>46079</v>
      </c>
      <c r="D1146" s="299" t="s">
        <v>429</v>
      </c>
      <c r="E1146" s="331">
        <v>103.25</v>
      </c>
      <c r="F1146" s="331"/>
      <c r="G1146" s="333">
        <f t="shared" si="24"/>
        <v>4561.6199999999908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8</v>
      </c>
      <c r="C1147" s="298">
        <v>46079</v>
      </c>
      <c r="D1147" s="299" t="s">
        <v>357</v>
      </c>
      <c r="E1147" s="331">
        <v>26.02</v>
      </c>
      <c r="F1147" s="331"/>
      <c r="G1147" s="333">
        <f t="shared" si="24"/>
        <v>4664.8699999999908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294</v>
      </c>
      <c r="B1148" s="330">
        <v>24</v>
      </c>
      <c r="C1148" s="298">
        <v>46079</v>
      </c>
      <c r="D1148" s="299" t="s">
        <v>860</v>
      </c>
      <c r="E1148" s="331">
        <v>84.83</v>
      </c>
      <c r="F1148" s="331"/>
      <c r="G1148" s="333">
        <f t="shared" si="24"/>
        <v>4690.8899999999912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46079</v>
      </c>
      <c r="D1149" s="299" t="s">
        <v>296</v>
      </c>
      <c r="E1149" s="331">
        <v>17.87</v>
      </c>
      <c r="F1149" s="331"/>
      <c r="G1149" s="333">
        <f t="shared" si="24"/>
        <v>4775.7199999999912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5</v>
      </c>
      <c r="C1150" s="298">
        <v>46079</v>
      </c>
      <c r="D1150" s="299" t="s">
        <v>430</v>
      </c>
      <c r="E1150" s="331">
        <v>123.64</v>
      </c>
      <c r="F1150" s="331"/>
      <c r="G1150" s="333">
        <f t="shared" si="24"/>
        <v>4793.5899999999911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8</v>
      </c>
      <c r="C1151" s="298">
        <v>46078</v>
      </c>
      <c r="D1151" s="299" t="s">
        <v>319</v>
      </c>
      <c r="E1151" s="331">
        <v>18.5</v>
      </c>
      <c r="F1151" s="331"/>
      <c r="G1151" s="333">
        <f t="shared" si="24"/>
        <v>4917.2299999999914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4</v>
      </c>
      <c r="C1152" s="298">
        <v>46078</v>
      </c>
      <c r="D1152" s="299" t="s">
        <v>296</v>
      </c>
      <c r="E1152" s="331">
        <v>50.96</v>
      </c>
      <c r="F1152" s="331"/>
      <c r="G1152" s="333">
        <f t="shared" si="24"/>
        <v>4935.7299999999914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8</v>
      </c>
      <c r="C1153" s="298">
        <v>46078</v>
      </c>
      <c r="D1153" s="299" t="s">
        <v>296</v>
      </c>
      <c r="E1153" s="331">
        <v>11.28</v>
      </c>
      <c r="F1153" s="331"/>
      <c r="G1153" s="333">
        <f t="shared" si="24"/>
        <v>4986.6899999999914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12</v>
      </c>
      <c r="C1154" s="298">
        <v>46078</v>
      </c>
      <c r="D1154" s="299" t="s">
        <v>314</v>
      </c>
      <c r="E1154" s="331">
        <v>204.47</v>
      </c>
      <c r="F1154" s="331"/>
      <c r="G1154" s="333">
        <f t="shared" si="24"/>
        <v>4997.9699999999912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8</v>
      </c>
      <c r="C1155" s="298">
        <v>46078</v>
      </c>
      <c r="D1155" s="299" t="s">
        <v>308</v>
      </c>
      <c r="E1155" s="331">
        <v>47.99</v>
      </c>
      <c r="F1155" s="331"/>
      <c r="G1155" s="333">
        <f t="shared" si="24"/>
        <v>5202.4399999999914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1</v>
      </c>
      <c r="C1156" s="298">
        <v>46078</v>
      </c>
      <c r="D1156" s="299" t="s">
        <v>304</v>
      </c>
      <c r="E1156" s="331">
        <v>19.09</v>
      </c>
      <c r="F1156" s="331"/>
      <c r="G1156" s="333">
        <f t="shared" si="24"/>
        <v>5250.4299999999912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294</v>
      </c>
      <c r="B1157" s="330">
        <v>23</v>
      </c>
      <c r="C1157" s="298">
        <v>46076</v>
      </c>
      <c r="D1157" s="299" t="s">
        <v>67</v>
      </c>
      <c r="E1157" s="331">
        <v>650.88</v>
      </c>
      <c r="F1157" s="331"/>
      <c r="G1157" s="333">
        <f t="shared" si="24"/>
        <v>5269.5199999999913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6</v>
      </c>
      <c r="C1158" s="298">
        <v>46076</v>
      </c>
      <c r="D1158" s="299" t="s">
        <v>351</v>
      </c>
      <c r="E1158" s="331">
        <v>35</v>
      </c>
      <c r="F1158" s="331"/>
      <c r="G1158" s="333">
        <f t="shared" si="24"/>
        <v>5920.3999999999915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1</v>
      </c>
      <c r="C1159" s="298">
        <v>46076</v>
      </c>
      <c r="D1159" s="299" t="s">
        <v>306</v>
      </c>
      <c r="E1159" s="331">
        <v>128.97999999999999</v>
      </c>
      <c r="F1159" s="331"/>
      <c r="G1159" s="333">
        <f t="shared" si="24"/>
        <v>5955.3999999999915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1</v>
      </c>
      <c r="C1160" s="298">
        <v>46076</v>
      </c>
      <c r="D1160" s="299" t="s">
        <v>320</v>
      </c>
      <c r="E1160" s="331">
        <v>52.55</v>
      </c>
      <c r="F1160" s="331"/>
      <c r="G1160" s="333">
        <f t="shared" si="24"/>
        <v>6084.379999999991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3</v>
      </c>
      <c r="C1161" s="298">
        <v>46075</v>
      </c>
      <c r="D1161" s="299" t="s">
        <v>348</v>
      </c>
      <c r="E1161" s="331">
        <v>13.76</v>
      </c>
      <c r="F1161" s="331"/>
      <c r="G1161" s="333">
        <f t="shared" si="24"/>
        <v>6136.9299999999912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1</v>
      </c>
      <c r="C1162" s="298">
        <v>46075</v>
      </c>
      <c r="D1162" s="299" t="s">
        <v>311</v>
      </c>
      <c r="E1162" s="331">
        <v>187.64</v>
      </c>
      <c r="F1162" s="331"/>
      <c r="G1162" s="333">
        <f t="shared" si="24"/>
        <v>6150.6899999999914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1</v>
      </c>
      <c r="C1163" s="298">
        <v>46074</v>
      </c>
      <c r="D1163" s="299" t="s">
        <v>393</v>
      </c>
      <c r="E1163" s="331">
        <v>75.78</v>
      </c>
      <c r="F1163" s="331"/>
      <c r="G1163" s="333">
        <f t="shared" si="24"/>
        <v>6338.3299999999917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46074</v>
      </c>
      <c r="D1164" s="299" t="s">
        <v>392</v>
      </c>
      <c r="E1164" s="331">
        <v>27.41</v>
      </c>
      <c r="F1164" s="331"/>
      <c r="G1164" s="333">
        <f t="shared" si="24"/>
        <v>6414.1099999999915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4</v>
      </c>
      <c r="C1165" s="298">
        <v>46074</v>
      </c>
      <c r="D1165" s="299" t="s">
        <v>431</v>
      </c>
      <c r="E1165" s="331">
        <v>32.049999999999997</v>
      </c>
      <c r="F1165" s="331"/>
      <c r="G1165" s="333">
        <f t="shared" si="24"/>
        <v>6441.5199999999913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46074</v>
      </c>
      <c r="D1166" s="299" t="s">
        <v>358</v>
      </c>
      <c r="E1166" s="331">
        <v>9.4700000000000006</v>
      </c>
      <c r="F1166" s="331"/>
      <c r="G1166" s="333">
        <f t="shared" si="24"/>
        <v>6473.5699999999915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46073</v>
      </c>
      <c r="D1167" s="299" t="s">
        <v>296</v>
      </c>
      <c r="E1167" s="331">
        <v>14.47</v>
      </c>
      <c r="F1167" s="331"/>
      <c r="G1167" s="333">
        <f t="shared" si="24"/>
        <v>6483.0399999999918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3</v>
      </c>
      <c r="C1168" s="298">
        <v>46073</v>
      </c>
      <c r="D1168" s="299" t="s">
        <v>355</v>
      </c>
      <c r="E1168" s="331">
        <v>11.97</v>
      </c>
      <c r="F1168" s="331"/>
      <c r="G1168" s="333">
        <f t="shared" si="24"/>
        <v>6497.509999999992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4</v>
      </c>
      <c r="C1169" s="298">
        <v>46073</v>
      </c>
      <c r="D1169" s="299" t="s">
        <v>355</v>
      </c>
      <c r="E1169" s="331">
        <v>59.88</v>
      </c>
      <c r="F1169" s="331"/>
      <c r="G1169" s="333">
        <f t="shared" si="24"/>
        <v>6509.4799999999923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46073</v>
      </c>
      <c r="D1170" s="299" t="s">
        <v>418</v>
      </c>
      <c r="E1170" s="331">
        <v>19.57</v>
      </c>
      <c r="F1170" s="331"/>
      <c r="G1170" s="333">
        <f t="shared" si="24"/>
        <v>6569.3599999999924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22</v>
      </c>
      <c r="C1171" s="298">
        <v>46073</v>
      </c>
      <c r="D1171" s="299" t="s">
        <v>323</v>
      </c>
      <c r="E1171" s="331">
        <v>20.22</v>
      </c>
      <c r="F1171" s="331"/>
      <c r="G1171" s="333">
        <f t="shared" si="24"/>
        <v>6588.9299999999921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46073</v>
      </c>
      <c r="D1172" s="299" t="s">
        <v>358</v>
      </c>
      <c r="E1172" s="331">
        <v>5.3</v>
      </c>
      <c r="F1172" s="331"/>
      <c r="G1172" s="333">
        <f t="shared" si="24"/>
        <v>6609.1499999999924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3</v>
      </c>
      <c r="C1173" s="298">
        <v>46073</v>
      </c>
      <c r="D1173" s="299" t="s">
        <v>324</v>
      </c>
      <c r="E1173" s="331">
        <v>8.1300000000000008</v>
      </c>
      <c r="F1173" s="331"/>
      <c r="G1173" s="333">
        <f t="shared" si="24"/>
        <v>6614.4499999999925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4</v>
      </c>
      <c r="C1174" s="298">
        <v>46073</v>
      </c>
      <c r="D1174" s="299" t="s">
        <v>310</v>
      </c>
      <c r="E1174" s="331">
        <v>32.43</v>
      </c>
      <c r="F1174" s="331"/>
      <c r="G1174" s="333">
        <f t="shared" si="24"/>
        <v>6622.5799999999927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8</v>
      </c>
      <c r="C1175" s="298">
        <v>46073</v>
      </c>
      <c r="D1175" s="299" t="s">
        <v>432</v>
      </c>
      <c r="E1175" s="331">
        <v>98.65</v>
      </c>
      <c r="F1175" s="331"/>
      <c r="G1175" s="333">
        <f t="shared" si="24"/>
        <v>6655.0099999999929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6</v>
      </c>
      <c r="C1176" s="298">
        <v>46072</v>
      </c>
      <c r="D1176" s="299" t="s">
        <v>300</v>
      </c>
      <c r="E1176" s="331">
        <v>30.87</v>
      </c>
      <c r="F1176" s="331"/>
      <c r="G1176" s="333">
        <f t="shared" si="24"/>
        <v>6753.6599999999926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6</v>
      </c>
      <c r="C1177" s="298">
        <v>46072</v>
      </c>
      <c r="D1177" s="299" t="s">
        <v>300</v>
      </c>
      <c r="E1177" s="331">
        <v>15.96</v>
      </c>
      <c r="F1177" s="331"/>
      <c r="G1177" s="333">
        <f t="shared" si="24"/>
        <v>6784.5299999999925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46072</v>
      </c>
      <c r="D1178" s="299" t="s">
        <v>296</v>
      </c>
      <c r="E1178" s="331">
        <v>17.36</v>
      </c>
      <c r="F1178" s="331"/>
      <c r="G1178" s="333">
        <f t="shared" si="24"/>
        <v>6800.4899999999925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22</v>
      </c>
      <c r="C1179" s="298">
        <v>46072</v>
      </c>
      <c r="D1179" s="299" t="s">
        <v>328</v>
      </c>
      <c r="E1179" s="331">
        <v>7.46</v>
      </c>
      <c r="F1179" s="331"/>
      <c r="G1179" s="333">
        <f t="shared" si="24"/>
        <v>6817.8499999999922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291</v>
      </c>
      <c r="B1180" s="330">
        <v>39</v>
      </c>
      <c r="C1180" s="298">
        <v>46072</v>
      </c>
      <c r="D1180" s="299" t="s">
        <v>292</v>
      </c>
      <c r="E1180" s="331"/>
      <c r="F1180" s="331">
        <v>2763.77</v>
      </c>
      <c r="G1180" s="333">
        <f t="shared" si="24"/>
        <v>6825.3099999999922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335</v>
      </c>
      <c r="B1181" s="330" t="s">
        <v>335</v>
      </c>
      <c r="C1181" s="298">
        <v>46071</v>
      </c>
      <c r="D1181" s="299" t="s">
        <v>336</v>
      </c>
      <c r="E1181" s="331">
        <v>182.55</v>
      </c>
      <c r="F1181" s="331"/>
      <c r="G1181" s="333">
        <f t="shared" si="24"/>
        <v>4061.5399999999927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15</v>
      </c>
      <c r="C1182" s="298">
        <v>46071</v>
      </c>
      <c r="D1182" s="299" t="s">
        <v>185</v>
      </c>
      <c r="E1182" s="331">
        <v>188.16</v>
      </c>
      <c r="F1182" s="331"/>
      <c r="G1182" s="333">
        <f t="shared" si="24"/>
        <v>4244.0899999999929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291</v>
      </c>
      <c r="B1183" s="330">
        <v>40</v>
      </c>
      <c r="C1183" s="298">
        <v>46071</v>
      </c>
      <c r="D1183" s="299" t="s">
        <v>316</v>
      </c>
      <c r="E1183" s="331"/>
      <c r="F1183" s="331">
        <v>1281.58</v>
      </c>
      <c r="G1183" s="333">
        <f t="shared" si="24"/>
        <v>4432.2499999999927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6</v>
      </c>
      <c r="C1184" s="298">
        <v>46071</v>
      </c>
      <c r="D1184" s="299" t="s">
        <v>433</v>
      </c>
      <c r="E1184" s="331">
        <v>-146</v>
      </c>
      <c r="F1184" s="331"/>
      <c r="G1184" s="333">
        <f t="shared" si="24"/>
        <v>3150.6699999999933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46071</v>
      </c>
      <c r="D1185" s="299" t="s">
        <v>434</v>
      </c>
      <c r="E1185" s="331">
        <v>-13</v>
      </c>
      <c r="F1185" s="331"/>
      <c r="G1185" s="333">
        <f t="shared" si="24"/>
        <v>3004.6699999999933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335</v>
      </c>
      <c r="B1186" s="330" t="s">
        <v>335</v>
      </c>
      <c r="C1186" s="298">
        <v>46071</v>
      </c>
      <c r="D1186" s="299" t="s">
        <v>460</v>
      </c>
      <c r="E1186" s="331"/>
      <c r="F1186" s="331">
        <v>191</v>
      </c>
      <c r="G1186" s="333">
        <f t="shared" si="24"/>
        <v>2991.6699999999933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6</v>
      </c>
      <c r="C1187" s="298">
        <v>46071</v>
      </c>
      <c r="D1187" s="299" t="s">
        <v>300</v>
      </c>
      <c r="E1187" s="331">
        <v>43.63</v>
      </c>
      <c r="F1187" s="331"/>
      <c r="G1187" s="333">
        <f t="shared" si="24"/>
        <v>2800.6699999999933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6</v>
      </c>
      <c r="C1188" s="298">
        <v>46071</v>
      </c>
      <c r="D1188" s="299" t="s">
        <v>300</v>
      </c>
      <c r="E1188" s="331">
        <v>10.64</v>
      </c>
      <c r="F1188" s="331"/>
      <c r="G1188" s="333">
        <f t="shared" si="24"/>
        <v>2844.2999999999934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8</v>
      </c>
      <c r="C1189" s="298">
        <v>46071</v>
      </c>
      <c r="D1189" s="299" t="s">
        <v>296</v>
      </c>
      <c r="E1189" s="331">
        <v>14.87</v>
      </c>
      <c r="F1189" s="331"/>
      <c r="G1189" s="333">
        <f t="shared" si="24"/>
        <v>2854.9399999999932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46071</v>
      </c>
      <c r="D1190" s="299" t="s">
        <v>295</v>
      </c>
      <c r="E1190" s="331">
        <v>12.99</v>
      </c>
      <c r="F1190" s="331"/>
      <c r="G1190" s="333">
        <f t="shared" si="24"/>
        <v>2869.8099999999931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4</v>
      </c>
      <c r="C1191" s="298">
        <v>46071</v>
      </c>
      <c r="D1191" s="299" t="s">
        <v>295</v>
      </c>
      <c r="E1191" s="331">
        <v>29.47</v>
      </c>
      <c r="F1191" s="331"/>
      <c r="G1191" s="333">
        <f t="shared" si="24"/>
        <v>2882.7999999999929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294</v>
      </c>
      <c r="B1192" s="330">
        <v>22</v>
      </c>
      <c r="C1192" s="298">
        <v>46071</v>
      </c>
      <c r="D1192" s="299" t="s">
        <v>401</v>
      </c>
      <c r="E1192" s="331">
        <v>13.84</v>
      </c>
      <c r="F1192" s="331"/>
      <c r="G1192" s="333">
        <f t="shared" si="24"/>
        <v>2912.2699999999927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46071</v>
      </c>
      <c r="D1193" s="299" t="s">
        <v>435</v>
      </c>
      <c r="E1193" s="331">
        <v>64.569999999999993</v>
      </c>
      <c r="F1193" s="331"/>
      <c r="G1193" s="333">
        <f t="shared" si="24"/>
        <v>2926.1099999999929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294</v>
      </c>
      <c r="B1194" s="330">
        <v>21</v>
      </c>
      <c r="C1194" s="298">
        <v>46070</v>
      </c>
      <c r="D1194" s="299" t="s">
        <v>194</v>
      </c>
      <c r="E1194" s="331">
        <v>81</v>
      </c>
      <c r="F1194" s="331"/>
      <c r="G1194" s="333">
        <f t="shared" si="24"/>
        <v>2990.679999999993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46070</v>
      </c>
      <c r="D1195" s="299" t="s">
        <v>384</v>
      </c>
      <c r="E1195" s="331">
        <v>81.41</v>
      </c>
      <c r="F1195" s="331"/>
      <c r="G1195" s="333">
        <f t="shared" si="24"/>
        <v>3071.679999999993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6</v>
      </c>
      <c r="C1196" s="298">
        <v>46070</v>
      </c>
      <c r="D1196" s="299" t="s">
        <v>300</v>
      </c>
      <c r="E1196" s="331">
        <v>113.74</v>
      </c>
      <c r="F1196" s="331"/>
      <c r="G1196" s="333">
        <f t="shared" si="24"/>
        <v>3153.0899999999929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294</v>
      </c>
      <c r="B1197" s="330">
        <v>43</v>
      </c>
      <c r="C1197" s="298">
        <v>46070</v>
      </c>
      <c r="D1197" s="299" t="s">
        <v>333</v>
      </c>
      <c r="E1197" s="331">
        <v>29.8</v>
      </c>
      <c r="F1197" s="331"/>
      <c r="G1197" s="333">
        <f t="shared" si="24"/>
        <v>3266.8299999999927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42</v>
      </c>
      <c r="C1198" s="298">
        <v>46070</v>
      </c>
      <c r="D1198" s="299" t="s">
        <v>333</v>
      </c>
      <c r="E1198" s="331">
        <v>37.25</v>
      </c>
      <c r="F1198" s="331"/>
      <c r="G1198" s="333">
        <f t="shared" si="24"/>
        <v>3296.6299999999928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2</v>
      </c>
      <c r="C1199" s="298">
        <v>46070</v>
      </c>
      <c r="D1199" s="299" t="s">
        <v>424</v>
      </c>
      <c r="E1199" s="331">
        <v>7.97</v>
      </c>
      <c r="F1199" s="331"/>
      <c r="G1199" s="333">
        <f t="shared" si="24"/>
        <v>3333.8799999999928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294</v>
      </c>
      <c r="B1200" s="330">
        <v>17</v>
      </c>
      <c r="C1200" s="298">
        <v>46070</v>
      </c>
      <c r="D1200" s="299" t="s">
        <v>188</v>
      </c>
      <c r="E1200" s="331">
        <v>42.65</v>
      </c>
      <c r="F1200" s="331"/>
      <c r="G1200" s="333">
        <f t="shared" si="24"/>
        <v>3341.8499999999926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6</v>
      </c>
      <c r="C1201" s="298">
        <v>46070</v>
      </c>
      <c r="D1201" s="299" t="s">
        <v>436</v>
      </c>
      <c r="E1201" s="331">
        <v>40</v>
      </c>
      <c r="F1201" s="331"/>
      <c r="G1201" s="333">
        <f t="shared" si="24"/>
        <v>3384.4999999999927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294</v>
      </c>
      <c r="B1202" s="330">
        <v>11</v>
      </c>
      <c r="C1202" s="298">
        <v>46070</v>
      </c>
      <c r="D1202" s="299" t="s">
        <v>178</v>
      </c>
      <c r="E1202" s="331">
        <v>480.91</v>
      </c>
      <c r="F1202" s="331"/>
      <c r="G1202" s="333">
        <f t="shared" si="24"/>
        <v>3424.4999999999927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294</v>
      </c>
      <c r="B1203" s="330">
        <v>23</v>
      </c>
      <c r="C1203" s="298">
        <v>46070</v>
      </c>
      <c r="D1203" s="299" t="s">
        <v>63</v>
      </c>
      <c r="E1203" s="331">
        <v>529.46</v>
      </c>
      <c r="F1203" s="331"/>
      <c r="G1203" s="333">
        <f t="shared" si="24"/>
        <v>3905.4099999999926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46069</v>
      </c>
      <c r="D1204" s="299" t="s">
        <v>324</v>
      </c>
      <c r="E1204" s="331">
        <v>16.079999999999998</v>
      </c>
      <c r="F1204" s="331"/>
      <c r="G1204" s="333">
        <f t="shared" si="24"/>
        <v>4434.8699999999926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6</v>
      </c>
      <c r="C1205" s="298">
        <v>46069</v>
      </c>
      <c r="D1205" s="299" t="s">
        <v>300</v>
      </c>
      <c r="E1205" s="331">
        <v>21.17</v>
      </c>
      <c r="F1205" s="331"/>
      <c r="G1205" s="333">
        <f t="shared" si="24"/>
        <v>4450.9499999999925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6</v>
      </c>
      <c r="C1206" s="298">
        <v>46069</v>
      </c>
      <c r="D1206" s="299" t="s">
        <v>300</v>
      </c>
      <c r="E1206" s="331">
        <v>17.03</v>
      </c>
      <c r="F1206" s="331"/>
      <c r="G1206" s="333">
        <f t="shared" si="24"/>
        <v>4472.1199999999926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46069</v>
      </c>
      <c r="D1207" s="299" t="s">
        <v>296</v>
      </c>
      <c r="E1207" s="331">
        <v>18.309999999999999</v>
      </c>
      <c r="F1207" s="331"/>
      <c r="G1207" s="333">
        <f t="shared" si="24"/>
        <v>4489.1499999999924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46069</v>
      </c>
      <c r="D1208" s="299" t="s">
        <v>301</v>
      </c>
      <c r="E1208" s="331">
        <v>19.3</v>
      </c>
      <c r="F1208" s="331"/>
      <c r="G1208" s="333">
        <f t="shared" si="24"/>
        <v>4507.4599999999928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6</v>
      </c>
      <c r="C1209" s="298">
        <v>46069</v>
      </c>
      <c r="D1209" s="299" t="s">
        <v>397</v>
      </c>
      <c r="E1209" s="331">
        <v>24.67</v>
      </c>
      <c r="F1209" s="331"/>
      <c r="G1209" s="333">
        <f t="shared" si="24"/>
        <v>4526.7599999999929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287</v>
      </c>
      <c r="B1210" s="330" t="s">
        <v>287</v>
      </c>
      <c r="C1210" s="298">
        <v>46069</v>
      </c>
      <c r="D1210" s="299" t="s">
        <v>397</v>
      </c>
      <c r="E1210" s="331">
        <v>152.41999999999999</v>
      </c>
      <c r="F1210" s="331">
        <v>152.41999999999999</v>
      </c>
      <c r="G1210" s="333">
        <f t="shared" si="24"/>
        <v>4551.429999999993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6</v>
      </c>
      <c r="C1211" s="298">
        <v>46068</v>
      </c>
      <c r="D1211" s="299" t="s">
        <v>437</v>
      </c>
      <c r="E1211" s="331">
        <v>233.83</v>
      </c>
      <c r="F1211" s="331"/>
      <c r="G1211" s="333">
        <f t="shared" si="24"/>
        <v>4551.429999999993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46068</v>
      </c>
      <c r="D1212" s="299" t="s">
        <v>326</v>
      </c>
      <c r="E1212" s="331">
        <v>50.87</v>
      </c>
      <c r="F1212" s="331"/>
      <c r="G1212" s="333">
        <f t="shared" si="24"/>
        <v>4785.2599999999929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46068</v>
      </c>
      <c r="D1213" s="299" t="s">
        <v>438</v>
      </c>
      <c r="E1213" s="331">
        <v>16</v>
      </c>
      <c r="F1213" s="331"/>
      <c r="G1213" s="333">
        <f t="shared" si="24"/>
        <v>4836.1299999999928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46068</v>
      </c>
      <c r="D1214" s="299" t="s">
        <v>353</v>
      </c>
      <c r="E1214" s="331">
        <v>30</v>
      </c>
      <c r="F1214" s="331"/>
      <c r="G1214" s="333">
        <f t="shared" si="24"/>
        <v>4852.1299999999928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6</v>
      </c>
      <c r="C1215" s="298">
        <v>46068</v>
      </c>
      <c r="D1215" s="299" t="s">
        <v>306</v>
      </c>
      <c r="E1215" s="331">
        <v>76</v>
      </c>
      <c r="F1215" s="331"/>
      <c r="G1215" s="333">
        <f t="shared" si="24"/>
        <v>4882.1299999999928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3</v>
      </c>
      <c r="C1216" s="298">
        <v>46068</v>
      </c>
      <c r="D1216" s="299" t="s">
        <v>348</v>
      </c>
      <c r="E1216" s="331">
        <v>3.59</v>
      </c>
      <c r="F1216" s="331"/>
      <c r="G1216" s="333">
        <f t="shared" si="24"/>
        <v>4958.1299999999928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6</v>
      </c>
      <c r="C1217" s="298">
        <v>46068</v>
      </c>
      <c r="D1217" s="299" t="s">
        <v>439</v>
      </c>
      <c r="E1217" s="331">
        <v>70</v>
      </c>
      <c r="F1217" s="331"/>
      <c r="G1217" s="333">
        <f t="shared" si="24"/>
        <v>4961.719999999993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8</v>
      </c>
      <c r="C1218" s="298">
        <v>46068</v>
      </c>
      <c r="D1218" s="299" t="s">
        <v>440</v>
      </c>
      <c r="E1218" s="331">
        <v>175</v>
      </c>
      <c r="F1218" s="331"/>
      <c r="G1218" s="333">
        <f t="shared" si="24"/>
        <v>5031.719999999993</v>
      </c>
      <c r="H1218" s="334" t="s">
        <v>298</v>
      </c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8</v>
      </c>
      <c r="C1219" s="298">
        <v>46067</v>
      </c>
      <c r="D1219" s="299" t="s">
        <v>319</v>
      </c>
      <c r="E1219" s="331">
        <v>13.09</v>
      </c>
      <c r="F1219" s="331"/>
      <c r="G1219" s="333">
        <f t="shared" si="24"/>
        <v>5206.719999999993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3</v>
      </c>
      <c r="C1220" s="298">
        <v>46067</v>
      </c>
      <c r="D1220" s="299" t="s">
        <v>296</v>
      </c>
      <c r="E1220" s="331">
        <v>7.56</v>
      </c>
      <c r="F1220" s="331"/>
      <c r="G1220" s="333">
        <f t="shared" si="24"/>
        <v>5219.8099999999931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4</v>
      </c>
      <c r="C1221" s="298">
        <v>46067</v>
      </c>
      <c r="D1221" s="299" t="s">
        <v>296</v>
      </c>
      <c r="E1221" s="331">
        <v>32.409999999999997</v>
      </c>
      <c r="F1221" s="331"/>
      <c r="G1221" s="333">
        <f t="shared" si="24"/>
        <v>5227.3699999999935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5</v>
      </c>
      <c r="C1222" s="298">
        <v>46067</v>
      </c>
      <c r="D1222" s="299" t="s">
        <v>441</v>
      </c>
      <c r="E1222" s="331">
        <v>400</v>
      </c>
      <c r="F1222" s="331"/>
      <c r="G1222" s="333">
        <f t="shared" si="24"/>
        <v>5259.7799999999934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8</v>
      </c>
      <c r="C1223" s="298">
        <v>46066</v>
      </c>
      <c r="D1223" s="299" t="s">
        <v>319</v>
      </c>
      <c r="E1223" s="331">
        <v>41.51</v>
      </c>
      <c r="F1223" s="331"/>
      <c r="G1223" s="333">
        <f t="shared" si="24"/>
        <v>5659.7799999999934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4</v>
      </c>
      <c r="C1224" s="298">
        <v>46066</v>
      </c>
      <c r="D1224" s="299" t="s">
        <v>296</v>
      </c>
      <c r="E1224" s="331">
        <v>21.55</v>
      </c>
      <c r="F1224" s="331"/>
      <c r="G1224" s="333">
        <f t="shared" si="24"/>
        <v>5701.2899999999936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46066</v>
      </c>
      <c r="D1225" s="299" t="s">
        <v>358</v>
      </c>
      <c r="E1225" s="331">
        <v>12.45</v>
      </c>
      <c r="F1225" s="331"/>
      <c r="G1225" s="333">
        <f t="shared" si="24"/>
        <v>5722.8399999999938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287</v>
      </c>
      <c r="B1226" s="330" t="s">
        <v>287</v>
      </c>
      <c r="C1226" s="298">
        <v>46066</v>
      </c>
      <c r="D1226" s="299" t="s">
        <v>397</v>
      </c>
      <c r="E1226" s="331">
        <v>91.38</v>
      </c>
      <c r="F1226" s="331">
        <v>91.38</v>
      </c>
      <c r="G1226" s="333">
        <f t="shared" si="24"/>
        <v>5735.2899999999936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1</v>
      </c>
      <c r="C1227" s="298">
        <v>46066</v>
      </c>
      <c r="D1227" s="299" t="s">
        <v>311</v>
      </c>
      <c r="E1227" s="331">
        <v>16.48</v>
      </c>
      <c r="F1227" s="331"/>
      <c r="G1227" s="333">
        <f t="shared" si="24"/>
        <v>5735.2899999999936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1</v>
      </c>
      <c r="C1228" s="298">
        <v>46066</v>
      </c>
      <c r="D1228" s="299" t="s">
        <v>428</v>
      </c>
      <c r="E1228" s="331">
        <v>12.76</v>
      </c>
      <c r="F1228" s="331"/>
      <c r="G1228" s="333">
        <f t="shared" si="24"/>
        <v>5751.7699999999932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4</v>
      </c>
      <c r="C1229" s="298">
        <v>46066</v>
      </c>
      <c r="D1229" s="299" t="s">
        <v>329</v>
      </c>
      <c r="E1229" s="331">
        <v>37.9</v>
      </c>
      <c r="F1229" s="331"/>
      <c r="G1229" s="333">
        <f t="shared" si="24"/>
        <v>5764.5299999999934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291</v>
      </c>
      <c r="B1230" s="330">
        <v>40</v>
      </c>
      <c r="C1230" s="298">
        <v>46066</v>
      </c>
      <c r="D1230" s="299" t="s">
        <v>316</v>
      </c>
      <c r="E1230" s="331"/>
      <c r="F1230" s="331">
        <v>427.18</v>
      </c>
      <c r="G1230" s="333">
        <f t="shared" si="24"/>
        <v>5802.429999999993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291</v>
      </c>
      <c r="B1231" s="330">
        <v>38</v>
      </c>
      <c r="C1231" s="298">
        <v>46066</v>
      </c>
      <c r="D1231" s="299" t="s">
        <v>293</v>
      </c>
      <c r="E1231" s="331"/>
      <c r="F1231" s="331">
        <v>4278.16</v>
      </c>
      <c r="G1231" s="333">
        <f t="shared" si="24"/>
        <v>5375.2499999999927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8</v>
      </c>
      <c r="C1232" s="298">
        <v>46065</v>
      </c>
      <c r="D1232" s="299" t="s">
        <v>357</v>
      </c>
      <c r="E1232" s="331">
        <v>111.36</v>
      </c>
      <c r="F1232" s="331"/>
      <c r="G1232" s="333">
        <f t="shared" si="24"/>
        <v>1097.0899999999931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6</v>
      </c>
      <c r="C1233" s="298">
        <v>46065</v>
      </c>
      <c r="D1233" s="299" t="s">
        <v>442</v>
      </c>
      <c r="E1233" s="331">
        <v>16</v>
      </c>
      <c r="F1233" s="331"/>
      <c r="G1233" s="333">
        <f t="shared" si="24"/>
        <v>1208.449999999993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6</v>
      </c>
      <c r="C1234" s="298">
        <v>46065</v>
      </c>
      <c r="D1234" s="299" t="s">
        <v>300</v>
      </c>
      <c r="E1234" s="331">
        <v>29.81</v>
      </c>
      <c r="F1234" s="331"/>
      <c r="G1234" s="333">
        <f t="shared" si="24"/>
        <v>1224.449999999993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294</v>
      </c>
      <c r="B1235" s="330">
        <v>19</v>
      </c>
      <c r="C1235" s="298">
        <v>46065</v>
      </c>
      <c r="D1235" s="299" t="s">
        <v>191</v>
      </c>
      <c r="E1235" s="331">
        <v>200</v>
      </c>
      <c r="F1235" s="331"/>
      <c r="G1235" s="333">
        <f t="shared" si="24"/>
        <v>1254.2599999999929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46065</v>
      </c>
      <c r="D1236" s="299" t="s">
        <v>296</v>
      </c>
      <c r="E1236" s="331">
        <v>7.56</v>
      </c>
      <c r="F1236" s="331"/>
      <c r="G1236" s="333">
        <f t="shared" si="24"/>
        <v>1454.2599999999929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4</v>
      </c>
      <c r="C1237" s="298">
        <v>46065</v>
      </c>
      <c r="D1237" s="299" t="s">
        <v>296</v>
      </c>
      <c r="E1237" s="331">
        <v>65.78</v>
      </c>
      <c r="F1237" s="331"/>
      <c r="G1237" s="333">
        <f t="shared" si="24"/>
        <v>1461.8199999999929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3</v>
      </c>
      <c r="C1238" s="298">
        <v>46065</v>
      </c>
      <c r="D1238" s="299" t="s">
        <v>296</v>
      </c>
      <c r="E1238" s="331">
        <v>3.93</v>
      </c>
      <c r="F1238" s="331"/>
      <c r="G1238" s="333">
        <f t="shared" si="24"/>
        <v>1527.5999999999929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7</v>
      </c>
      <c r="C1239" s="298">
        <v>46065</v>
      </c>
      <c r="D1239" s="299" t="s">
        <v>443</v>
      </c>
      <c r="E1239" s="331">
        <v>564.83000000000004</v>
      </c>
      <c r="F1239" s="331"/>
      <c r="G1239" s="333">
        <f t="shared" si="24"/>
        <v>1531.5299999999929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7</v>
      </c>
      <c r="C1240" s="298">
        <v>46065</v>
      </c>
      <c r="D1240" s="299" t="s">
        <v>444</v>
      </c>
      <c r="E1240" s="331">
        <v>70.180000000000007</v>
      </c>
      <c r="F1240" s="331"/>
      <c r="G1240" s="333">
        <f t="shared" si="24"/>
        <v>2096.3599999999929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6</v>
      </c>
      <c r="C1241" s="298">
        <v>46065</v>
      </c>
      <c r="D1241" s="299" t="s">
        <v>445</v>
      </c>
      <c r="E1241" s="331">
        <v>2.66</v>
      </c>
      <c r="F1241" s="331"/>
      <c r="G1241" s="333">
        <f t="shared" si="24"/>
        <v>2166.5399999999927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5</v>
      </c>
      <c r="C1242" s="298">
        <v>46064</v>
      </c>
      <c r="D1242" s="299" t="s">
        <v>429</v>
      </c>
      <c r="E1242" s="331">
        <v>103.25</v>
      </c>
      <c r="F1242" s="331"/>
      <c r="G1242" s="333">
        <f t="shared" si="24"/>
        <v>2169.1999999999925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4</v>
      </c>
      <c r="C1243" s="298">
        <v>46064</v>
      </c>
      <c r="D1243" s="299" t="s">
        <v>363</v>
      </c>
      <c r="E1243" s="331">
        <v>30.39</v>
      </c>
      <c r="F1243" s="331"/>
      <c r="G1243" s="333">
        <f t="shared" si="24"/>
        <v>2272.4499999999925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46064</v>
      </c>
      <c r="D1244" s="299" t="s">
        <v>296</v>
      </c>
      <c r="E1244" s="331">
        <v>9.92</v>
      </c>
      <c r="F1244" s="331"/>
      <c r="G1244" s="333">
        <f t="shared" si="24"/>
        <v>2302.8399999999924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3</v>
      </c>
      <c r="C1245" s="298">
        <v>46064</v>
      </c>
      <c r="D1245" s="299" t="s">
        <v>295</v>
      </c>
      <c r="E1245" s="331">
        <v>3.49</v>
      </c>
      <c r="F1245" s="331"/>
      <c r="G1245" s="333">
        <f t="shared" si="24"/>
        <v>2312.7599999999925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294</v>
      </c>
      <c r="B1246" s="330">
        <v>22</v>
      </c>
      <c r="C1246" s="298">
        <v>46064</v>
      </c>
      <c r="D1246" s="299" t="s">
        <v>352</v>
      </c>
      <c r="E1246" s="331">
        <v>19.16</v>
      </c>
      <c r="F1246" s="331"/>
      <c r="G1246" s="333">
        <f t="shared" si="24"/>
        <v>2316.2499999999923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6</v>
      </c>
      <c r="C1247" s="298">
        <v>46063</v>
      </c>
      <c r="D1247" s="299" t="s">
        <v>412</v>
      </c>
      <c r="E1247" s="331">
        <v>-8</v>
      </c>
      <c r="F1247" s="331"/>
      <c r="G1247" s="333">
        <f t="shared" si="24"/>
        <v>2335.4099999999921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6</v>
      </c>
      <c r="C1248" s="298">
        <v>46063</v>
      </c>
      <c r="D1248" s="299" t="s">
        <v>446</v>
      </c>
      <c r="E1248" s="331">
        <v>-0.04</v>
      </c>
      <c r="F1248" s="331"/>
      <c r="G1248" s="333">
        <f t="shared" si="24"/>
        <v>2327.4099999999921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335</v>
      </c>
      <c r="B1249" s="330" t="s">
        <v>335</v>
      </c>
      <c r="C1249" s="298">
        <v>46063</v>
      </c>
      <c r="D1249" s="299" t="s">
        <v>447</v>
      </c>
      <c r="E1249" s="331">
        <v>65.78</v>
      </c>
      <c r="F1249" s="331"/>
      <c r="G1249" s="333">
        <f t="shared" si="24"/>
        <v>2327.3699999999922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13</v>
      </c>
      <c r="C1250" s="298">
        <v>46063</v>
      </c>
      <c r="D1250" s="299" t="s">
        <v>182</v>
      </c>
      <c r="E1250" s="331">
        <v>159.35</v>
      </c>
      <c r="F1250" s="331"/>
      <c r="G1250" s="333">
        <f t="shared" si="24"/>
        <v>2393.1499999999924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2</v>
      </c>
      <c r="C1251" s="298">
        <v>46063</v>
      </c>
      <c r="D1251" s="299" t="s">
        <v>296</v>
      </c>
      <c r="E1251" s="331">
        <v>16.29</v>
      </c>
      <c r="F1251" s="331"/>
      <c r="G1251" s="333">
        <f t="shared" si="24"/>
        <v>2552.4999999999923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1</v>
      </c>
      <c r="C1252" s="298">
        <v>46063</v>
      </c>
      <c r="D1252" s="299" t="s">
        <v>311</v>
      </c>
      <c r="E1252" s="331">
        <v>19.329999999999998</v>
      </c>
      <c r="F1252" s="331"/>
      <c r="G1252" s="333">
        <f t="shared" si="24"/>
        <v>2568.7899999999922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3</v>
      </c>
      <c r="C1253" s="298">
        <v>46062</v>
      </c>
      <c r="D1253" s="299" t="s">
        <v>448</v>
      </c>
      <c r="E1253" s="331">
        <v>8.61</v>
      </c>
      <c r="F1253" s="331"/>
      <c r="G1253" s="333">
        <f t="shared" ref="G1253:G1498" si="25">G1254-E1253+F1253</f>
        <v>2588.1199999999922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2</v>
      </c>
      <c r="C1254" s="298">
        <v>46062</v>
      </c>
      <c r="D1254" s="299" t="s">
        <v>296</v>
      </c>
      <c r="E1254" s="331">
        <v>13.41</v>
      </c>
      <c r="F1254" s="331"/>
      <c r="G1254" s="333">
        <f t="shared" si="25"/>
        <v>2596.7299999999923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294</v>
      </c>
      <c r="B1255" s="330">
        <v>18</v>
      </c>
      <c r="C1255" s="298">
        <v>46062</v>
      </c>
      <c r="D1255" s="299" t="s">
        <v>361</v>
      </c>
      <c r="E1255" s="331">
        <v>400</v>
      </c>
      <c r="F1255" s="331"/>
      <c r="G1255" s="333">
        <f t="shared" si="25"/>
        <v>2610.1399999999921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294</v>
      </c>
      <c r="B1256" s="330">
        <v>9</v>
      </c>
      <c r="C1256" s="298">
        <v>46062</v>
      </c>
      <c r="D1256" s="299" t="s">
        <v>58</v>
      </c>
      <c r="E1256" s="331">
        <v>1281.53</v>
      </c>
      <c r="F1256" s="331"/>
      <c r="G1256" s="333">
        <f t="shared" si="25"/>
        <v>3010.1399999999921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5</v>
      </c>
      <c r="C1257" s="298">
        <v>46062</v>
      </c>
      <c r="D1257" s="299" t="s">
        <v>449</v>
      </c>
      <c r="E1257" s="331">
        <v>50</v>
      </c>
      <c r="F1257" s="331"/>
      <c r="G1257" s="333">
        <f t="shared" si="25"/>
        <v>4291.6699999999919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46062</v>
      </c>
      <c r="D1258" s="299" t="s">
        <v>450</v>
      </c>
      <c r="E1258" s="331">
        <v>12.1</v>
      </c>
      <c r="F1258" s="331"/>
      <c r="G1258" s="333">
        <f t="shared" si="25"/>
        <v>4341.6699999999919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1</v>
      </c>
      <c r="C1259" s="298">
        <v>46061</v>
      </c>
      <c r="D1259" s="299" t="s">
        <v>306</v>
      </c>
      <c r="E1259" s="331">
        <v>72.099999999999994</v>
      </c>
      <c r="F1259" s="331"/>
      <c r="G1259" s="333">
        <f t="shared" si="25"/>
        <v>4353.7699999999923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8</v>
      </c>
      <c r="C1260" s="298">
        <v>46061</v>
      </c>
      <c r="D1260" s="299" t="s">
        <v>319</v>
      </c>
      <c r="E1260" s="331">
        <v>30.25</v>
      </c>
      <c r="F1260" s="331"/>
      <c r="G1260" s="333">
        <f t="shared" si="25"/>
        <v>4425.8699999999926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3</v>
      </c>
      <c r="C1261" s="298">
        <v>46061</v>
      </c>
      <c r="D1261" s="299" t="s">
        <v>296</v>
      </c>
      <c r="E1261" s="331">
        <v>3.72</v>
      </c>
      <c r="F1261" s="331"/>
      <c r="G1261" s="333">
        <f t="shared" si="25"/>
        <v>4456.1199999999926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4</v>
      </c>
      <c r="C1262" s="298">
        <v>46061</v>
      </c>
      <c r="D1262" s="299" t="s">
        <v>296</v>
      </c>
      <c r="E1262" s="331">
        <v>41.6</v>
      </c>
      <c r="F1262" s="331"/>
      <c r="G1262" s="333">
        <f t="shared" si="25"/>
        <v>4459.8399999999929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3</v>
      </c>
      <c r="C1263" s="298">
        <v>46061</v>
      </c>
      <c r="D1263" s="299" t="s">
        <v>451</v>
      </c>
      <c r="E1263" s="331">
        <v>1</v>
      </c>
      <c r="F1263" s="331"/>
      <c r="G1263" s="333">
        <f t="shared" si="25"/>
        <v>4501.4399999999932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2</v>
      </c>
      <c r="C1264" s="298">
        <v>46061</v>
      </c>
      <c r="D1264" s="299" t="s">
        <v>358</v>
      </c>
      <c r="E1264" s="331">
        <v>10.17</v>
      </c>
      <c r="F1264" s="331"/>
      <c r="G1264" s="333">
        <f t="shared" si="25"/>
        <v>4502.4399999999932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287</v>
      </c>
      <c r="B1265" s="330" t="s">
        <v>287</v>
      </c>
      <c r="C1265" s="298">
        <v>46060</v>
      </c>
      <c r="D1265" s="299" t="s">
        <v>452</v>
      </c>
      <c r="E1265" s="331">
        <v>367.77</v>
      </c>
      <c r="F1265" s="331">
        <v>367.77</v>
      </c>
      <c r="G1265" s="333">
        <f t="shared" si="25"/>
        <v>4512.6099999999933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4</v>
      </c>
      <c r="C1266" s="298">
        <v>46060</v>
      </c>
      <c r="D1266" s="299" t="s">
        <v>310</v>
      </c>
      <c r="E1266" s="331">
        <v>32.36</v>
      </c>
      <c r="F1266" s="331"/>
      <c r="G1266" s="333">
        <f t="shared" si="25"/>
        <v>4512.6099999999933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6</v>
      </c>
      <c r="C1267" s="298">
        <v>46060</v>
      </c>
      <c r="D1267" s="299" t="s">
        <v>453</v>
      </c>
      <c r="E1267" s="331">
        <v>41.39</v>
      </c>
      <c r="F1267" s="331"/>
      <c r="G1267" s="333">
        <f t="shared" si="25"/>
        <v>4544.969999999993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1</v>
      </c>
      <c r="C1268" s="298">
        <v>46060</v>
      </c>
      <c r="D1268" s="299" t="s">
        <v>445</v>
      </c>
      <c r="E1268" s="331">
        <v>35.770000000000003</v>
      </c>
      <c r="F1268" s="331"/>
      <c r="G1268" s="333">
        <f t="shared" si="25"/>
        <v>4586.3599999999933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3</v>
      </c>
      <c r="C1269" s="298">
        <v>46060</v>
      </c>
      <c r="D1269" s="299" t="s">
        <v>348</v>
      </c>
      <c r="E1269" s="331">
        <v>25</v>
      </c>
      <c r="F1269" s="331"/>
      <c r="G1269" s="333">
        <f t="shared" si="25"/>
        <v>4622.1299999999937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8</v>
      </c>
      <c r="C1270" s="298">
        <v>46060</v>
      </c>
      <c r="D1270" s="299" t="s">
        <v>296</v>
      </c>
      <c r="E1270" s="331">
        <v>6.69</v>
      </c>
      <c r="F1270" s="331"/>
      <c r="G1270" s="333">
        <f t="shared" si="25"/>
        <v>4647.1299999999937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4</v>
      </c>
      <c r="C1271" s="298">
        <v>46060</v>
      </c>
      <c r="D1271" s="299" t="s">
        <v>296</v>
      </c>
      <c r="E1271" s="331">
        <v>47.85</v>
      </c>
      <c r="F1271" s="331"/>
      <c r="G1271" s="333">
        <f t="shared" si="25"/>
        <v>4653.8199999999933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2</v>
      </c>
      <c r="C1272" s="298">
        <v>46059</v>
      </c>
      <c r="D1272" s="299" t="s">
        <v>301</v>
      </c>
      <c r="E1272" s="331">
        <v>20</v>
      </c>
      <c r="F1272" s="331"/>
      <c r="G1272" s="333">
        <f t="shared" si="25"/>
        <v>4701.6699999999937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291</v>
      </c>
      <c r="B1273" s="330">
        <v>40</v>
      </c>
      <c r="C1273" s="298">
        <v>46059</v>
      </c>
      <c r="D1273" s="299" t="s">
        <v>316</v>
      </c>
      <c r="E1273" s="331"/>
      <c r="F1273" s="331">
        <v>822.99</v>
      </c>
      <c r="G1273" s="333">
        <f t="shared" si="25"/>
        <v>4721.6699999999937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294</v>
      </c>
      <c r="B1274" s="330">
        <v>14</v>
      </c>
      <c r="C1274" s="298">
        <v>46059</v>
      </c>
      <c r="D1274" s="299" t="s">
        <v>366</v>
      </c>
      <c r="E1274" s="331">
        <v>66.67</v>
      </c>
      <c r="F1274" s="331"/>
      <c r="G1274" s="333">
        <f t="shared" si="25"/>
        <v>3898.6799999999935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2</v>
      </c>
      <c r="C1275" s="298">
        <v>46059</v>
      </c>
      <c r="D1275" s="299" t="s">
        <v>296</v>
      </c>
      <c r="E1275" s="331">
        <v>9.35</v>
      </c>
      <c r="F1275" s="331"/>
      <c r="G1275" s="333">
        <f t="shared" si="25"/>
        <v>3965.3499999999935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4</v>
      </c>
      <c r="C1276" s="298">
        <v>46059</v>
      </c>
      <c r="D1276" s="299" t="s">
        <v>296</v>
      </c>
      <c r="E1276" s="331">
        <v>45.81</v>
      </c>
      <c r="F1276" s="331"/>
      <c r="G1276" s="333">
        <f t="shared" si="25"/>
        <v>3974.6999999999935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2</v>
      </c>
      <c r="C1277" s="298">
        <v>46059</v>
      </c>
      <c r="D1277" s="299" t="s">
        <v>353</v>
      </c>
      <c r="E1277" s="331">
        <v>22.98</v>
      </c>
      <c r="F1277" s="331"/>
      <c r="G1277" s="333">
        <f t="shared" si="25"/>
        <v>4020.5099999999934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2</v>
      </c>
      <c r="C1278" s="298">
        <v>46059</v>
      </c>
      <c r="D1278" s="299" t="s">
        <v>301</v>
      </c>
      <c r="E1278" s="331">
        <v>46.5</v>
      </c>
      <c r="F1278" s="331"/>
      <c r="G1278" s="333">
        <f t="shared" si="25"/>
        <v>4043.4899999999934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2</v>
      </c>
      <c r="C1279" s="298">
        <v>46059</v>
      </c>
      <c r="D1279" s="299" t="s">
        <v>358</v>
      </c>
      <c r="E1279" s="331">
        <v>10.17</v>
      </c>
      <c r="F1279" s="331"/>
      <c r="G1279" s="333">
        <f t="shared" si="25"/>
        <v>4089.9899999999934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8</v>
      </c>
      <c r="C1280" s="298">
        <v>46059</v>
      </c>
      <c r="D1280" s="299" t="s">
        <v>435</v>
      </c>
      <c r="E1280" s="331">
        <v>81.2</v>
      </c>
      <c r="F1280" s="331"/>
      <c r="G1280" s="333">
        <f t="shared" si="25"/>
        <v>4100.1599999999935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2</v>
      </c>
      <c r="C1281" s="298">
        <v>46058</v>
      </c>
      <c r="D1281" s="299" t="s">
        <v>301</v>
      </c>
      <c r="E1281" s="331">
        <v>21</v>
      </c>
      <c r="F1281" s="331"/>
      <c r="G1281" s="333">
        <f t="shared" si="25"/>
        <v>4181.3599999999933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291</v>
      </c>
      <c r="B1282" s="330">
        <v>39</v>
      </c>
      <c r="C1282" s="298">
        <v>46058</v>
      </c>
      <c r="D1282" s="299" t="s">
        <v>292</v>
      </c>
      <c r="E1282" s="331"/>
      <c r="F1282" s="331">
        <v>2763.79</v>
      </c>
      <c r="G1282" s="333">
        <f t="shared" si="25"/>
        <v>4202.3599999999933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8</v>
      </c>
      <c r="C1283" s="298">
        <v>46058</v>
      </c>
      <c r="D1283" s="299" t="s">
        <v>357</v>
      </c>
      <c r="E1283" s="331">
        <v>95.35</v>
      </c>
      <c r="F1283" s="331"/>
      <c r="G1283" s="333">
        <f t="shared" si="25"/>
        <v>1438.5699999999933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2</v>
      </c>
      <c r="C1284" s="298">
        <v>46058</v>
      </c>
      <c r="D1284" s="299" t="s">
        <v>353</v>
      </c>
      <c r="E1284" s="331">
        <v>14.99</v>
      </c>
      <c r="F1284" s="331"/>
      <c r="G1284" s="333">
        <f t="shared" si="25"/>
        <v>1533.9199999999933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287</v>
      </c>
      <c r="B1285" s="330" t="s">
        <v>287</v>
      </c>
      <c r="C1285" s="298">
        <v>46058</v>
      </c>
      <c r="D1285" s="299" t="s">
        <v>452</v>
      </c>
      <c r="E1285" s="331">
        <v>77.569999999999993</v>
      </c>
      <c r="F1285" s="331">
        <v>77.569999999999993</v>
      </c>
      <c r="G1285" s="333">
        <f t="shared" si="25"/>
        <v>1548.9099999999933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6</v>
      </c>
      <c r="C1286" s="298">
        <v>46057</v>
      </c>
      <c r="D1286" s="299" t="s">
        <v>344</v>
      </c>
      <c r="E1286" s="331">
        <v>50</v>
      </c>
      <c r="F1286" s="331"/>
      <c r="G1286" s="333">
        <f t="shared" si="25"/>
        <v>1548.9099999999933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1</v>
      </c>
      <c r="C1287" s="298">
        <v>46057</v>
      </c>
      <c r="D1287" s="299" t="s">
        <v>306</v>
      </c>
      <c r="E1287" s="331">
        <v>62.03</v>
      </c>
      <c r="F1287" s="331"/>
      <c r="G1287" s="333">
        <f t="shared" si="25"/>
        <v>1598.9099999999933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46057</v>
      </c>
      <c r="D1288" s="299" t="s">
        <v>296</v>
      </c>
      <c r="E1288" s="331">
        <v>14.91</v>
      </c>
      <c r="F1288" s="331"/>
      <c r="G1288" s="333">
        <f t="shared" si="25"/>
        <v>1660.9399999999932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4</v>
      </c>
      <c r="C1289" s="298">
        <v>46057</v>
      </c>
      <c r="D1289" s="299" t="s">
        <v>310</v>
      </c>
      <c r="E1289" s="331">
        <v>63.38</v>
      </c>
      <c r="F1289" s="331"/>
      <c r="G1289" s="333">
        <f t="shared" si="25"/>
        <v>1675.8499999999933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287</v>
      </c>
      <c r="B1290" s="330" t="s">
        <v>287</v>
      </c>
      <c r="C1290" s="298">
        <v>46057</v>
      </c>
      <c r="D1290" s="299" t="s">
        <v>454</v>
      </c>
      <c r="E1290" s="331">
        <v>192.78</v>
      </c>
      <c r="F1290" s="331">
        <v>192.78</v>
      </c>
      <c r="G1290" s="333">
        <f t="shared" si="25"/>
        <v>1739.2299999999934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294</v>
      </c>
      <c r="B1291" s="330">
        <v>14</v>
      </c>
      <c r="C1291" s="298">
        <v>46057</v>
      </c>
      <c r="D1291" s="299" t="s">
        <v>367</v>
      </c>
      <c r="E1291" s="331">
        <v>68.739999999999995</v>
      </c>
      <c r="F1291" s="331"/>
      <c r="G1291" s="333">
        <f t="shared" si="25"/>
        <v>1739.2299999999934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6</v>
      </c>
      <c r="C1292" s="298">
        <v>46057</v>
      </c>
      <c r="D1292" s="299" t="s">
        <v>300</v>
      </c>
      <c r="E1292" s="331">
        <v>-42.58</v>
      </c>
      <c r="F1292" s="331"/>
      <c r="G1292" s="333">
        <f t="shared" si="25"/>
        <v>1807.9699999999934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1</v>
      </c>
      <c r="C1293" s="298">
        <v>46057</v>
      </c>
      <c r="D1293" s="299" t="s">
        <v>371</v>
      </c>
      <c r="E1293" s="331">
        <v>31.36</v>
      </c>
      <c r="F1293" s="331"/>
      <c r="G1293" s="333">
        <f t="shared" si="25"/>
        <v>1765.3899999999935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294</v>
      </c>
      <c r="B1294" s="330">
        <v>17</v>
      </c>
      <c r="C1294" s="298">
        <v>46057</v>
      </c>
      <c r="D1294" s="299" t="s">
        <v>370</v>
      </c>
      <c r="E1294" s="331">
        <v>99</v>
      </c>
      <c r="F1294" s="331"/>
      <c r="G1294" s="333">
        <f t="shared" si="25"/>
        <v>1796.7499999999934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284</v>
      </c>
      <c r="B1295" s="330">
        <v>36</v>
      </c>
      <c r="C1295" s="298">
        <v>46056</v>
      </c>
      <c r="D1295" s="299" t="s">
        <v>374</v>
      </c>
      <c r="E1295" s="331">
        <v>50</v>
      </c>
      <c r="F1295" s="331"/>
      <c r="G1295" s="333">
        <f t="shared" si="25"/>
        <v>1895.7499999999934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8</v>
      </c>
      <c r="C1296" s="298">
        <v>46056</v>
      </c>
      <c r="D1296" s="299" t="s">
        <v>319</v>
      </c>
      <c r="E1296" s="331">
        <v>7.92</v>
      </c>
      <c r="F1296" s="331"/>
      <c r="G1296" s="333">
        <f t="shared" si="25"/>
        <v>1945.7499999999934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294</v>
      </c>
      <c r="B1297" s="330">
        <v>24</v>
      </c>
      <c r="C1297" s="298">
        <v>46056</v>
      </c>
      <c r="D1297" s="299" t="s">
        <v>860</v>
      </c>
      <c r="E1297" s="331">
        <v>83.58</v>
      </c>
      <c r="F1297" s="331"/>
      <c r="G1297" s="333">
        <f t="shared" si="25"/>
        <v>1953.6699999999935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4</v>
      </c>
      <c r="C1298" s="298">
        <v>46056</v>
      </c>
      <c r="D1298" s="299" t="s">
        <v>455</v>
      </c>
      <c r="E1298" s="331">
        <v>28.64</v>
      </c>
      <c r="F1298" s="331"/>
      <c r="G1298" s="333">
        <f t="shared" si="25"/>
        <v>2037.2499999999934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46056</v>
      </c>
      <c r="D1299" s="299" t="s">
        <v>358</v>
      </c>
      <c r="E1299" s="331">
        <v>9.4700000000000006</v>
      </c>
      <c r="F1299" s="331"/>
      <c r="G1299" s="333">
        <f t="shared" si="25"/>
        <v>2065.8899999999935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6</v>
      </c>
      <c r="C1300" s="298">
        <v>46055</v>
      </c>
      <c r="D1300" s="299" t="s">
        <v>456</v>
      </c>
      <c r="E1300" s="331">
        <v>20</v>
      </c>
      <c r="F1300" s="331"/>
      <c r="G1300" s="333">
        <f t="shared" si="25"/>
        <v>2075.3599999999933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17</v>
      </c>
      <c r="C1301" s="298">
        <v>46055</v>
      </c>
      <c r="D1301" s="299" t="s">
        <v>188</v>
      </c>
      <c r="E1301" s="331">
        <v>41.54</v>
      </c>
      <c r="F1301" s="331"/>
      <c r="G1301" s="333">
        <f t="shared" si="25"/>
        <v>2095.3599999999933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46055</v>
      </c>
      <c r="D1302" s="299" t="s">
        <v>296</v>
      </c>
      <c r="E1302" s="331">
        <v>9.92</v>
      </c>
      <c r="F1302" s="331"/>
      <c r="G1302" s="333">
        <f t="shared" si="25"/>
        <v>2136.8999999999933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8</v>
      </c>
      <c r="C1303" s="298">
        <v>46055</v>
      </c>
      <c r="D1303" s="299" t="s">
        <v>457</v>
      </c>
      <c r="E1303" s="331">
        <v>155.38</v>
      </c>
      <c r="F1303" s="331"/>
      <c r="G1303" s="333">
        <f t="shared" si="25"/>
        <v>2146.8199999999933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21</v>
      </c>
      <c r="C1304" s="298">
        <v>46055</v>
      </c>
      <c r="D1304" s="299" t="s">
        <v>194</v>
      </c>
      <c r="E1304" s="331">
        <v>27.35</v>
      </c>
      <c r="F1304" s="331"/>
      <c r="G1304" s="333">
        <f t="shared" si="25"/>
        <v>2302.1999999999935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6</v>
      </c>
      <c r="C1305" s="298">
        <v>46054</v>
      </c>
      <c r="D1305" s="299" t="s">
        <v>300</v>
      </c>
      <c r="E1305" s="331">
        <v>59.37</v>
      </c>
      <c r="F1305" s="331"/>
      <c r="G1305" s="333">
        <f t="shared" si="25"/>
        <v>2329.5499999999934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294</v>
      </c>
      <c r="B1306" s="330">
        <v>22</v>
      </c>
      <c r="C1306" s="298">
        <v>46054</v>
      </c>
      <c r="D1306" s="299" t="s">
        <v>375</v>
      </c>
      <c r="E1306" s="331">
        <v>6.37</v>
      </c>
      <c r="F1306" s="331"/>
      <c r="G1306" s="333">
        <f t="shared" si="25"/>
        <v>2388.9199999999933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8</v>
      </c>
      <c r="C1307" s="298">
        <v>46054</v>
      </c>
      <c r="D1307" s="299" t="s">
        <v>458</v>
      </c>
      <c r="E1307" s="331">
        <v>44.65</v>
      </c>
      <c r="F1307" s="331"/>
      <c r="G1307" s="333">
        <f t="shared" si="25"/>
        <v>2395.2899999999931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7</v>
      </c>
      <c r="C1308" s="298">
        <v>46054</v>
      </c>
      <c r="D1308" s="299" t="s">
        <v>338</v>
      </c>
      <c r="E1308" s="331">
        <v>35.17</v>
      </c>
      <c r="F1308" s="331"/>
      <c r="G1308" s="333">
        <f t="shared" si="25"/>
        <v>2439.9399999999932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4</v>
      </c>
      <c r="C1309" s="298">
        <v>46054</v>
      </c>
      <c r="D1309" s="299" t="s">
        <v>310</v>
      </c>
      <c r="E1309" s="331">
        <v>28.48</v>
      </c>
      <c r="F1309" s="331"/>
      <c r="G1309" s="333">
        <f t="shared" si="25"/>
        <v>2475.1099999999933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1</v>
      </c>
      <c r="C1310" s="298">
        <v>46054</v>
      </c>
      <c r="D1310" s="299" t="s">
        <v>311</v>
      </c>
      <c r="E1310" s="331">
        <v>125.07</v>
      </c>
      <c r="F1310" s="331"/>
      <c r="G1310" s="333">
        <f t="shared" si="25"/>
        <v>2503.5899999999933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2</v>
      </c>
      <c r="C1311" s="298">
        <v>46054</v>
      </c>
      <c r="D1311" s="299" t="s">
        <v>458</v>
      </c>
      <c r="E1311" s="331">
        <v>100</v>
      </c>
      <c r="F1311" s="331"/>
      <c r="G1311" s="333">
        <f t="shared" si="25"/>
        <v>2628.6599999999935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1</v>
      </c>
      <c r="C1312" s="298">
        <v>46054</v>
      </c>
      <c r="D1312" s="299" t="s">
        <v>329</v>
      </c>
      <c r="E1312" s="331">
        <v>194.96</v>
      </c>
      <c r="F1312" s="331"/>
      <c r="G1312" s="333">
        <f t="shared" si="25"/>
        <v>2728.6599999999935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2</v>
      </c>
      <c r="C1313" s="298">
        <v>46054</v>
      </c>
      <c r="D1313" s="299" t="s">
        <v>410</v>
      </c>
      <c r="E1313" s="331">
        <v>75.53</v>
      </c>
      <c r="F1313" s="331"/>
      <c r="G1313" s="333">
        <f t="shared" si="25"/>
        <v>2923.6199999999935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284</v>
      </c>
      <c r="B1314" s="330">
        <v>37</v>
      </c>
      <c r="C1314" s="298">
        <v>46053</v>
      </c>
      <c r="D1314" s="299" t="s">
        <v>459</v>
      </c>
      <c r="E1314" s="331">
        <v>3194.64</v>
      </c>
      <c r="F1314" s="331"/>
      <c r="G1314" s="333">
        <f t="shared" si="25"/>
        <v>2999.1499999999937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286</v>
      </c>
      <c r="B1315" s="330">
        <v>25</v>
      </c>
      <c r="C1315" s="298">
        <v>46053</v>
      </c>
      <c r="D1315" s="298" t="s">
        <v>204</v>
      </c>
      <c r="E1315" s="331">
        <v>350</v>
      </c>
      <c r="F1315" s="331"/>
      <c r="G1315" s="333">
        <f t="shared" si="25"/>
        <v>6193.7899999999936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286</v>
      </c>
      <c r="B1316" s="330">
        <v>26</v>
      </c>
      <c r="C1316" s="298">
        <v>46053</v>
      </c>
      <c r="D1316" s="298" t="s">
        <v>205</v>
      </c>
      <c r="E1316" s="331">
        <v>320</v>
      </c>
      <c r="F1316" s="331"/>
      <c r="G1316" s="333">
        <f t="shared" si="25"/>
        <v>6543.7899999999936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286</v>
      </c>
      <c r="B1317" s="330">
        <v>27</v>
      </c>
      <c r="C1317" s="298">
        <v>46053</v>
      </c>
      <c r="D1317" s="298" t="s">
        <v>206</v>
      </c>
      <c r="E1317" s="331">
        <v>25</v>
      </c>
      <c r="F1317" s="331"/>
      <c r="G1317" s="333">
        <f t="shared" si="25"/>
        <v>6863.7899999999936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286</v>
      </c>
      <c r="B1318" s="330">
        <v>28</v>
      </c>
      <c r="C1318" s="298">
        <v>46053</v>
      </c>
      <c r="D1318" s="298" t="s">
        <v>207</v>
      </c>
      <c r="E1318" s="331">
        <v>25</v>
      </c>
      <c r="F1318" s="331"/>
      <c r="G1318" s="333">
        <f t="shared" si="25"/>
        <v>6888.7899999999936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286</v>
      </c>
      <c r="B1319" s="330">
        <v>29</v>
      </c>
      <c r="C1319" s="298">
        <v>46053</v>
      </c>
      <c r="D1319" s="298" t="s">
        <v>208</v>
      </c>
      <c r="E1319" s="331">
        <v>45</v>
      </c>
      <c r="F1319" s="331"/>
      <c r="G1319" s="333">
        <f t="shared" si="25"/>
        <v>6913.7899999999936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286</v>
      </c>
      <c r="B1320" s="330">
        <v>30</v>
      </c>
      <c r="C1320" s="298">
        <v>46053</v>
      </c>
      <c r="D1320" s="298" t="s">
        <v>209</v>
      </c>
      <c r="E1320" s="331">
        <v>400</v>
      </c>
      <c r="F1320" s="331"/>
      <c r="G1320" s="333">
        <f t="shared" si="25"/>
        <v>6958.7899999999936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286</v>
      </c>
      <c r="B1321" s="330">
        <v>31</v>
      </c>
      <c r="C1321" s="298">
        <v>46053</v>
      </c>
      <c r="D1321" s="298" t="s">
        <v>210</v>
      </c>
      <c r="E1321" s="331">
        <v>375</v>
      </c>
      <c r="F1321" s="331"/>
      <c r="G1321" s="333">
        <f t="shared" si="25"/>
        <v>7358.7899999999936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286</v>
      </c>
      <c r="B1322" s="330">
        <v>32</v>
      </c>
      <c r="C1322" s="298">
        <v>46053</v>
      </c>
      <c r="D1322" s="298" t="s">
        <v>211</v>
      </c>
      <c r="E1322" s="331">
        <v>100</v>
      </c>
      <c r="F1322" s="331"/>
      <c r="G1322" s="333">
        <f t="shared" si="25"/>
        <v>7733.7899999999936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286</v>
      </c>
      <c r="B1323" s="330">
        <v>33</v>
      </c>
      <c r="C1323" s="298">
        <v>46053</v>
      </c>
      <c r="D1323" s="298" t="s">
        <v>212</v>
      </c>
      <c r="E1323" s="331">
        <v>85</v>
      </c>
      <c r="F1323" s="331"/>
      <c r="G1323" s="333">
        <f t="shared" si="25"/>
        <v>7833.7899999999936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286</v>
      </c>
      <c r="B1324" s="330">
        <v>34</v>
      </c>
      <c r="C1324" s="298">
        <v>46053</v>
      </c>
      <c r="D1324" s="298" t="s">
        <v>213</v>
      </c>
      <c r="E1324" s="331">
        <v>230</v>
      </c>
      <c r="F1324" s="331"/>
      <c r="G1324" s="333">
        <f t="shared" si="25"/>
        <v>7918.7899999999936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286</v>
      </c>
      <c r="B1325" s="330">
        <v>35</v>
      </c>
      <c r="C1325" s="298">
        <v>46053</v>
      </c>
      <c r="D1325" s="298" t="s">
        <v>214</v>
      </c>
      <c r="E1325" s="331">
        <v>45</v>
      </c>
      <c r="F1325" s="331"/>
      <c r="G1325" s="333">
        <f t="shared" si="25"/>
        <v>8148.7899999999936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8</v>
      </c>
      <c r="C1326" s="298">
        <v>46053</v>
      </c>
      <c r="D1326" s="298" t="s">
        <v>319</v>
      </c>
      <c r="E1326" s="331">
        <v>31.03</v>
      </c>
      <c r="F1326" s="331"/>
      <c r="G1326" s="333">
        <f t="shared" si="25"/>
        <v>8193.7899999999936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294</v>
      </c>
      <c r="B1327" s="330">
        <v>10</v>
      </c>
      <c r="C1327" s="298">
        <v>46053</v>
      </c>
      <c r="D1327" s="298" t="s">
        <v>176</v>
      </c>
      <c r="E1327" s="331">
        <v>17.899999999999999</v>
      </c>
      <c r="F1327" s="331"/>
      <c r="G1327" s="333">
        <f t="shared" si="25"/>
        <v>8224.8199999999943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3</v>
      </c>
      <c r="C1328" s="298">
        <v>46053</v>
      </c>
      <c r="D1328" s="298" t="s">
        <v>348</v>
      </c>
      <c r="E1328" s="331">
        <v>18.84</v>
      </c>
      <c r="F1328" s="331"/>
      <c r="G1328" s="333">
        <f t="shared" si="25"/>
        <v>8242.7199999999939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8</v>
      </c>
      <c r="C1329" s="298">
        <v>46053</v>
      </c>
      <c r="D1329" s="298" t="s">
        <v>319</v>
      </c>
      <c r="E1329" s="331">
        <v>25.54</v>
      </c>
      <c r="F1329" s="331"/>
      <c r="G1329" s="333">
        <f t="shared" si="25"/>
        <v>8261.559999999994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8</v>
      </c>
      <c r="C1330" s="298">
        <v>46053</v>
      </c>
      <c r="D1330" s="298" t="s">
        <v>308</v>
      </c>
      <c r="E1330" s="331">
        <v>52.59</v>
      </c>
      <c r="F1330" s="331"/>
      <c r="G1330" s="333">
        <f t="shared" si="25"/>
        <v>8287.0999999999949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335</v>
      </c>
      <c r="B1331" s="330" t="s">
        <v>335</v>
      </c>
      <c r="C1331" s="298">
        <v>46052</v>
      </c>
      <c r="D1331" s="299" t="s">
        <v>460</v>
      </c>
      <c r="E1331" s="331"/>
      <c r="F1331" s="331">
        <v>422</v>
      </c>
      <c r="G1331" s="333">
        <f t="shared" si="25"/>
        <v>8339.6899999999951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5</v>
      </c>
      <c r="C1332" s="298">
        <v>46052</v>
      </c>
      <c r="D1332" s="299" t="s">
        <v>864</v>
      </c>
      <c r="E1332" s="331">
        <v>200</v>
      </c>
      <c r="F1332" s="331"/>
      <c r="G1332" s="333">
        <f t="shared" si="25"/>
        <v>7917.6899999999951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2</v>
      </c>
      <c r="C1333" s="298">
        <v>46052</v>
      </c>
      <c r="D1333" s="299" t="s">
        <v>296</v>
      </c>
      <c r="E1333" s="331">
        <v>8.52</v>
      </c>
      <c r="F1333" s="331"/>
      <c r="G1333" s="333">
        <f t="shared" si="25"/>
        <v>8117.6899999999951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287</v>
      </c>
      <c r="B1334" s="330" t="s">
        <v>287</v>
      </c>
      <c r="C1334" s="298">
        <v>46052</v>
      </c>
      <c r="D1334" s="299" t="s">
        <v>461</v>
      </c>
      <c r="E1334" s="331">
        <v>831.92</v>
      </c>
      <c r="F1334" s="331">
        <v>831.92</v>
      </c>
      <c r="G1334" s="333">
        <f t="shared" si="25"/>
        <v>8126.2099999999955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5</v>
      </c>
      <c r="C1335" s="298">
        <v>46052</v>
      </c>
      <c r="D1335" s="299" t="s">
        <v>441</v>
      </c>
      <c r="E1335" s="331">
        <v>200</v>
      </c>
      <c r="F1335" s="331"/>
      <c r="G1335" s="333">
        <f t="shared" si="25"/>
        <v>8126.2099999999955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2</v>
      </c>
      <c r="C1336" s="298">
        <v>46052</v>
      </c>
      <c r="D1336" s="299" t="s">
        <v>324</v>
      </c>
      <c r="E1336" s="331">
        <v>11.04</v>
      </c>
      <c r="F1336" s="331"/>
      <c r="G1336" s="333">
        <f t="shared" si="25"/>
        <v>8326.2099999999955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291</v>
      </c>
      <c r="B1337" s="330">
        <v>38</v>
      </c>
      <c r="C1337" s="298">
        <v>46051</v>
      </c>
      <c r="D1337" s="299" t="s">
        <v>293</v>
      </c>
      <c r="E1337" s="331"/>
      <c r="F1337" s="331">
        <v>4365.6499999999996</v>
      </c>
      <c r="G1337" s="333">
        <f t="shared" si="25"/>
        <v>8337.2499999999964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2</v>
      </c>
      <c r="C1338" s="298">
        <v>46051</v>
      </c>
      <c r="D1338" s="299" t="s">
        <v>296</v>
      </c>
      <c r="E1338" s="331">
        <v>18.28</v>
      </c>
      <c r="F1338" s="331"/>
      <c r="G1338" s="333">
        <f t="shared" si="25"/>
        <v>3971.5999999999976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4</v>
      </c>
      <c r="C1339" s="298">
        <v>46051</v>
      </c>
      <c r="D1339" s="299" t="s">
        <v>295</v>
      </c>
      <c r="E1339" s="331">
        <v>57.06</v>
      </c>
      <c r="F1339" s="331"/>
      <c r="G1339" s="333">
        <f t="shared" si="25"/>
        <v>3989.8799999999978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287</v>
      </c>
      <c r="B1340" s="330" t="s">
        <v>287</v>
      </c>
      <c r="C1340" s="298">
        <v>46051</v>
      </c>
      <c r="D1340" s="299" t="s">
        <v>462</v>
      </c>
      <c r="E1340" s="331">
        <v>89.42</v>
      </c>
      <c r="F1340" s="331">
        <v>89.42</v>
      </c>
      <c r="G1340" s="333">
        <f t="shared" si="25"/>
        <v>4046.9399999999978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8</v>
      </c>
      <c r="C1341" s="298">
        <v>46051</v>
      </c>
      <c r="D1341" s="299" t="s">
        <v>463</v>
      </c>
      <c r="E1341" s="331">
        <v>59</v>
      </c>
      <c r="F1341" s="331"/>
      <c r="G1341" s="333">
        <f t="shared" si="25"/>
        <v>4046.9399999999978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2</v>
      </c>
      <c r="C1342" s="298">
        <v>46051</v>
      </c>
      <c r="D1342" s="299" t="s">
        <v>371</v>
      </c>
      <c r="E1342" s="331">
        <v>19.899999999999999</v>
      </c>
      <c r="F1342" s="331"/>
      <c r="G1342" s="333">
        <f t="shared" si="25"/>
        <v>4105.9399999999978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2</v>
      </c>
      <c r="C1343" s="298">
        <v>46050</v>
      </c>
      <c r="D1343" s="299" t="s">
        <v>353</v>
      </c>
      <c r="E1343" s="331">
        <v>14.99</v>
      </c>
      <c r="F1343" s="331"/>
      <c r="G1343" s="333">
        <f t="shared" si="25"/>
        <v>4125.8399999999974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6</v>
      </c>
      <c r="C1344" s="298">
        <v>46050</v>
      </c>
      <c r="D1344" s="299" t="s">
        <v>464</v>
      </c>
      <c r="E1344" s="331">
        <v>25</v>
      </c>
      <c r="F1344" s="331"/>
      <c r="G1344" s="333">
        <f t="shared" si="25"/>
        <v>4140.8299999999972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3</v>
      </c>
      <c r="C1345" s="298">
        <v>46050</v>
      </c>
      <c r="D1345" s="299" t="s">
        <v>865</v>
      </c>
      <c r="E1345" s="331">
        <v>6</v>
      </c>
      <c r="F1345" s="331"/>
      <c r="G1345" s="333">
        <f t="shared" si="25"/>
        <v>4165.8299999999972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2</v>
      </c>
      <c r="C1346" s="298">
        <v>46050</v>
      </c>
      <c r="D1346" s="299" t="s">
        <v>866</v>
      </c>
      <c r="E1346" s="331">
        <v>15</v>
      </c>
      <c r="F1346" s="331"/>
      <c r="G1346" s="333">
        <f t="shared" si="25"/>
        <v>4171.8299999999972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2</v>
      </c>
      <c r="C1347" s="298">
        <v>46050</v>
      </c>
      <c r="D1347" s="299" t="s">
        <v>296</v>
      </c>
      <c r="E1347" s="331">
        <v>12.71</v>
      </c>
      <c r="F1347" s="331"/>
      <c r="G1347" s="333">
        <f t="shared" si="25"/>
        <v>4186.8299999999972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287</v>
      </c>
      <c r="B1348" s="330" t="s">
        <v>287</v>
      </c>
      <c r="C1348" s="298">
        <v>46050</v>
      </c>
      <c r="D1348" s="299" t="s">
        <v>452</v>
      </c>
      <c r="E1348" s="331">
        <v>1475.9</v>
      </c>
      <c r="F1348" s="331">
        <v>1475.9</v>
      </c>
      <c r="G1348" s="333">
        <f t="shared" si="25"/>
        <v>4199.5399999999972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8</v>
      </c>
      <c r="C1349" s="298">
        <v>46050</v>
      </c>
      <c r="D1349" s="299" t="s">
        <v>319</v>
      </c>
      <c r="E1349" s="331">
        <v>28.52</v>
      </c>
      <c r="F1349" s="331"/>
      <c r="G1349" s="333">
        <f t="shared" si="25"/>
        <v>4199.5399999999972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46050</v>
      </c>
      <c r="D1350" s="299" t="s">
        <v>465</v>
      </c>
      <c r="E1350" s="331">
        <v>66.94</v>
      </c>
      <c r="F1350" s="331"/>
      <c r="G1350" s="333">
        <f t="shared" si="25"/>
        <v>4228.0599999999977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8</v>
      </c>
      <c r="C1351" s="298">
        <v>46049</v>
      </c>
      <c r="D1351" s="299" t="s">
        <v>308</v>
      </c>
      <c r="E1351" s="331">
        <v>47.99</v>
      </c>
      <c r="F1351" s="331"/>
      <c r="G1351" s="333">
        <f t="shared" si="25"/>
        <v>4294.9999999999973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287</v>
      </c>
      <c r="B1352" s="330" t="s">
        <v>287</v>
      </c>
      <c r="C1352" s="298">
        <v>46048</v>
      </c>
      <c r="D1352" s="299" t="s">
        <v>466</v>
      </c>
      <c r="E1352" s="331"/>
      <c r="F1352" s="331">
        <v>425</v>
      </c>
      <c r="G1352" s="333">
        <f t="shared" si="25"/>
        <v>4342.9899999999971</v>
      </c>
      <c r="H1352" s="334" t="s">
        <v>298</v>
      </c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287</v>
      </c>
      <c r="B1353" s="330" t="s">
        <v>287</v>
      </c>
      <c r="C1353" s="298">
        <v>46048</v>
      </c>
      <c r="D1353" s="299" t="s">
        <v>466</v>
      </c>
      <c r="E1353" s="331">
        <v>425</v>
      </c>
      <c r="F1353" s="331"/>
      <c r="G1353" s="333">
        <f t="shared" si="25"/>
        <v>3917.9899999999971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2</v>
      </c>
      <c r="C1354" s="298">
        <v>46048</v>
      </c>
      <c r="D1354" s="299" t="s">
        <v>467</v>
      </c>
      <c r="E1354" s="331">
        <v>20.12</v>
      </c>
      <c r="F1354" s="331"/>
      <c r="G1354" s="333">
        <f t="shared" si="25"/>
        <v>4342.9899999999971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294</v>
      </c>
      <c r="B1355" s="330">
        <v>17</v>
      </c>
      <c r="C1355" s="298">
        <v>46048</v>
      </c>
      <c r="D1355" s="299" t="s">
        <v>468</v>
      </c>
      <c r="E1355" s="331">
        <v>42.68</v>
      </c>
      <c r="F1355" s="331"/>
      <c r="G1355" s="333">
        <f t="shared" si="25"/>
        <v>4363.1099999999969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6</v>
      </c>
      <c r="C1356" s="298">
        <v>46048</v>
      </c>
      <c r="D1356" s="299" t="s">
        <v>397</v>
      </c>
      <c r="E1356" s="331">
        <v>47.9</v>
      </c>
      <c r="F1356" s="331"/>
      <c r="G1356" s="333">
        <f t="shared" si="25"/>
        <v>4405.7899999999972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1</v>
      </c>
      <c r="C1357" s="298">
        <v>46047</v>
      </c>
      <c r="D1357" s="299" t="s">
        <v>457</v>
      </c>
      <c r="E1357" s="331">
        <v>105.79</v>
      </c>
      <c r="F1357" s="331"/>
      <c r="G1357" s="333">
        <f t="shared" si="25"/>
        <v>4453.6899999999969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294</v>
      </c>
      <c r="B1358" s="330">
        <v>12</v>
      </c>
      <c r="C1358" s="298">
        <v>46047</v>
      </c>
      <c r="D1358" s="299" t="s">
        <v>314</v>
      </c>
      <c r="E1358" s="331">
        <v>204.83</v>
      </c>
      <c r="F1358" s="331"/>
      <c r="G1358" s="333">
        <f t="shared" si="25"/>
        <v>4559.4799999999968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3</v>
      </c>
      <c r="C1359" s="298">
        <v>46047</v>
      </c>
      <c r="D1359" s="299" t="s">
        <v>348</v>
      </c>
      <c r="E1359" s="331">
        <v>8.51</v>
      </c>
      <c r="F1359" s="331"/>
      <c r="G1359" s="333">
        <f t="shared" si="25"/>
        <v>4764.3099999999968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4</v>
      </c>
      <c r="C1360" s="298">
        <v>46046</v>
      </c>
      <c r="D1360" s="299" t="s">
        <v>296</v>
      </c>
      <c r="E1360" s="331">
        <v>92.96</v>
      </c>
      <c r="F1360" s="331"/>
      <c r="G1360" s="333">
        <f t="shared" si="25"/>
        <v>4772.819999999997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4</v>
      </c>
      <c r="C1361" s="298">
        <v>46046</v>
      </c>
      <c r="D1361" s="299" t="s">
        <v>334</v>
      </c>
      <c r="E1361" s="331">
        <v>30.77</v>
      </c>
      <c r="F1361" s="331"/>
      <c r="G1361" s="333">
        <f t="shared" si="25"/>
        <v>4865.779999999997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2</v>
      </c>
      <c r="C1362" s="298">
        <v>46046</v>
      </c>
      <c r="D1362" s="299" t="s">
        <v>358</v>
      </c>
      <c r="E1362" s="331">
        <v>9.4700000000000006</v>
      </c>
      <c r="F1362" s="331"/>
      <c r="G1362" s="333">
        <f t="shared" si="25"/>
        <v>4896.5499999999975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6</v>
      </c>
      <c r="C1363" s="298">
        <v>46046</v>
      </c>
      <c r="D1363" s="299" t="s">
        <v>397</v>
      </c>
      <c r="E1363" s="331">
        <v>53.59</v>
      </c>
      <c r="F1363" s="331"/>
      <c r="G1363" s="333">
        <f t="shared" si="25"/>
        <v>4906.0199999999977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1</v>
      </c>
      <c r="C1364" s="298">
        <v>46046</v>
      </c>
      <c r="D1364" s="299" t="s">
        <v>311</v>
      </c>
      <c r="E1364" s="331">
        <v>61.64</v>
      </c>
      <c r="F1364" s="331"/>
      <c r="G1364" s="333">
        <f t="shared" si="25"/>
        <v>4959.6099999999979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1</v>
      </c>
      <c r="C1365" s="298">
        <v>46045</v>
      </c>
      <c r="D1365" s="299" t="s">
        <v>304</v>
      </c>
      <c r="E1365" s="331">
        <v>23.17</v>
      </c>
      <c r="F1365" s="331"/>
      <c r="G1365" s="333">
        <f t="shared" si="25"/>
        <v>5021.2499999999982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4</v>
      </c>
      <c r="C1366" s="298">
        <v>46045</v>
      </c>
      <c r="D1366" s="299" t="s">
        <v>296</v>
      </c>
      <c r="E1366" s="331">
        <v>62.77</v>
      </c>
      <c r="F1366" s="331"/>
      <c r="G1366" s="333">
        <f t="shared" si="25"/>
        <v>5044.4199999999983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6</v>
      </c>
      <c r="C1367" s="298">
        <v>46045</v>
      </c>
      <c r="D1367" s="299" t="s">
        <v>469</v>
      </c>
      <c r="E1367" s="331">
        <v>105.51</v>
      </c>
      <c r="F1367" s="331"/>
      <c r="G1367" s="333">
        <f t="shared" si="25"/>
        <v>5107.1899999999987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3</v>
      </c>
      <c r="C1368" s="298">
        <v>46045</v>
      </c>
      <c r="D1368" s="299" t="s">
        <v>334</v>
      </c>
      <c r="E1368" s="331">
        <v>9.9499999999999993</v>
      </c>
      <c r="F1368" s="331"/>
      <c r="G1368" s="333">
        <f t="shared" si="25"/>
        <v>5212.6999999999989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46045</v>
      </c>
      <c r="D1369" s="299" t="s">
        <v>358</v>
      </c>
      <c r="E1369" s="331">
        <v>10.17</v>
      </c>
      <c r="F1369" s="331"/>
      <c r="G1369" s="333">
        <f t="shared" si="25"/>
        <v>5222.6499999999987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2</v>
      </c>
      <c r="C1370" s="298">
        <v>46045</v>
      </c>
      <c r="D1370" s="299" t="s">
        <v>301</v>
      </c>
      <c r="E1370" s="331">
        <v>32.200000000000003</v>
      </c>
      <c r="F1370" s="331"/>
      <c r="G1370" s="333">
        <f t="shared" si="25"/>
        <v>5232.8199999999988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22</v>
      </c>
      <c r="C1371" s="298">
        <v>46045</v>
      </c>
      <c r="D1371" s="299" t="s">
        <v>862</v>
      </c>
      <c r="E1371" s="331">
        <v>5.31</v>
      </c>
      <c r="F1371" s="331"/>
      <c r="G1371" s="333">
        <f t="shared" si="25"/>
        <v>5265.0199999999986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8</v>
      </c>
      <c r="C1372" s="298">
        <v>46044</v>
      </c>
      <c r="D1372" s="299" t="s">
        <v>435</v>
      </c>
      <c r="E1372" s="331">
        <v>73.95</v>
      </c>
      <c r="F1372" s="331"/>
      <c r="G1372" s="333">
        <f t="shared" si="25"/>
        <v>5270.329999999999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2</v>
      </c>
      <c r="C1373" s="298">
        <v>46044</v>
      </c>
      <c r="D1373" s="299" t="s">
        <v>470</v>
      </c>
      <c r="E1373" s="331">
        <v>28.68</v>
      </c>
      <c r="F1373" s="331"/>
      <c r="G1373" s="333">
        <f t="shared" si="25"/>
        <v>5344.2799999999988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8</v>
      </c>
      <c r="C1374" s="298">
        <v>46044</v>
      </c>
      <c r="D1374" s="299" t="s">
        <v>357</v>
      </c>
      <c r="E1374" s="331">
        <v>57.38</v>
      </c>
      <c r="F1374" s="331"/>
      <c r="G1374" s="333">
        <f t="shared" si="25"/>
        <v>5372.9599999999991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2</v>
      </c>
      <c r="C1375" s="298">
        <v>46044</v>
      </c>
      <c r="D1375" s="299" t="s">
        <v>358</v>
      </c>
      <c r="E1375" s="331">
        <v>9.4700000000000006</v>
      </c>
      <c r="F1375" s="331"/>
      <c r="G1375" s="333">
        <f t="shared" si="25"/>
        <v>5430.3399999999992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46044</v>
      </c>
      <c r="D1376" s="299" t="s">
        <v>358</v>
      </c>
      <c r="E1376" s="331">
        <v>7.18</v>
      </c>
      <c r="F1376" s="331"/>
      <c r="G1376" s="333">
        <f t="shared" si="25"/>
        <v>5439.8099999999995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287</v>
      </c>
      <c r="B1377" s="330" t="s">
        <v>287</v>
      </c>
      <c r="C1377" s="298">
        <v>46044</v>
      </c>
      <c r="D1377" s="299" t="s">
        <v>315</v>
      </c>
      <c r="E1377" s="331">
        <v>126.24</v>
      </c>
      <c r="F1377" s="331">
        <v>126.24</v>
      </c>
      <c r="G1377" s="333">
        <f t="shared" si="25"/>
        <v>5446.99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8</v>
      </c>
      <c r="C1378" s="298">
        <v>46043</v>
      </c>
      <c r="D1378" s="299" t="s">
        <v>471</v>
      </c>
      <c r="E1378" s="331">
        <v>17</v>
      </c>
      <c r="F1378" s="331"/>
      <c r="G1378" s="333">
        <f t="shared" si="25"/>
        <v>5446.99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1</v>
      </c>
      <c r="C1379" s="298">
        <v>46043</v>
      </c>
      <c r="D1379" s="299" t="s">
        <v>329</v>
      </c>
      <c r="E1379" s="331">
        <v>24.75</v>
      </c>
      <c r="F1379" s="331"/>
      <c r="G1379" s="333">
        <f t="shared" si="25"/>
        <v>5463.99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291</v>
      </c>
      <c r="B1380" s="330">
        <v>39</v>
      </c>
      <c r="C1380" s="298">
        <v>46043</v>
      </c>
      <c r="D1380" s="299" t="s">
        <v>292</v>
      </c>
      <c r="E1380" s="331"/>
      <c r="F1380" s="331">
        <v>3378.82</v>
      </c>
      <c r="G1380" s="333">
        <f t="shared" si="25"/>
        <v>5488.74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23</v>
      </c>
      <c r="C1381" s="298">
        <v>46043</v>
      </c>
      <c r="D1381" s="299" t="s">
        <v>67</v>
      </c>
      <c r="E1381" s="331">
        <v>650.88</v>
      </c>
      <c r="F1381" s="331"/>
      <c r="G1381" s="333">
        <f t="shared" si="25"/>
        <v>2109.9199999999992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287</v>
      </c>
      <c r="B1382" s="330" t="s">
        <v>287</v>
      </c>
      <c r="C1382" s="298">
        <v>46043</v>
      </c>
      <c r="D1382" s="299" t="s">
        <v>472</v>
      </c>
      <c r="E1382" s="331">
        <v>100</v>
      </c>
      <c r="F1382" s="331">
        <v>100</v>
      </c>
      <c r="G1382" s="333">
        <f t="shared" si="25"/>
        <v>2760.7999999999993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46043</v>
      </c>
      <c r="D1383" s="299" t="s">
        <v>301</v>
      </c>
      <c r="E1383" s="331">
        <v>20</v>
      </c>
      <c r="F1383" s="331"/>
      <c r="G1383" s="333">
        <f t="shared" si="25"/>
        <v>2760.7999999999993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8</v>
      </c>
      <c r="C1384" s="298">
        <v>46043</v>
      </c>
      <c r="D1384" s="299" t="s">
        <v>295</v>
      </c>
      <c r="E1384" s="331">
        <v>6.38</v>
      </c>
      <c r="F1384" s="331"/>
      <c r="G1384" s="333">
        <f t="shared" si="25"/>
        <v>2780.7999999999993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2</v>
      </c>
      <c r="C1385" s="298">
        <v>46043</v>
      </c>
      <c r="D1385" s="299" t="s">
        <v>295</v>
      </c>
      <c r="E1385" s="331">
        <v>17.29</v>
      </c>
      <c r="F1385" s="331"/>
      <c r="G1385" s="333">
        <f t="shared" si="25"/>
        <v>2787.1799999999994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2</v>
      </c>
      <c r="C1386" s="298">
        <v>46043</v>
      </c>
      <c r="D1386" s="299" t="s">
        <v>358</v>
      </c>
      <c r="E1386" s="331">
        <v>14.86</v>
      </c>
      <c r="F1386" s="331"/>
      <c r="G1386" s="333">
        <f t="shared" si="25"/>
        <v>2804.4699999999993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2</v>
      </c>
      <c r="C1387" s="298">
        <v>46042</v>
      </c>
      <c r="D1387" s="299" t="s">
        <v>371</v>
      </c>
      <c r="E1387" s="331">
        <v>13.4</v>
      </c>
      <c r="F1387" s="331"/>
      <c r="G1387" s="333">
        <f t="shared" si="25"/>
        <v>2819.3299999999995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2</v>
      </c>
      <c r="C1388" s="298">
        <v>46042</v>
      </c>
      <c r="D1388" s="299" t="s">
        <v>371</v>
      </c>
      <c r="E1388" s="331">
        <v>5.97</v>
      </c>
      <c r="F1388" s="331"/>
      <c r="G1388" s="333">
        <f t="shared" si="25"/>
        <v>2832.7299999999996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294</v>
      </c>
      <c r="B1389" s="330">
        <v>22</v>
      </c>
      <c r="C1389" s="298">
        <v>46042</v>
      </c>
      <c r="D1389" s="299" t="s">
        <v>323</v>
      </c>
      <c r="E1389" s="331">
        <v>18.09</v>
      </c>
      <c r="F1389" s="331"/>
      <c r="G1389" s="333">
        <f t="shared" si="25"/>
        <v>2838.6999999999994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294</v>
      </c>
      <c r="B1390" s="330">
        <v>17</v>
      </c>
      <c r="C1390" s="298">
        <v>46042</v>
      </c>
      <c r="D1390" s="299" t="s">
        <v>188</v>
      </c>
      <c r="E1390" s="331">
        <v>42.65</v>
      </c>
      <c r="F1390" s="331"/>
      <c r="G1390" s="333">
        <f t="shared" si="25"/>
        <v>2856.7899999999995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335</v>
      </c>
      <c r="B1391" s="330" t="s">
        <v>335</v>
      </c>
      <c r="C1391" s="298">
        <v>46042</v>
      </c>
      <c r="D1391" s="299" t="s">
        <v>336</v>
      </c>
      <c r="E1391" s="331">
        <v>130.51</v>
      </c>
      <c r="F1391" s="331"/>
      <c r="G1391" s="333">
        <f t="shared" si="25"/>
        <v>2899.4399999999996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294</v>
      </c>
      <c r="B1392" s="330">
        <v>15</v>
      </c>
      <c r="C1392" s="298">
        <v>46042</v>
      </c>
      <c r="D1392" s="299" t="s">
        <v>185</v>
      </c>
      <c r="E1392" s="331">
        <v>132.4</v>
      </c>
      <c r="F1392" s="331"/>
      <c r="G1392" s="333">
        <f t="shared" si="25"/>
        <v>3029.9499999999994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294</v>
      </c>
      <c r="B1393" s="330">
        <v>23</v>
      </c>
      <c r="C1393" s="298">
        <v>46042</v>
      </c>
      <c r="D1393" s="299" t="s">
        <v>63</v>
      </c>
      <c r="E1393" s="331">
        <v>529.46</v>
      </c>
      <c r="F1393" s="331"/>
      <c r="G1393" s="333">
        <f t="shared" si="25"/>
        <v>3162.3499999999995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6</v>
      </c>
      <c r="C1394" s="298">
        <v>46042</v>
      </c>
      <c r="D1394" s="299" t="s">
        <v>300</v>
      </c>
      <c r="E1394" s="331">
        <v>51.63</v>
      </c>
      <c r="F1394" s="331"/>
      <c r="G1394" s="333">
        <f t="shared" si="25"/>
        <v>3691.8099999999995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2</v>
      </c>
      <c r="C1395" s="298">
        <v>46042</v>
      </c>
      <c r="D1395" s="299" t="s">
        <v>296</v>
      </c>
      <c r="E1395" s="331">
        <v>11.17</v>
      </c>
      <c r="F1395" s="331"/>
      <c r="G1395" s="333">
        <f t="shared" si="25"/>
        <v>3743.4399999999996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4</v>
      </c>
      <c r="C1396" s="298">
        <v>46042</v>
      </c>
      <c r="D1396" s="299" t="s">
        <v>296</v>
      </c>
      <c r="E1396" s="331">
        <v>57.37</v>
      </c>
      <c r="F1396" s="331"/>
      <c r="G1396" s="333">
        <f t="shared" si="25"/>
        <v>3754.6099999999997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294</v>
      </c>
      <c r="B1397" s="330">
        <v>22</v>
      </c>
      <c r="C1397" s="298">
        <v>46042</v>
      </c>
      <c r="D1397" s="299" t="s">
        <v>328</v>
      </c>
      <c r="E1397" s="331">
        <v>7.46</v>
      </c>
      <c r="F1397" s="331"/>
      <c r="G1397" s="333">
        <f t="shared" si="25"/>
        <v>3811.9799999999996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4</v>
      </c>
      <c r="C1398" s="298">
        <v>46042</v>
      </c>
      <c r="D1398" s="299" t="s">
        <v>310</v>
      </c>
      <c r="E1398" s="331">
        <v>28.91</v>
      </c>
      <c r="F1398" s="331"/>
      <c r="G1398" s="333">
        <f t="shared" si="25"/>
        <v>3819.4399999999996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6</v>
      </c>
      <c r="C1399" s="298">
        <v>46040</v>
      </c>
      <c r="D1399" s="299" t="s">
        <v>300</v>
      </c>
      <c r="E1399" s="331">
        <v>31.35</v>
      </c>
      <c r="F1399" s="331"/>
      <c r="G1399" s="333">
        <f t="shared" si="25"/>
        <v>3848.3499999999995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8</v>
      </c>
      <c r="C1400" s="298">
        <v>46040</v>
      </c>
      <c r="D1400" s="299" t="s">
        <v>473</v>
      </c>
      <c r="E1400" s="331">
        <v>124.75</v>
      </c>
      <c r="F1400" s="331"/>
      <c r="G1400" s="333">
        <f t="shared" si="25"/>
        <v>3879.6999999999994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3</v>
      </c>
      <c r="C1401" s="298">
        <v>46040</v>
      </c>
      <c r="D1401" s="299" t="s">
        <v>320</v>
      </c>
      <c r="E1401" s="331">
        <v>11.3</v>
      </c>
      <c r="F1401" s="331"/>
      <c r="G1401" s="333">
        <f t="shared" si="25"/>
        <v>4004.4499999999994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294</v>
      </c>
      <c r="B1402" s="330">
        <v>22</v>
      </c>
      <c r="C1402" s="298">
        <v>46040</v>
      </c>
      <c r="D1402" s="299" t="s">
        <v>401</v>
      </c>
      <c r="E1402" s="331">
        <v>13.84</v>
      </c>
      <c r="F1402" s="331"/>
      <c r="G1402" s="333">
        <f t="shared" si="25"/>
        <v>4015.7499999999995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1</v>
      </c>
      <c r="C1403" s="298">
        <v>46040</v>
      </c>
      <c r="D1403" s="299" t="s">
        <v>306</v>
      </c>
      <c r="E1403" s="331">
        <v>92.06</v>
      </c>
      <c r="F1403" s="331"/>
      <c r="G1403" s="333">
        <f t="shared" si="25"/>
        <v>4029.5899999999997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7</v>
      </c>
      <c r="C1404" s="298">
        <v>46040</v>
      </c>
      <c r="D1404" s="299" t="s">
        <v>338</v>
      </c>
      <c r="E1404" s="331">
        <v>78.47</v>
      </c>
      <c r="F1404" s="331"/>
      <c r="G1404" s="333">
        <f t="shared" si="25"/>
        <v>4121.6499999999996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1</v>
      </c>
      <c r="C1405" s="298">
        <v>46040</v>
      </c>
      <c r="D1405" s="299" t="s">
        <v>393</v>
      </c>
      <c r="E1405" s="331">
        <v>28.22</v>
      </c>
      <c r="F1405" s="331"/>
      <c r="G1405" s="333">
        <f t="shared" si="25"/>
        <v>4200.12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2</v>
      </c>
      <c r="C1406" s="298">
        <v>46040</v>
      </c>
      <c r="D1406" s="299" t="s">
        <v>392</v>
      </c>
      <c r="E1406" s="331">
        <v>32.729999999999997</v>
      </c>
      <c r="F1406" s="331"/>
      <c r="G1406" s="333">
        <f t="shared" si="25"/>
        <v>4228.34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294</v>
      </c>
      <c r="B1407" s="330">
        <v>42</v>
      </c>
      <c r="C1407" s="298">
        <v>46039</v>
      </c>
      <c r="D1407" s="299" t="s">
        <v>333</v>
      </c>
      <c r="E1407" s="331">
        <v>29.8</v>
      </c>
      <c r="F1407" s="331"/>
      <c r="G1407" s="333">
        <f t="shared" si="25"/>
        <v>4261.07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294</v>
      </c>
      <c r="B1408" s="330">
        <v>43</v>
      </c>
      <c r="C1408" s="298">
        <v>46039</v>
      </c>
      <c r="D1408" s="299" t="s">
        <v>333</v>
      </c>
      <c r="E1408" s="331">
        <v>22.35</v>
      </c>
      <c r="F1408" s="331"/>
      <c r="G1408" s="333">
        <f t="shared" si="25"/>
        <v>4290.87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8</v>
      </c>
      <c r="C1409" s="298">
        <v>46039</v>
      </c>
      <c r="D1409" s="299" t="s">
        <v>319</v>
      </c>
      <c r="E1409" s="331">
        <v>36.92</v>
      </c>
      <c r="F1409" s="331"/>
      <c r="G1409" s="333">
        <f t="shared" si="25"/>
        <v>4313.22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1</v>
      </c>
      <c r="C1410" s="298">
        <v>46039</v>
      </c>
      <c r="D1410" s="299" t="s">
        <v>311</v>
      </c>
      <c r="E1410" s="331">
        <v>117.89</v>
      </c>
      <c r="F1410" s="331"/>
      <c r="G1410" s="333">
        <f t="shared" si="25"/>
        <v>4350.1400000000003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1</v>
      </c>
      <c r="C1411" s="298">
        <v>46039</v>
      </c>
      <c r="D1411" s="299" t="s">
        <v>329</v>
      </c>
      <c r="E1411" s="331">
        <v>196.36</v>
      </c>
      <c r="F1411" s="331"/>
      <c r="G1411" s="333">
        <f t="shared" si="25"/>
        <v>4468.0300000000007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294</v>
      </c>
      <c r="B1412" s="330">
        <v>21</v>
      </c>
      <c r="C1412" s="298">
        <v>46039</v>
      </c>
      <c r="D1412" s="299" t="s">
        <v>194</v>
      </c>
      <c r="E1412" s="331">
        <v>70.2</v>
      </c>
      <c r="F1412" s="331"/>
      <c r="G1412" s="333">
        <f t="shared" si="25"/>
        <v>4664.3900000000003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2</v>
      </c>
      <c r="C1413" s="298">
        <v>46038</v>
      </c>
      <c r="D1413" s="299" t="s">
        <v>324</v>
      </c>
      <c r="E1413" s="331">
        <v>13.14</v>
      </c>
      <c r="F1413" s="331"/>
      <c r="G1413" s="333">
        <f t="shared" si="25"/>
        <v>4734.59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2</v>
      </c>
      <c r="C1414" s="298">
        <v>46038</v>
      </c>
      <c r="D1414" s="299" t="s">
        <v>296</v>
      </c>
      <c r="E1414" s="331">
        <v>18.489999999999998</v>
      </c>
      <c r="F1414" s="331"/>
      <c r="G1414" s="333">
        <f t="shared" si="25"/>
        <v>4747.7300000000005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291</v>
      </c>
      <c r="B1415" s="330">
        <v>41</v>
      </c>
      <c r="C1415" s="298">
        <v>46038</v>
      </c>
      <c r="D1415" s="299" t="s">
        <v>474</v>
      </c>
      <c r="E1415" s="331"/>
      <c r="F1415" s="331">
        <v>800</v>
      </c>
      <c r="G1415" s="333">
        <f t="shared" si="25"/>
        <v>4766.22</v>
      </c>
      <c r="H1415" s="334" t="s">
        <v>298</v>
      </c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294</v>
      </c>
      <c r="B1416" s="330">
        <v>18</v>
      </c>
      <c r="C1416" s="298">
        <v>46038</v>
      </c>
      <c r="D1416" s="299" t="s">
        <v>361</v>
      </c>
      <c r="E1416" s="331">
        <v>400</v>
      </c>
      <c r="F1416" s="331"/>
      <c r="G1416" s="333">
        <f t="shared" si="25"/>
        <v>3966.2200000000003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294</v>
      </c>
      <c r="B1417" s="330">
        <v>19</v>
      </c>
      <c r="C1417" s="298">
        <v>46038</v>
      </c>
      <c r="D1417" s="299" t="s">
        <v>191</v>
      </c>
      <c r="E1417" s="331">
        <v>200</v>
      </c>
      <c r="F1417" s="331"/>
      <c r="G1417" s="333">
        <f t="shared" si="25"/>
        <v>4366.22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294</v>
      </c>
      <c r="B1418" s="330">
        <v>11</v>
      </c>
      <c r="C1418" s="298">
        <v>46038</v>
      </c>
      <c r="D1418" s="299" t="s">
        <v>178</v>
      </c>
      <c r="E1418" s="331">
        <v>267.95999999999998</v>
      </c>
      <c r="F1418" s="331"/>
      <c r="G1418" s="333">
        <f t="shared" si="25"/>
        <v>4566.22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8</v>
      </c>
      <c r="C1419" s="298">
        <v>46037</v>
      </c>
      <c r="D1419" s="299" t="s">
        <v>357</v>
      </c>
      <c r="E1419" s="331">
        <v>59.95</v>
      </c>
      <c r="F1419" s="331"/>
      <c r="G1419" s="333">
        <f t="shared" si="25"/>
        <v>4834.18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2</v>
      </c>
      <c r="C1420" s="298">
        <v>46037</v>
      </c>
      <c r="D1420" s="299" t="s">
        <v>357</v>
      </c>
      <c r="E1420" s="331">
        <v>59.96</v>
      </c>
      <c r="F1420" s="331"/>
      <c r="G1420" s="333">
        <f t="shared" si="25"/>
        <v>4894.13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8</v>
      </c>
      <c r="C1421" s="298">
        <v>46037</v>
      </c>
      <c r="D1421" s="299" t="s">
        <v>319</v>
      </c>
      <c r="E1421" s="331">
        <v>12.43</v>
      </c>
      <c r="F1421" s="331"/>
      <c r="G1421" s="333">
        <f t="shared" si="25"/>
        <v>4954.09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2</v>
      </c>
      <c r="C1422" s="298">
        <v>46037</v>
      </c>
      <c r="D1422" s="299" t="s">
        <v>296</v>
      </c>
      <c r="E1422" s="331">
        <v>11.07</v>
      </c>
      <c r="F1422" s="331"/>
      <c r="G1422" s="333">
        <f t="shared" si="25"/>
        <v>4966.5200000000004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4</v>
      </c>
      <c r="C1423" s="298">
        <v>46037</v>
      </c>
      <c r="D1423" s="299" t="s">
        <v>296</v>
      </c>
      <c r="E1423" s="331">
        <v>52.3</v>
      </c>
      <c r="F1423" s="331"/>
      <c r="G1423" s="333">
        <f t="shared" si="25"/>
        <v>4977.59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6</v>
      </c>
      <c r="C1424" s="298">
        <v>46037</v>
      </c>
      <c r="D1424" s="299" t="s">
        <v>436</v>
      </c>
      <c r="E1424" s="331">
        <v>50</v>
      </c>
      <c r="F1424" s="331"/>
      <c r="G1424" s="333">
        <f t="shared" si="25"/>
        <v>5029.8900000000003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291</v>
      </c>
      <c r="B1425" s="330">
        <v>38</v>
      </c>
      <c r="C1425" s="298">
        <v>46037</v>
      </c>
      <c r="D1425" s="299" t="s">
        <v>293</v>
      </c>
      <c r="E1425" s="331"/>
      <c r="F1425" s="331">
        <v>4365.67</v>
      </c>
      <c r="G1425" s="333">
        <f t="shared" si="25"/>
        <v>5079.8900000000003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4</v>
      </c>
      <c r="C1426" s="298">
        <v>46036</v>
      </c>
      <c r="D1426" s="299" t="s">
        <v>295</v>
      </c>
      <c r="E1426" s="331">
        <v>30.91</v>
      </c>
      <c r="F1426" s="331"/>
      <c r="G1426" s="333">
        <f t="shared" si="25"/>
        <v>714.22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3</v>
      </c>
      <c r="C1427" s="298">
        <v>46036</v>
      </c>
      <c r="D1427" s="299" t="s">
        <v>348</v>
      </c>
      <c r="E1427" s="331">
        <v>8.67</v>
      </c>
      <c r="F1427" s="331"/>
      <c r="G1427" s="333">
        <f t="shared" si="25"/>
        <v>745.13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3</v>
      </c>
      <c r="C1428" s="298">
        <v>46035</v>
      </c>
      <c r="D1428" s="299" t="s">
        <v>351</v>
      </c>
      <c r="E1428" s="331">
        <v>25.01</v>
      </c>
      <c r="F1428" s="331"/>
      <c r="G1428" s="333">
        <f t="shared" si="25"/>
        <v>753.8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6</v>
      </c>
      <c r="C1429" s="298">
        <v>46035</v>
      </c>
      <c r="D1429" s="299" t="s">
        <v>412</v>
      </c>
      <c r="E1429" s="331">
        <v>-5.9</v>
      </c>
      <c r="F1429" s="331"/>
      <c r="G1429" s="333">
        <f t="shared" si="25"/>
        <v>778.81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6</v>
      </c>
      <c r="C1430" s="298">
        <v>46035</v>
      </c>
      <c r="D1430" s="299" t="s">
        <v>446</v>
      </c>
      <c r="E1430" s="331">
        <v>-0.03</v>
      </c>
      <c r="F1430" s="331"/>
      <c r="G1430" s="333">
        <f t="shared" si="25"/>
        <v>772.91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294</v>
      </c>
      <c r="B1431" s="330">
        <v>43</v>
      </c>
      <c r="C1431" s="298">
        <v>46035</v>
      </c>
      <c r="D1431" s="299" t="s">
        <v>201</v>
      </c>
      <c r="E1431" s="331">
        <v>44.18</v>
      </c>
      <c r="F1431" s="331"/>
      <c r="G1431" s="333">
        <f t="shared" si="25"/>
        <v>772.88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294</v>
      </c>
      <c r="B1432" s="330">
        <v>42</v>
      </c>
      <c r="C1432" s="298">
        <v>46035</v>
      </c>
      <c r="D1432" s="299" t="s">
        <v>200</v>
      </c>
      <c r="E1432" s="331">
        <v>51.19</v>
      </c>
      <c r="F1432" s="331"/>
      <c r="G1432" s="333">
        <f t="shared" si="25"/>
        <v>817.06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4</v>
      </c>
      <c r="C1433" s="298">
        <v>46035</v>
      </c>
      <c r="D1433" s="299" t="s">
        <v>295</v>
      </c>
      <c r="E1433" s="331">
        <v>28.15</v>
      </c>
      <c r="F1433" s="331"/>
      <c r="G1433" s="333">
        <f t="shared" si="25"/>
        <v>868.25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3</v>
      </c>
      <c r="C1434" s="298">
        <v>46035</v>
      </c>
      <c r="D1434" s="299" t="s">
        <v>296</v>
      </c>
      <c r="E1434" s="331">
        <v>20.85</v>
      </c>
      <c r="F1434" s="331"/>
      <c r="G1434" s="333">
        <f t="shared" si="25"/>
        <v>896.4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1</v>
      </c>
      <c r="C1435" s="298">
        <v>46034</v>
      </c>
      <c r="D1435" s="299" t="s">
        <v>306</v>
      </c>
      <c r="E1435" s="331">
        <v>145.81</v>
      </c>
      <c r="F1435" s="331"/>
      <c r="G1435" s="333">
        <f t="shared" si="25"/>
        <v>917.25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46034</v>
      </c>
      <c r="D1436" s="299" t="s">
        <v>424</v>
      </c>
      <c r="E1436" s="331">
        <v>25.22</v>
      </c>
      <c r="F1436" s="331"/>
      <c r="G1436" s="333">
        <f t="shared" si="25"/>
        <v>1063.06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46033</v>
      </c>
      <c r="D1437" s="299" t="s">
        <v>326</v>
      </c>
      <c r="E1437" s="331">
        <v>49.38</v>
      </c>
      <c r="F1437" s="331"/>
      <c r="G1437" s="333">
        <f t="shared" si="25"/>
        <v>1088.28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294</v>
      </c>
      <c r="B1438" s="330">
        <v>22</v>
      </c>
      <c r="C1438" s="298">
        <v>46033</v>
      </c>
      <c r="D1438" s="299" t="s">
        <v>352</v>
      </c>
      <c r="E1438" s="331">
        <v>19.16</v>
      </c>
      <c r="F1438" s="331"/>
      <c r="G1438" s="333">
        <f t="shared" si="25"/>
        <v>1137.6600000000001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6</v>
      </c>
      <c r="C1439" s="298">
        <v>46033</v>
      </c>
      <c r="D1439" s="299" t="s">
        <v>312</v>
      </c>
      <c r="E1439" s="331">
        <v>39.86</v>
      </c>
      <c r="F1439" s="331"/>
      <c r="G1439" s="333">
        <f t="shared" si="25"/>
        <v>1156.8200000000002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7</v>
      </c>
      <c r="C1440" s="298">
        <v>46033</v>
      </c>
      <c r="D1440" s="299" t="s">
        <v>444</v>
      </c>
      <c r="E1440" s="331">
        <v>165.05</v>
      </c>
      <c r="F1440" s="331"/>
      <c r="G1440" s="333">
        <f t="shared" si="25"/>
        <v>1196.68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294</v>
      </c>
      <c r="B1441" s="330">
        <v>24</v>
      </c>
      <c r="C1441" s="298">
        <v>46032</v>
      </c>
      <c r="D1441" s="299" t="s">
        <v>860</v>
      </c>
      <c r="E1441" s="331">
        <v>83.42</v>
      </c>
      <c r="F1441" s="331"/>
      <c r="G1441" s="333">
        <f t="shared" si="25"/>
        <v>1361.73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4</v>
      </c>
      <c r="C1442" s="298">
        <v>46032</v>
      </c>
      <c r="D1442" s="299" t="s">
        <v>296</v>
      </c>
      <c r="E1442" s="331">
        <v>30.4</v>
      </c>
      <c r="F1442" s="331"/>
      <c r="G1442" s="333">
        <f t="shared" si="25"/>
        <v>1445.15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2</v>
      </c>
      <c r="C1443" s="298">
        <v>46032</v>
      </c>
      <c r="D1443" s="299" t="s">
        <v>296</v>
      </c>
      <c r="E1443" s="331">
        <v>13.83</v>
      </c>
      <c r="F1443" s="331"/>
      <c r="G1443" s="333">
        <f t="shared" si="25"/>
        <v>1475.5500000000002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2</v>
      </c>
      <c r="C1444" s="298">
        <v>46032</v>
      </c>
      <c r="D1444" s="299" t="s">
        <v>473</v>
      </c>
      <c r="E1444" s="331">
        <v>100</v>
      </c>
      <c r="F1444" s="331"/>
      <c r="G1444" s="333">
        <f t="shared" si="25"/>
        <v>1489.38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1</v>
      </c>
      <c r="C1445" s="298">
        <v>46032</v>
      </c>
      <c r="D1445" s="299" t="s">
        <v>304</v>
      </c>
      <c r="E1445" s="331">
        <v>55.68</v>
      </c>
      <c r="F1445" s="331"/>
      <c r="G1445" s="333">
        <f t="shared" si="25"/>
        <v>1589.38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2</v>
      </c>
      <c r="C1446" s="298">
        <v>46031</v>
      </c>
      <c r="D1446" s="299" t="s">
        <v>358</v>
      </c>
      <c r="E1446" s="331">
        <v>9.4700000000000006</v>
      </c>
      <c r="F1446" s="331"/>
      <c r="G1446" s="333">
        <f t="shared" si="25"/>
        <v>1645.0600000000002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5</v>
      </c>
      <c r="C1447" s="298">
        <v>46031</v>
      </c>
      <c r="D1447" s="299" t="s">
        <v>475</v>
      </c>
      <c r="E1447" s="331">
        <v>50</v>
      </c>
      <c r="F1447" s="331"/>
      <c r="G1447" s="333">
        <f t="shared" si="25"/>
        <v>1654.5300000000002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8</v>
      </c>
      <c r="C1448" s="298">
        <v>46030</v>
      </c>
      <c r="D1448" s="299" t="s">
        <v>476</v>
      </c>
      <c r="E1448" s="331">
        <v>32.619999999999997</v>
      </c>
      <c r="F1448" s="331"/>
      <c r="G1448" s="333">
        <f t="shared" si="25"/>
        <v>1704.5300000000002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291</v>
      </c>
      <c r="B1449" s="330">
        <v>39</v>
      </c>
      <c r="C1449" s="298">
        <v>46030</v>
      </c>
      <c r="D1449" s="299" t="s">
        <v>292</v>
      </c>
      <c r="E1449" s="331"/>
      <c r="F1449" s="331">
        <v>2729.22</v>
      </c>
      <c r="G1449" s="333">
        <f t="shared" si="25"/>
        <v>1737.15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2</v>
      </c>
      <c r="C1450" s="298">
        <v>46030</v>
      </c>
      <c r="D1450" s="299" t="s">
        <v>296</v>
      </c>
      <c r="E1450" s="331">
        <v>6.37</v>
      </c>
      <c r="F1450" s="331"/>
      <c r="G1450" s="333">
        <f t="shared" si="25"/>
        <v>-992.06999999999971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4</v>
      </c>
      <c r="C1451" s="298">
        <v>46030</v>
      </c>
      <c r="D1451" s="299" t="s">
        <v>296</v>
      </c>
      <c r="E1451" s="331">
        <v>32.119999999999997</v>
      </c>
      <c r="F1451" s="331"/>
      <c r="G1451" s="333">
        <f t="shared" si="25"/>
        <v>-985.6999999999997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2</v>
      </c>
      <c r="C1452" s="298">
        <v>46030</v>
      </c>
      <c r="D1452" s="299" t="s">
        <v>358</v>
      </c>
      <c r="E1452" s="331">
        <v>9.4700000000000006</v>
      </c>
      <c r="F1452" s="331"/>
      <c r="G1452" s="333">
        <f t="shared" si="25"/>
        <v>-953.5799999999997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2</v>
      </c>
      <c r="C1453" s="298">
        <v>46030</v>
      </c>
      <c r="D1453" s="299" t="s">
        <v>386</v>
      </c>
      <c r="E1453" s="331">
        <v>21.18</v>
      </c>
      <c r="F1453" s="331"/>
      <c r="G1453" s="333">
        <f t="shared" si="25"/>
        <v>-944.10999999999967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335</v>
      </c>
      <c r="B1454" s="330" t="s">
        <v>335</v>
      </c>
      <c r="C1454" s="298">
        <v>46029</v>
      </c>
      <c r="D1454" s="299" t="s">
        <v>447</v>
      </c>
      <c r="E1454" s="331">
        <v>52.66</v>
      </c>
      <c r="F1454" s="331"/>
      <c r="G1454" s="333">
        <f t="shared" si="25"/>
        <v>-922.92999999999972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294</v>
      </c>
      <c r="B1455" s="330">
        <v>13</v>
      </c>
      <c r="C1455" s="298">
        <v>46029</v>
      </c>
      <c r="D1455" s="299" t="s">
        <v>182</v>
      </c>
      <c r="E1455" s="331">
        <v>167.42</v>
      </c>
      <c r="F1455" s="331"/>
      <c r="G1455" s="333">
        <f t="shared" si="25"/>
        <v>-870.26999999999975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4</v>
      </c>
      <c r="C1456" s="298">
        <v>46029</v>
      </c>
      <c r="D1456" s="299" t="s">
        <v>296</v>
      </c>
      <c r="E1456" s="331">
        <v>30.81</v>
      </c>
      <c r="F1456" s="331"/>
      <c r="G1456" s="333">
        <f t="shared" si="25"/>
        <v>-702.8499999999998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2</v>
      </c>
      <c r="C1457" s="298">
        <v>46029</v>
      </c>
      <c r="D1457" s="299" t="s">
        <v>358</v>
      </c>
      <c r="E1457" s="331">
        <v>9.4700000000000006</v>
      </c>
      <c r="F1457" s="331"/>
      <c r="G1457" s="333">
        <f t="shared" si="25"/>
        <v>-672.03999999999985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294</v>
      </c>
      <c r="B1458" s="330">
        <v>22</v>
      </c>
      <c r="C1458" s="298">
        <v>46029</v>
      </c>
      <c r="D1458" s="299" t="s">
        <v>477</v>
      </c>
      <c r="E1458" s="331">
        <v>148.04</v>
      </c>
      <c r="F1458" s="331"/>
      <c r="G1458" s="333">
        <f t="shared" si="25"/>
        <v>-662.56999999999982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294</v>
      </c>
      <c r="B1459" s="330">
        <v>14</v>
      </c>
      <c r="C1459" s="298">
        <v>46028</v>
      </c>
      <c r="D1459" s="299" t="s">
        <v>366</v>
      </c>
      <c r="E1459" s="331">
        <v>66.67</v>
      </c>
      <c r="F1459" s="331"/>
      <c r="G1459" s="333">
        <f t="shared" si="25"/>
        <v>-514.52999999999986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3</v>
      </c>
      <c r="C1460" s="298">
        <v>46028</v>
      </c>
      <c r="D1460" s="299" t="s">
        <v>296</v>
      </c>
      <c r="E1460" s="331">
        <v>5.7</v>
      </c>
      <c r="F1460" s="331"/>
      <c r="G1460" s="333">
        <f t="shared" si="25"/>
        <v>-447.8599999999999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294</v>
      </c>
      <c r="B1461" s="330">
        <v>21</v>
      </c>
      <c r="C1461" s="298">
        <v>46028</v>
      </c>
      <c r="D1461" s="299" t="s">
        <v>194</v>
      </c>
      <c r="E1461" s="331">
        <v>30.59</v>
      </c>
      <c r="F1461" s="331"/>
      <c r="G1461" s="333">
        <f t="shared" si="25"/>
        <v>-442.15999999999991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294</v>
      </c>
      <c r="B1462" s="330">
        <v>17</v>
      </c>
      <c r="C1462" s="298">
        <v>46027</v>
      </c>
      <c r="D1462" s="299" t="s">
        <v>370</v>
      </c>
      <c r="E1462" s="331">
        <v>133.91999999999999</v>
      </c>
      <c r="F1462" s="331"/>
      <c r="G1462" s="333">
        <f t="shared" si="25"/>
        <v>-411.56999999999994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294</v>
      </c>
      <c r="B1463" s="330">
        <v>17</v>
      </c>
      <c r="C1463" s="298">
        <v>46027</v>
      </c>
      <c r="D1463" s="299" t="s">
        <v>370</v>
      </c>
      <c r="E1463" s="331">
        <v>62</v>
      </c>
      <c r="F1463" s="331"/>
      <c r="G1463" s="333">
        <f t="shared" si="25"/>
        <v>-277.64999999999992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6</v>
      </c>
      <c r="C1464" s="298">
        <v>46027</v>
      </c>
      <c r="D1464" s="299" t="s">
        <v>300</v>
      </c>
      <c r="E1464" s="331">
        <v>10.64</v>
      </c>
      <c r="F1464" s="331"/>
      <c r="G1464" s="333">
        <f t="shared" si="25"/>
        <v>-215.64999999999992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8</v>
      </c>
      <c r="C1465" s="298">
        <v>46027</v>
      </c>
      <c r="D1465" s="299" t="s">
        <v>319</v>
      </c>
      <c r="E1465" s="331">
        <v>17.440000000000001</v>
      </c>
      <c r="F1465" s="331"/>
      <c r="G1465" s="333">
        <f t="shared" si="25"/>
        <v>-205.00999999999991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1</v>
      </c>
      <c r="C1466" s="298">
        <v>46027</v>
      </c>
      <c r="D1466" s="299" t="s">
        <v>306</v>
      </c>
      <c r="E1466" s="331">
        <v>216.19</v>
      </c>
      <c r="F1466" s="331"/>
      <c r="G1466" s="333">
        <f t="shared" si="25"/>
        <v>-187.56999999999991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2</v>
      </c>
      <c r="C1467" s="298">
        <v>46027</v>
      </c>
      <c r="D1467" s="299" t="s">
        <v>478</v>
      </c>
      <c r="E1467" s="331">
        <v>70</v>
      </c>
      <c r="F1467" s="331"/>
      <c r="G1467" s="333">
        <f t="shared" si="25"/>
        <v>28.62000000000009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46027</v>
      </c>
      <c r="D1468" s="299" t="s">
        <v>358</v>
      </c>
      <c r="E1468" s="331">
        <v>14.05</v>
      </c>
      <c r="F1468" s="331"/>
      <c r="G1468" s="333">
        <f t="shared" si="25"/>
        <v>98.62000000000009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294</v>
      </c>
      <c r="B1469" s="330">
        <v>14</v>
      </c>
      <c r="C1469" s="298">
        <v>46027</v>
      </c>
      <c r="D1469" s="299" t="s">
        <v>367</v>
      </c>
      <c r="E1469" s="331">
        <v>68.739999999999995</v>
      </c>
      <c r="F1469" s="331"/>
      <c r="G1469" s="333">
        <f t="shared" si="25"/>
        <v>112.67000000000009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6</v>
      </c>
      <c r="C1470" s="298">
        <v>46027</v>
      </c>
      <c r="D1470" s="299" t="s">
        <v>479</v>
      </c>
      <c r="E1470" s="331">
        <v>120</v>
      </c>
      <c r="F1470" s="331"/>
      <c r="G1470" s="333">
        <f t="shared" si="25"/>
        <v>181.41000000000008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294</v>
      </c>
      <c r="B1471" s="330">
        <v>9</v>
      </c>
      <c r="C1471" s="298">
        <v>46027</v>
      </c>
      <c r="D1471" s="299" t="s">
        <v>58</v>
      </c>
      <c r="E1471" s="331">
        <v>1281.53</v>
      </c>
      <c r="F1471" s="331"/>
      <c r="G1471" s="333">
        <f t="shared" si="25"/>
        <v>301.41000000000008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7</v>
      </c>
      <c r="C1472" s="298">
        <v>46026</v>
      </c>
      <c r="D1472" s="299" t="s">
        <v>338</v>
      </c>
      <c r="E1472" s="331">
        <v>18.260000000000002</v>
      </c>
      <c r="F1472" s="331"/>
      <c r="G1472" s="333">
        <f t="shared" si="25"/>
        <v>1582.94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287</v>
      </c>
      <c r="B1473" s="330" t="s">
        <v>287</v>
      </c>
      <c r="C1473" s="298">
        <v>46026</v>
      </c>
      <c r="D1473" s="299" t="s">
        <v>300</v>
      </c>
      <c r="E1473" s="331">
        <v>114.91</v>
      </c>
      <c r="F1473" s="331">
        <v>114.91</v>
      </c>
      <c r="G1473" s="333">
        <f t="shared" si="25"/>
        <v>1601.2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5</v>
      </c>
      <c r="C1474" s="298">
        <v>46026</v>
      </c>
      <c r="D1474" s="299" t="s">
        <v>480</v>
      </c>
      <c r="E1474" s="331">
        <v>42.43</v>
      </c>
      <c r="F1474" s="331"/>
      <c r="G1474" s="333">
        <f t="shared" si="25"/>
        <v>1601.2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7</v>
      </c>
      <c r="C1475" s="298">
        <v>46026</v>
      </c>
      <c r="D1475" s="299" t="s">
        <v>300</v>
      </c>
      <c r="E1475" s="331">
        <v>42.59</v>
      </c>
      <c r="F1475" s="331"/>
      <c r="G1475" s="333">
        <f t="shared" si="25"/>
        <v>1643.63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3</v>
      </c>
      <c r="C1476" s="298">
        <v>46025</v>
      </c>
      <c r="D1476" s="299" t="s">
        <v>348</v>
      </c>
      <c r="E1476" s="331">
        <v>14.57</v>
      </c>
      <c r="F1476" s="331"/>
      <c r="G1476" s="333">
        <f t="shared" si="25"/>
        <v>1686.22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2</v>
      </c>
      <c r="C1477" s="298">
        <v>46025</v>
      </c>
      <c r="D1477" s="299" t="s">
        <v>481</v>
      </c>
      <c r="E1477" s="331">
        <v>41.05</v>
      </c>
      <c r="F1477" s="331"/>
      <c r="G1477" s="333">
        <f t="shared" si="25"/>
        <v>1700.79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4</v>
      </c>
      <c r="C1478" s="298">
        <v>46025</v>
      </c>
      <c r="D1478" s="299" t="s">
        <v>310</v>
      </c>
      <c r="E1478" s="331">
        <v>26.88</v>
      </c>
      <c r="F1478" s="331"/>
      <c r="G1478" s="333">
        <f t="shared" si="25"/>
        <v>1741.84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2</v>
      </c>
      <c r="C1479" s="298">
        <v>46025</v>
      </c>
      <c r="D1479" s="299" t="s">
        <v>308</v>
      </c>
      <c r="E1479" s="331">
        <v>130.08000000000001</v>
      </c>
      <c r="F1479" s="331"/>
      <c r="G1479" s="333">
        <f t="shared" si="25"/>
        <v>1768.72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7</v>
      </c>
      <c r="C1480" s="298">
        <v>46025</v>
      </c>
      <c r="D1480" s="299" t="s">
        <v>482</v>
      </c>
      <c r="E1480" s="331">
        <v>222.49</v>
      </c>
      <c r="F1480" s="331"/>
      <c r="G1480" s="333">
        <f t="shared" si="25"/>
        <v>1898.8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7</v>
      </c>
      <c r="C1481" s="298">
        <v>46025</v>
      </c>
      <c r="D1481" s="299" t="s">
        <v>482</v>
      </c>
      <c r="E1481" s="331">
        <v>99.18</v>
      </c>
      <c r="F1481" s="331"/>
      <c r="G1481" s="333">
        <f t="shared" si="25"/>
        <v>2121.29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5</v>
      </c>
      <c r="C1482" s="298">
        <v>46024</v>
      </c>
      <c r="D1482" s="299" t="s">
        <v>483</v>
      </c>
      <c r="E1482" s="331">
        <v>35</v>
      </c>
      <c r="F1482" s="331"/>
      <c r="G1482" s="333">
        <f t="shared" si="25"/>
        <v>2220.4699999999998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3</v>
      </c>
      <c r="C1483" s="298">
        <v>46024</v>
      </c>
      <c r="D1483" s="299" t="s">
        <v>296</v>
      </c>
      <c r="E1483" s="331">
        <v>15.11</v>
      </c>
      <c r="F1483" s="331"/>
      <c r="G1483" s="333">
        <f t="shared" si="25"/>
        <v>2255.4699999999998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5</v>
      </c>
      <c r="C1484" s="298">
        <v>46024</v>
      </c>
      <c r="D1484" s="299" t="s">
        <v>484</v>
      </c>
      <c r="E1484" s="331">
        <v>29.67</v>
      </c>
      <c r="F1484" s="331"/>
      <c r="G1484" s="333">
        <f t="shared" si="25"/>
        <v>2270.58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287</v>
      </c>
      <c r="B1485" s="330" t="s">
        <v>287</v>
      </c>
      <c r="C1485" s="298">
        <v>46024</v>
      </c>
      <c r="D1485" s="299" t="s">
        <v>397</v>
      </c>
      <c r="E1485" s="331">
        <v>70.56</v>
      </c>
      <c r="F1485" s="331">
        <v>70.56</v>
      </c>
      <c r="G1485" s="333">
        <f t="shared" si="25"/>
        <v>2300.25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287</v>
      </c>
      <c r="B1486" s="330" t="s">
        <v>287</v>
      </c>
      <c r="C1486" s="298">
        <v>46024</v>
      </c>
      <c r="D1486" s="299" t="s">
        <v>485</v>
      </c>
      <c r="E1486" s="331">
        <v>113.94</v>
      </c>
      <c r="F1486" s="331">
        <v>113.94</v>
      </c>
      <c r="G1486" s="333">
        <f t="shared" si="25"/>
        <v>2300.25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2</v>
      </c>
      <c r="C1487" s="298">
        <v>46024</v>
      </c>
      <c r="D1487" s="299" t="s">
        <v>371</v>
      </c>
      <c r="E1487" s="331">
        <v>11.9</v>
      </c>
      <c r="F1487" s="331"/>
      <c r="G1487" s="333">
        <f t="shared" si="25"/>
        <v>2300.25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2</v>
      </c>
      <c r="C1488" s="298">
        <v>46024</v>
      </c>
      <c r="D1488" s="299" t="s">
        <v>408</v>
      </c>
      <c r="E1488" s="331">
        <v>23.9</v>
      </c>
      <c r="F1488" s="331"/>
      <c r="G1488" s="333">
        <f t="shared" si="25"/>
        <v>2312.15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5</v>
      </c>
      <c r="C1489" s="298">
        <v>46024</v>
      </c>
      <c r="D1489" s="299" t="s">
        <v>486</v>
      </c>
      <c r="E1489" s="331">
        <v>160</v>
      </c>
      <c r="F1489" s="331"/>
      <c r="G1489" s="333">
        <f t="shared" si="25"/>
        <v>2336.0500000000002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284</v>
      </c>
      <c r="B1490" s="330">
        <v>36</v>
      </c>
      <c r="C1490" s="298">
        <v>46024</v>
      </c>
      <c r="D1490" s="299" t="s">
        <v>374</v>
      </c>
      <c r="E1490" s="331">
        <v>50</v>
      </c>
      <c r="F1490" s="331"/>
      <c r="G1490" s="333">
        <f t="shared" si="25"/>
        <v>2496.0500000000002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6</v>
      </c>
      <c r="C1491" s="298">
        <v>46023</v>
      </c>
      <c r="D1491" s="299" t="s">
        <v>312</v>
      </c>
      <c r="E1491" s="331">
        <v>8</v>
      </c>
      <c r="F1491" s="331"/>
      <c r="G1491" s="333">
        <f t="shared" si="25"/>
        <v>2546.0500000000002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2</v>
      </c>
      <c r="C1492" s="298">
        <v>46023</v>
      </c>
      <c r="D1492" s="299" t="s">
        <v>371</v>
      </c>
      <c r="E1492" s="331">
        <v>13.06</v>
      </c>
      <c r="F1492" s="331"/>
      <c r="G1492" s="333">
        <f t="shared" si="25"/>
        <v>2554.0500000000002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294</v>
      </c>
      <c r="B1493" s="330">
        <v>22</v>
      </c>
      <c r="C1493" s="298">
        <v>46023</v>
      </c>
      <c r="D1493" s="299" t="s">
        <v>375</v>
      </c>
      <c r="E1493" s="331">
        <v>6.37</v>
      </c>
      <c r="F1493" s="331"/>
      <c r="G1493" s="333">
        <f t="shared" si="25"/>
        <v>2567.11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2</v>
      </c>
      <c r="C1494" s="298">
        <v>46023</v>
      </c>
      <c r="D1494" s="299" t="s">
        <v>358</v>
      </c>
      <c r="E1494" s="331">
        <v>10.27</v>
      </c>
      <c r="F1494" s="331"/>
      <c r="G1494" s="333">
        <f t="shared" si="25"/>
        <v>2573.48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6</v>
      </c>
      <c r="C1495" s="298">
        <v>46023</v>
      </c>
      <c r="D1495" s="299" t="s">
        <v>487</v>
      </c>
      <c r="E1495" s="331">
        <v>176.57</v>
      </c>
      <c r="F1495" s="331"/>
      <c r="G1495" s="333">
        <f t="shared" si="25"/>
        <v>2583.75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287</v>
      </c>
      <c r="B1496" s="330" t="s">
        <v>287</v>
      </c>
      <c r="C1496" s="298">
        <v>46023</v>
      </c>
      <c r="D1496" s="299" t="s">
        <v>300</v>
      </c>
      <c r="E1496" s="331">
        <v>383.39</v>
      </c>
      <c r="F1496" s="331">
        <v>383.39</v>
      </c>
      <c r="G1496" s="333">
        <f t="shared" si="25"/>
        <v>2760.32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287</v>
      </c>
      <c r="B1497" s="330" t="s">
        <v>287</v>
      </c>
      <c r="C1497" s="298">
        <v>46023</v>
      </c>
      <c r="D1497" s="299" t="s">
        <v>300</v>
      </c>
      <c r="E1497" s="331">
        <v>53.24</v>
      </c>
      <c r="F1497" s="331">
        <v>53.24</v>
      </c>
      <c r="G1497" s="333">
        <f t="shared" si="25"/>
        <v>2760.32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335</v>
      </c>
      <c r="B1498" s="330" t="s">
        <v>335</v>
      </c>
      <c r="C1498" s="298">
        <v>46023</v>
      </c>
      <c r="D1498" s="337" t="s">
        <v>460</v>
      </c>
      <c r="E1498" s="331">
        <v>239.68</v>
      </c>
      <c r="F1498" s="331"/>
      <c r="G1498" s="333">
        <f t="shared" si="25"/>
        <v>2760.32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488</v>
      </c>
      <c r="B1499" s="330" t="s">
        <v>488</v>
      </c>
      <c r="C1499" s="298">
        <v>45658</v>
      </c>
      <c r="D1499" s="298" t="s">
        <v>489</v>
      </c>
      <c r="E1499" s="332"/>
      <c r="F1499" s="332"/>
      <c r="G1499" s="333">
        <v>3000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5.75" customHeight="1" x14ac:dyDescent="0.3"/>
    <row r="1501" spans="1:20" ht="15.75" customHeight="1" x14ac:dyDescent="0.3"/>
    <row r="1502" spans="1:20" ht="15.75" customHeight="1" x14ac:dyDescent="0.3"/>
    <row r="1503" spans="1:20" ht="15.75" customHeight="1" x14ac:dyDescent="0.3"/>
    <row r="1504" spans="1:20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spans="9:9" ht="15.75" customHeight="1" x14ac:dyDescent="0.3"/>
    <row r="3218" spans="9:9" ht="15.75" customHeight="1" x14ac:dyDescent="0.3"/>
    <row r="3219" spans="9:9" ht="15.75" customHeight="1" x14ac:dyDescent="0.3"/>
    <row r="3220" spans="9:9" ht="15.75" customHeight="1" x14ac:dyDescent="0.3"/>
    <row r="3221" spans="9:9" ht="15.75" customHeight="1" x14ac:dyDescent="0.3"/>
    <row r="3222" spans="9:9" ht="15.75" customHeight="1" x14ac:dyDescent="0.3"/>
    <row r="3223" spans="9:9" ht="15.75" customHeight="1" x14ac:dyDescent="0.3"/>
    <row r="3224" spans="9:9" ht="15.75" customHeight="1" x14ac:dyDescent="0.3"/>
    <row r="3225" spans="9:9" ht="15.75" customHeight="1" x14ac:dyDescent="0.3"/>
    <row r="3226" spans="9:9" ht="15.75" customHeight="1" x14ac:dyDescent="0.3"/>
    <row r="3227" spans="9:9" ht="15.75" customHeight="1" x14ac:dyDescent="0.3"/>
    <row r="3228" spans="9:9" ht="15.75" customHeight="1" x14ac:dyDescent="0.3"/>
    <row r="3229" spans="9:9" ht="12" customHeight="1" x14ac:dyDescent="0.3">
      <c r="I3229" s="335" t="s">
        <v>225</v>
      </c>
    </row>
    <row r="3230" spans="9:9" ht="12" customHeight="1" x14ac:dyDescent="0.3">
      <c r="I3230" s="335"/>
    </row>
    <row r="3231" spans="9:9" ht="12" customHeight="1" x14ac:dyDescent="0.3">
      <c r="I3231" s="335"/>
    </row>
    <row r="3232" spans="9:9" ht="12" customHeight="1" x14ac:dyDescent="0.3">
      <c r="I3232" s="335"/>
    </row>
    <row r="3233" spans="9:9" ht="12" customHeight="1" x14ac:dyDescent="0.3">
      <c r="I3233" s="335"/>
    </row>
    <row r="3234" spans="9:9" ht="12" customHeight="1" x14ac:dyDescent="0.3">
      <c r="I3234" s="335"/>
    </row>
    <row r="3235" spans="9:9" ht="12" customHeight="1" x14ac:dyDescent="0.3">
      <c r="I3235" s="335"/>
    </row>
    <row r="3236" spans="9:9" ht="12" customHeight="1" x14ac:dyDescent="0.3">
      <c r="I3236" s="335"/>
    </row>
    <row r="3237" spans="9:9" ht="12" customHeight="1" x14ac:dyDescent="0.3">
      <c r="I3237" s="335"/>
    </row>
    <row r="3238" spans="9:9" ht="12" customHeight="1" x14ac:dyDescent="0.3">
      <c r="I3238" s="335" t="s">
        <v>226</v>
      </c>
    </row>
    <row r="3239" spans="9:9" ht="15.75" customHeight="1" x14ac:dyDescent="0.3"/>
    <row r="3240" spans="9:9" ht="15.75" customHeight="1" x14ac:dyDescent="0.3"/>
    <row r="3241" spans="9:9" ht="12" customHeight="1" x14ac:dyDescent="0.3">
      <c r="I3241" s="335" t="s">
        <v>226</v>
      </c>
    </row>
    <row r="3242" spans="9:9" ht="12" customHeight="1" x14ac:dyDescent="0.3">
      <c r="I3242" s="335"/>
    </row>
    <row r="3243" spans="9:9" ht="12" customHeight="1" x14ac:dyDescent="0.3">
      <c r="I3243" s="335"/>
    </row>
    <row r="3244" spans="9:9" ht="12" customHeight="1" x14ac:dyDescent="0.3">
      <c r="I3244" s="335"/>
    </row>
    <row r="3245" spans="9:9" ht="12" customHeight="1" x14ac:dyDescent="0.3">
      <c r="I3245" s="335"/>
    </row>
    <row r="3246" spans="9:9" ht="12" customHeight="1" x14ac:dyDescent="0.3">
      <c r="I3246" s="335"/>
    </row>
    <row r="3247" spans="9:9" ht="12" customHeight="1" x14ac:dyDescent="0.3">
      <c r="I3247" s="335" t="s">
        <v>226</v>
      </c>
    </row>
    <row r="3248" spans="9:9" ht="12" customHeight="1" x14ac:dyDescent="0.3">
      <c r="I3248" s="335" t="s">
        <v>226</v>
      </c>
    </row>
    <row r="3249" spans="9:9" ht="12" customHeight="1" x14ac:dyDescent="0.3">
      <c r="I3249" s="335"/>
    </row>
    <row r="3250" spans="9:9" ht="12" customHeight="1" x14ac:dyDescent="0.3">
      <c r="I3250" s="335"/>
    </row>
    <row r="3251" spans="9:9" ht="12" customHeight="1" x14ac:dyDescent="0.3">
      <c r="I3251" s="335"/>
    </row>
    <row r="3252" spans="9:9" ht="12" customHeight="1" x14ac:dyDescent="0.3">
      <c r="I3252" s="335" t="s">
        <v>226</v>
      </c>
    </row>
    <row r="3253" spans="9:9" ht="12" customHeight="1" x14ac:dyDescent="0.3">
      <c r="I3253" s="335" t="s">
        <v>225</v>
      </c>
    </row>
    <row r="3254" spans="9:9" ht="12" customHeight="1" x14ac:dyDescent="0.3">
      <c r="I3254" s="335" t="s">
        <v>225</v>
      </c>
    </row>
    <row r="3255" spans="9:9" ht="15.75" customHeight="1" x14ac:dyDescent="0.3"/>
    <row r="3256" spans="9:9" ht="15.75" customHeight="1" x14ac:dyDescent="0.3"/>
    <row r="3257" spans="9:9" ht="12" customHeight="1" x14ac:dyDescent="0.3">
      <c r="I3257" s="335" t="s">
        <v>225</v>
      </c>
    </row>
    <row r="3258" spans="9:9" ht="12" customHeight="1" x14ac:dyDescent="0.3">
      <c r="I3258" s="335"/>
    </row>
    <row r="3259" spans="9:9" ht="12" customHeight="1" x14ac:dyDescent="0.3">
      <c r="I3259" s="335" t="s">
        <v>226</v>
      </c>
    </row>
    <row r="3260" spans="9:9" ht="12" customHeight="1" x14ac:dyDescent="0.3">
      <c r="I3260" s="335"/>
    </row>
    <row r="3261" spans="9:9" ht="12" customHeight="1" x14ac:dyDescent="0.3">
      <c r="I3261" s="335"/>
    </row>
    <row r="3262" spans="9:9" ht="12" customHeight="1" x14ac:dyDescent="0.3">
      <c r="I3262" s="335" t="s">
        <v>226</v>
      </c>
    </row>
    <row r="3263" spans="9:9" ht="12" customHeight="1" x14ac:dyDescent="0.3">
      <c r="I3263" s="335"/>
    </row>
    <row r="3264" spans="9:9" ht="12" customHeight="1" x14ac:dyDescent="0.3">
      <c r="I3264" s="335" t="s">
        <v>226</v>
      </c>
    </row>
    <row r="3265" spans="9:9" ht="15.75" customHeight="1" x14ac:dyDescent="0.3"/>
    <row r="3266" spans="9:9" ht="15.75" customHeight="1" x14ac:dyDescent="0.3"/>
    <row r="3267" spans="9:9" ht="15.75" customHeight="1" x14ac:dyDescent="0.3"/>
    <row r="3268" spans="9:9" ht="15.75" customHeight="1" x14ac:dyDescent="0.3"/>
    <row r="3269" spans="9:9" ht="15.75" customHeight="1" x14ac:dyDescent="0.3"/>
    <row r="3270" spans="9:9" ht="15.75" customHeight="1" x14ac:dyDescent="0.3"/>
    <row r="3271" spans="9:9" ht="15.75" customHeight="1" x14ac:dyDescent="0.3"/>
    <row r="3272" spans="9:9" ht="15.75" customHeight="1" x14ac:dyDescent="0.3"/>
    <row r="3273" spans="9:9" ht="12" customHeight="1" x14ac:dyDescent="0.3">
      <c r="I3273" s="335" t="s">
        <v>226</v>
      </c>
    </row>
    <row r="3274" spans="9:9" ht="12" customHeight="1" x14ac:dyDescent="0.3">
      <c r="I3274" s="335"/>
    </row>
    <row r="3275" spans="9:9" ht="12" customHeight="1" x14ac:dyDescent="0.3">
      <c r="I3275" s="335" t="s">
        <v>225</v>
      </c>
    </row>
    <row r="3276" spans="9:9" ht="12" customHeight="1" x14ac:dyDescent="0.3">
      <c r="I3276" s="335"/>
    </row>
    <row r="3277" spans="9:9" ht="12" customHeight="1" x14ac:dyDescent="0.3">
      <c r="I3277" s="335" t="s">
        <v>226</v>
      </c>
    </row>
    <row r="3278" spans="9:9" ht="12" customHeight="1" x14ac:dyDescent="0.3">
      <c r="I3278" s="335" t="s">
        <v>225</v>
      </c>
    </row>
    <row r="3279" spans="9:9" ht="15.75" customHeight="1" x14ac:dyDescent="0.3"/>
    <row r="3280" spans="9:9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spans="9:9" ht="12" customHeight="1" x14ac:dyDescent="0.3">
      <c r="I3297" s="335" t="s">
        <v>226</v>
      </c>
    </row>
  </sheetData>
  <autoFilter ref="A1:G1499" xr:uid="{00000000-0009-0000-0000-000006000000}"/>
  <mergeCells count="5">
    <mergeCell ref="A1:B1"/>
    <mergeCell ref="E1:F1"/>
    <mergeCell ref="Q1:R1"/>
    <mergeCell ref="E2:F2"/>
    <mergeCell ref="E3:F3"/>
  </mergeCells>
  <conditionalFormatting sqref="I1 I4:I3297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4"/>
  <sheetViews>
    <sheetView workbookViewId="0">
      <pane ySplit="1" topLeftCell="A2" activePane="bottomLeft" state="frozen"/>
      <selection pane="bottomLeft" activeCell="C32" sqref="C3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1469.91</v>
      </c>
      <c r="B2" s="339"/>
      <c r="C2" s="340"/>
      <c r="D2" s="342" t="s">
        <v>493</v>
      </c>
      <c r="E2" s="343">
        <f>E3-E122</f>
        <v>17063.949999999997</v>
      </c>
      <c r="F2" s="344" t="s">
        <v>493</v>
      </c>
      <c r="G2" s="345">
        <f>G3-G122</f>
        <v>1224.6500000000003</v>
      </c>
      <c r="H2" s="343" t="s">
        <v>493</v>
      </c>
      <c r="I2" s="343">
        <f>I3-I122</f>
        <v>1183.3599999999997</v>
      </c>
      <c r="J2" s="344" t="s">
        <v>493</v>
      </c>
      <c r="K2" s="345">
        <f>K3-K122</f>
        <v>401</v>
      </c>
      <c r="L2" s="343" t="s">
        <v>493</v>
      </c>
      <c r="M2" s="343">
        <f>M3-M122</f>
        <v>6.4699999999999989</v>
      </c>
      <c r="N2" s="345" t="s">
        <v>493</v>
      </c>
      <c r="O2" s="345">
        <f>O3-O122</f>
        <v>6.4699999999999989</v>
      </c>
      <c r="P2" s="343" t="s">
        <v>493</v>
      </c>
      <c r="Q2" s="343">
        <f>Q3-Q122</f>
        <v>-14.279999999999973</v>
      </c>
      <c r="R2" s="345" t="s">
        <v>493</v>
      </c>
      <c r="S2" s="345">
        <f>S3-S122</f>
        <v>-3328.84</v>
      </c>
      <c r="T2" s="346" t="s">
        <v>493</v>
      </c>
      <c r="U2" s="343">
        <f>U3-U122</f>
        <v>-15430.309999999998</v>
      </c>
      <c r="V2" s="345" t="s">
        <v>493</v>
      </c>
      <c r="W2" s="345">
        <f>W3-W122</f>
        <v>800</v>
      </c>
      <c r="X2" s="343" t="s">
        <v>493</v>
      </c>
      <c r="Y2" s="343">
        <f>Y3-Y122</f>
        <v>179.5</v>
      </c>
      <c r="Z2" s="345" t="s">
        <v>493</v>
      </c>
      <c r="AA2" s="345">
        <f>AA3-AA122</f>
        <v>-607.7800000000002</v>
      </c>
      <c r="AB2" s="343" t="s">
        <v>493</v>
      </c>
      <c r="AC2" s="343">
        <f>AC3-AC122</f>
        <v>-14.279999999999973</v>
      </c>
    </row>
    <row r="3" spans="1:29" ht="14.25" customHeight="1" x14ac:dyDescent="0.3">
      <c r="A3" s="341">
        <f t="shared" si="0"/>
        <v>13710.4</v>
      </c>
      <c r="B3" s="347"/>
      <c r="C3" s="340"/>
      <c r="D3" s="342" t="s">
        <v>494</v>
      </c>
      <c r="E3" s="343">
        <f>SUM(E6:E122)-SUM(D6:D122)</f>
        <v>18774.439999999999</v>
      </c>
      <c r="F3" s="345" t="s">
        <v>494</v>
      </c>
      <c r="G3" s="345">
        <f>SUM(G6:G122)-SUM(F6:F122)</f>
        <v>1724.6500000000003</v>
      </c>
      <c r="H3" s="343" t="s">
        <v>494</v>
      </c>
      <c r="I3" s="343">
        <f>SUM(I6:I122)-SUM(H6:H122)</f>
        <v>3183.3599999999997</v>
      </c>
      <c r="J3" s="345" t="s">
        <v>494</v>
      </c>
      <c r="K3" s="345">
        <f>SUM(K6:K122)-SUM(J6:J122)</f>
        <v>1401</v>
      </c>
      <c r="L3" s="343" t="s">
        <v>494</v>
      </c>
      <c r="M3" s="343">
        <f>SUM(M6:M122)-SUM(L6:L122)</f>
        <v>71.47</v>
      </c>
      <c r="N3" s="345" t="s">
        <v>494</v>
      </c>
      <c r="O3" s="345">
        <f>SUM(O6:O122)-SUM(N6:N122)</f>
        <v>71.47</v>
      </c>
      <c r="P3" s="343" t="s">
        <v>494</v>
      </c>
      <c r="Q3" s="343">
        <f>SUM(Q6:Q122)-SUM(P6:P122)</f>
        <v>85.720000000000027</v>
      </c>
      <c r="R3" s="345" t="s">
        <v>494</v>
      </c>
      <c r="S3" s="345">
        <f>SUM(S6:S122)-SUM(R6:R122)</f>
        <v>-1328.8400000000001</v>
      </c>
      <c r="T3" s="343" t="s">
        <v>494</v>
      </c>
      <c r="U3" s="343">
        <f>SUM(U6:U122)-SUM(T6:T122)</f>
        <v>-12930.309999999998</v>
      </c>
      <c r="V3" s="345" t="s">
        <v>494</v>
      </c>
      <c r="W3" s="345">
        <f>SUM(W6:W122)-SUM(V6:V122)</f>
        <v>1300</v>
      </c>
      <c r="X3" s="343" t="s">
        <v>494</v>
      </c>
      <c r="Y3" s="343">
        <f>SUM(Y6:Y122)-SUM(X6:X122)</f>
        <v>379.5</v>
      </c>
      <c r="Z3" s="345" t="s">
        <v>494</v>
      </c>
      <c r="AA3" s="345">
        <f>SUM(AA6:AA122)-SUM(Z6:Z122)</f>
        <v>892.2199999999998</v>
      </c>
      <c r="AB3" s="343" t="s">
        <v>494</v>
      </c>
      <c r="AC3" s="343">
        <f>SUM(AC6:AC122)-SUM(AB6:AB122)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SUM(D6:D121)</f>
        <v>19111.290000000005</v>
      </c>
      <c r="E5" s="343">
        <f t="shared" si="1"/>
        <v>36175.240000000005</v>
      </c>
      <c r="F5" s="345">
        <f t="shared" si="1"/>
        <v>0</v>
      </c>
      <c r="G5" s="345">
        <f t="shared" si="1"/>
        <v>1224.6500000000003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18430.309999999998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46265</v>
      </c>
      <c r="B7" s="347">
        <f t="shared" ref="B7:B50" si="2">SUM(E7,U7,K7,G7,I7,S7,O7,M7,Q7,W7,Y7,AA7,AC7)-SUM(D7,F7,T7,H7,R7,N7,J7,L7,P7,V7,X7,Z7,AB7)</f>
        <v>2000</v>
      </c>
      <c r="C7" s="348" t="s">
        <v>1033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3">
      <c r="A8" s="338">
        <v>46265</v>
      </c>
      <c r="B8" s="347">
        <f t="shared" si="2"/>
        <v>53.41</v>
      </c>
      <c r="C8" s="348" t="s">
        <v>504</v>
      </c>
      <c r="D8" s="342"/>
      <c r="E8" s="343"/>
      <c r="F8" s="345"/>
      <c r="G8" s="345">
        <v>53.41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46265</v>
      </c>
      <c r="B9" s="347">
        <f t="shared" si="2"/>
        <v>-191.64</v>
      </c>
      <c r="C9" s="348" t="s">
        <v>423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>
        <v>95.82</v>
      </c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>
        <v>95.82</v>
      </c>
      <c r="AC9" s="343"/>
    </row>
    <row r="10" spans="1:29" ht="14.25" customHeight="1" x14ac:dyDescent="0.3">
      <c r="A10" s="338">
        <v>46261</v>
      </c>
      <c r="B10" s="347">
        <f t="shared" si="2"/>
        <v>99.61</v>
      </c>
      <c r="C10" s="348" t="s">
        <v>509</v>
      </c>
      <c r="D10" s="342"/>
      <c r="E10" s="343"/>
      <c r="F10" s="345"/>
      <c r="G10" s="345">
        <v>99.61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46253</v>
      </c>
      <c r="B11" s="347">
        <f t="shared" si="2"/>
        <v>-219.38</v>
      </c>
      <c r="C11" s="348" t="s">
        <v>1034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219.38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46244</v>
      </c>
      <c r="B12" s="347">
        <f t="shared" si="2"/>
        <v>-960</v>
      </c>
      <c r="C12" s="348" t="s">
        <v>901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960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46243</v>
      </c>
      <c r="B13" s="347">
        <f t="shared" si="2"/>
        <v>-116.04</v>
      </c>
      <c r="C13" s="348" t="s">
        <v>858</v>
      </c>
      <c r="D13" s="342">
        <v>116.04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46240</v>
      </c>
      <c r="B14" s="347">
        <f t="shared" si="2"/>
        <v>52.8</v>
      </c>
      <c r="C14" s="348" t="s">
        <v>509</v>
      </c>
      <c r="D14" s="342"/>
      <c r="E14" s="343"/>
      <c r="F14" s="345"/>
      <c r="G14" s="345">
        <v>52.8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46238</v>
      </c>
      <c r="B15" s="347">
        <f t="shared" si="2"/>
        <v>-500</v>
      </c>
      <c r="C15" s="348" t="s">
        <v>896</v>
      </c>
      <c r="D15" s="342">
        <v>500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46238</v>
      </c>
      <c r="B16" s="347">
        <f t="shared" si="2"/>
        <v>-500</v>
      </c>
      <c r="C16" s="348" t="s">
        <v>897</v>
      </c>
      <c r="D16" s="342">
        <v>500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46238</v>
      </c>
      <c r="B17" s="347">
        <f t="shared" si="2"/>
        <v>-121.4</v>
      </c>
      <c r="C17" s="348" t="s">
        <v>533</v>
      </c>
      <c r="D17" s="342"/>
      <c r="E17" s="343"/>
      <c r="F17" s="345"/>
      <c r="G17" s="345"/>
      <c r="H17" s="343">
        <v>121.4</v>
      </c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46234</v>
      </c>
      <c r="B18" s="347">
        <f t="shared" si="2"/>
        <v>8746.27</v>
      </c>
      <c r="C18" s="348" t="s">
        <v>1004</v>
      </c>
      <c r="D18" s="342"/>
      <c r="E18" s="343">
        <v>8746.27</v>
      </c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46234</v>
      </c>
      <c r="B19" s="347">
        <f t="shared" si="2"/>
        <v>2000</v>
      </c>
      <c r="C19" s="348" t="s">
        <v>1005</v>
      </c>
      <c r="D19" s="342"/>
      <c r="E19" s="343"/>
      <c r="F19" s="345"/>
      <c r="G19" s="345"/>
      <c r="H19" s="343"/>
      <c r="I19" s="343">
        <v>350</v>
      </c>
      <c r="J19" s="345"/>
      <c r="K19" s="345">
        <v>320</v>
      </c>
      <c r="L19" s="343"/>
      <c r="M19" s="343">
        <v>25</v>
      </c>
      <c r="N19" s="345"/>
      <c r="O19" s="345">
        <v>25</v>
      </c>
      <c r="P19" s="343"/>
      <c r="Q19" s="343">
        <v>45</v>
      </c>
      <c r="R19" s="345"/>
      <c r="S19" s="345">
        <v>400</v>
      </c>
      <c r="T19" s="343"/>
      <c r="U19" s="343">
        <v>375</v>
      </c>
      <c r="V19" s="345"/>
      <c r="W19" s="345">
        <v>100</v>
      </c>
      <c r="X19" s="343"/>
      <c r="Y19" s="343">
        <v>85</v>
      </c>
      <c r="Z19" s="345"/>
      <c r="AA19" s="345">
        <v>230</v>
      </c>
      <c r="AB19" s="343"/>
      <c r="AC19" s="343">
        <v>45</v>
      </c>
    </row>
    <row r="20" spans="1:29" ht="14.25" customHeight="1" x14ac:dyDescent="0.3">
      <c r="A20" s="338">
        <v>46234</v>
      </c>
      <c r="B20" s="347">
        <f t="shared" si="2"/>
        <v>0.22</v>
      </c>
      <c r="C20" s="348" t="s">
        <v>505</v>
      </c>
      <c r="D20" s="342"/>
      <c r="E20" s="343"/>
      <c r="F20" s="345"/>
      <c r="G20" s="345">
        <v>0.22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46232</v>
      </c>
      <c r="B21" s="347">
        <f t="shared" si="2"/>
        <v>52.7</v>
      </c>
      <c r="C21" s="348" t="s">
        <v>504</v>
      </c>
      <c r="D21" s="342"/>
      <c r="E21" s="343"/>
      <c r="F21" s="345"/>
      <c r="G21" s="345">
        <v>52.7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46231</v>
      </c>
      <c r="B22" s="347">
        <f t="shared" si="2"/>
        <v>-1171.3800000000001</v>
      </c>
      <c r="C22" s="348" t="s">
        <v>525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>
        <v>1171.3800000000001</v>
      </c>
      <c r="AA22" s="345"/>
      <c r="AB22" s="343"/>
      <c r="AC22" s="343"/>
    </row>
    <row r="23" spans="1:29" ht="14.25" customHeight="1" x14ac:dyDescent="0.3">
      <c r="A23" s="338">
        <v>46226</v>
      </c>
      <c r="B23" s="347">
        <f t="shared" si="2"/>
        <v>-133.13999999999999</v>
      </c>
      <c r="C23" s="348" t="s">
        <v>315</v>
      </c>
      <c r="D23" s="342"/>
      <c r="E23" s="343"/>
      <c r="F23" s="345"/>
      <c r="G23" s="345"/>
      <c r="H23" s="343"/>
      <c r="I23" s="343"/>
      <c r="J23" s="345"/>
      <c r="K23" s="345"/>
      <c r="L23" s="343">
        <v>66.569999999999993</v>
      </c>
      <c r="M23" s="343"/>
      <c r="N23" s="345">
        <v>66.569999999999993</v>
      </c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46214</v>
      </c>
      <c r="B24" s="347">
        <f t="shared" si="2"/>
        <v>53.11</v>
      </c>
      <c r="C24" s="348" t="s">
        <v>509</v>
      </c>
      <c r="D24" s="342"/>
      <c r="E24" s="343"/>
      <c r="F24" s="345"/>
      <c r="G24" s="345">
        <v>53.11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46212</v>
      </c>
      <c r="B25" s="347">
        <f t="shared" si="2"/>
        <v>300</v>
      </c>
      <c r="C25" s="348" t="s">
        <v>973</v>
      </c>
      <c r="D25" s="342"/>
      <c r="E25" s="343">
        <v>300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46211</v>
      </c>
      <c r="B26" s="347">
        <f t="shared" si="2"/>
        <v>-960</v>
      </c>
      <c r="C26" s="348" t="s">
        <v>901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960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46209</v>
      </c>
      <c r="B27" s="347">
        <f t="shared" si="2"/>
        <v>-1182.68</v>
      </c>
      <c r="C27" s="348" t="s">
        <v>1002</v>
      </c>
      <c r="D27" s="342">
        <v>1182.68</v>
      </c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46209</v>
      </c>
      <c r="B28" s="347">
        <f t="shared" si="2"/>
        <v>350</v>
      </c>
      <c r="C28" s="348" t="s">
        <v>971</v>
      </c>
      <c r="D28" s="342"/>
      <c r="E28" s="343">
        <v>350</v>
      </c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46209</v>
      </c>
      <c r="B29" s="347">
        <f t="shared" si="2"/>
        <v>-8500</v>
      </c>
      <c r="C29" s="348" t="s">
        <v>957</v>
      </c>
      <c r="D29" s="342">
        <v>8500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46209</v>
      </c>
      <c r="B30" s="347">
        <f t="shared" si="2"/>
        <v>-150</v>
      </c>
      <c r="C30" s="348" t="s">
        <v>972</v>
      </c>
      <c r="D30" s="342"/>
      <c r="E30" s="343"/>
      <c r="F30" s="345"/>
      <c r="G30" s="345"/>
      <c r="H30" s="343">
        <v>150</v>
      </c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46205</v>
      </c>
      <c r="B31" s="347">
        <f t="shared" si="2"/>
        <v>-783</v>
      </c>
      <c r="C31" s="348" t="s">
        <v>1001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>
        <v>783</v>
      </c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46203</v>
      </c>
      <c r="B32" s="347">
        <f t="shared" si="2"/>
        <v>6487.16</v>
      </c>
      <c r="C32" s="348" t="s">
        <v>970</v>
      </c>
      <c r="D32" s="342"/>
      <c r="E32" s="343">
        <v>6487.16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46203</v>
      </c>
      <c r="B33" s="347">
        <f t="shared" si="2"/>
        <v>2000</v>
      </c>
      <c r="C33" s="348" t="s">
        <v>944</v>
      </c>
      <c r="D33" s="342"/>
      <c r="E33" s="343"/>
      <c r="F33" s="345"/>
      <c r="G33" s="345"/>
      <c r="H33" s="343"/>
      <c r="I33" s="343">
        <v>350</v>
      </c>
      <c r="J33" s="345"/>
      <c r="K33" s="345">
        <v>320</v>
      </c>
      <c r="L33" s="343"/>
      <c r="M33" s="343">
        <v>25</v>
      </c>
      <c r="N33" s="345"/>
      <c r="O33" s="345">
        <v>25</v>
      </c>
      <c r="P33" s="343"/>
      <c r="Q33" s="343">
        <v>45</v>
      </c>
      <c r="R33" s="345"/>
      <c r="S33" s="345">
        <v>400</v>
      </c>
      <c r="T33" s="343"/>
      <c r="U33" s="343">
        <v>375</v>
      </c>
      <c r="V33" s="345"/>
      <c r="W33" s="345">
        <v>100</v>
      </c>
      <c r="X33" s="343"/>
      <c r="Y33" s="343">
        <v>85</v>
      </c>
      <c r="Z33" s="345"/>
      <c r="AA33" s="345">
        <v>230</v>
      </c>
      <c r="AB33" s="343"/>
      <c r="AC33" s="343">
        <v>45</v>
      </c>
    </row>
    <row r="34" spans="1:29" ht="14.25" customHeight="1" x14ac:dyDescent="0.3">
      <c r="A34" s="338">
        <v>46203</v>
      </c>
      <c r="B34" s="347">
        <f t="shared" si="2"/>
        <v>0.35</v>
      </c>
      <c r="C34" s="348" t="s">
        <v>505</v>
      </c>
      <c r="D34" s="342"/>
      <c r="E34" s="343"/>
      <c r="F34" s="345"/>
      <c r="G34" s="345">
        <v>0.35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-580</v>
      </c>
      <c r="C35" s="348" t="s">
        <v>949</v>
      </c>
      <c r="D35" s="342">
        <v>580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46203</v>
      </c>
      <c r="B36" s="347">
        <f t="shared" si="2"/>
        <v>-185.64</v>
      </c>
      <c r="C36" s="348" t="s">
        <v>423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>
        <v>92.82</v>
      </c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>
        <v>92.82</v>
      </c>
      <c r="AC36" s="343"/>
    </row>
    <row r="37" spans="1:29" ht="14.25" customHeight="1" x14ac:dyDescent="0.3">
      <c r="A37" s="338">
        <v>46203</v>
      </c>
      <c r="B37" s="347">
        <f t="shared" si="2"/>
        <v>51.56</v>
      </c>
      <c r="C37" s="348" t="s">
        <v>509</v>
      </c>
      <c r="D37" s="342"/>
      <c r="E37" s="343"/>
      <c r="F37" s="345"/>
      <c r="G37" s="345">
        <v>51.56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53.44</v>
      </c>
      <c r="C38" s="348" t="s">
        <v>504</v>
      </c>
      <c r="D38" s="342"/>
      <c r="E38" s="343"/>
      <c r="F38" s="345"/>
      <c r="G38" s="345">
        <v>53.44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46203</v>
      </c>
      <c r="B39" s="347">
        <f t="shared" si="2"/>
        <v>-207.96</v>
      </c>
      <c r="C39" s="348" t="s">
        <v>946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>
        <v>207.96</v>
      </c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-1713.1</v>
      </c>
      <c r="C40" s="348" t="s">
        <v>531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>
        <v>1713.1</v>
      </c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46189</v>
      </c>
      <c r="B41" s="347">
        <f t="shared" si="2"/>
        <v>53.17</v>
      </c>
      <c r="C41" s="348" t="s">
        <v>509</v>
      </c>
      <c r="D41" s="342"/>
      <c r="E41" s="343"/>
      <c r="F41" s="345"/>
      <c r="G41" s="345">
        <v>53.17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46186</v>
      </c>
      <c r="B42" s="347">
        <f t="shared" si="2"/>
        <v>57.38</v>
      </c>
      <c r="C42" s="348" t="s">
        <v>509</v>
      </c>
      <c r="D42" s="342"/>
      <c r="E42" s="343"/>
      <c r="F42" s="345"/>
      <c r="G42" s="345">
        <v>57.38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46184</v>
      </c>
      <c r="B43" s="347">
        <f t="shared" si="2"/>
        <v>-2159</v>
      </c>
      <c r="C43" s="348" t="s">
        <v>911</v>
      </c>
      <c r="D43" s="342"/>
      <c r="E43" s="343"/>
      <c r="F43" s="345"/>
      <c r="G43" s="345"/>
      <c r="H43" s="343"/>
      <c r="I43" s="343"/>
      <c r="J43" s="345">
        <v>2159</v>
      </c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46183</v>
      </c>
      <c r="B44" s="347">
        <f t="shared" si="2"/>
        <v>-816.19</v>
      </c>
      <c r="C44" s="348" t="s">
        <v>912</v>
      </c>
      <c r="D44" s="342"/>
      <c r="E44" s="343"/>
      <c r="F44" s="345"/>
      <c r="G44" s="345"/>
      <c r="H44" s="343">
        <v>816.19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46180</v>
      </c>
      <c r="B45" s="347">
        <f t="shared" si="2"/>
        <v>-313.77999999999997</v>
      </c>
      <c r="C45" s="348" t="s">
        <v>890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>
        <v>313.77999999999997</v>
      </c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46176</v>
      </c>
      <c r="B46" s="347">
        <f t="shared" si="2"/>
        <v>-1000</v>
      </c>
      <c r="C46" s="348" t="s">
        <v>901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1000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46174</v>
      </c>
      <c r="B47" s="347">
        <f t="shared" si="2"/>
        <v>-320</v>
      </c>
      <c r="C47" s="348" t="s">
        <v>913</v>
      </c>
      <c r="D47" s="342">
        <v>320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46173</v>
      </c>
      <c r="B48" s="347">
        <f t="shared" si="2"/>
        <v>-3000</v>
      </c>
      <c r="C48" s="348" t="s">
        <v>897</v>
      </c>
      <c r="D48" s="342">
        <v>3000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46173</v>
      </c>
      <c r="B49" s="347">
        <f t="shared" si="2"/>
        <v>-1000</v>
      </c>
      <c r="C49" s="348" t="s">
        <v>896</v>
      </c>
      <c r="D49" s="342">
        <v>1000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46173</v>
      </c>
      <c r="B50" s="347">
        <f t="shared" si="2"/>
        <v>1160.3599999999999</v>
      </c>
      <c r="C50" s="348" t="s">
        <v>895</v>
      </c>
      <c r="D50" s="342"/>
      <c r="E50" s="343">
        <v>1160.3599999999999</v>
      </c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46173</v>
      </c>
      <c r="B51" s="347">
        <f t="shared" ref="B51:B122" si="3">SUM(E51,U51,K51,G51,I51,S51,O51,M51,Q51,W51,Y51,AA51,AC51)-SUM(D51,F51,T51,H51,R51,N51,J51,L51,P51,V51,X51,Z51,AB51)</f>
        <v>2000</v>
      </c>
      <c r="C51" s="348" t="s">
        <v>886</v>
      </c>
      <c r="D51" s="342"/>
      <c r="E51" s="343"/>
      <c r="F51" s="345"/>
      <c r="G51" s="345"/>
      <c r="H51" s="343"/>
      <c r="I51" s="343">
        <v>350</v>
      </c>
      <c r="J51" s="345"/>
      <c r="K51" s="345">
        <v>320</v>
      </c>
      <c r="L51" s="343"/>
      <c r="M51" s="343">
        <v>25</v>
      </c>
      <c r="N51" s="345"/>
      <c r="O51" s="345">
        <v>25</v>
      </c>
      <c r="P51" s="343"/>
      <c r="Q51" s="343">
        <v>45</v>
      </c>
      <c r="R51" s="345"/>
      <c r="S51" s="345">
        <v>400</v>
      </c>
      <c r="T51" s="343"/>
      <c r="U51" s="343">
        <v>375</v>
      </c>
      <c r="V51" s="345"/>
      <c r="W51" s="345">
        <v>100</v>
      </c>
      <c r="X51" s="343"/>
      <c r="Y51" s="343">
        <v>85</v>
      </c>
      <c r="Z51" s="345"/>
      <c r="AA51" s="345">
        <v>230</v>
      </c>
      <c r="AB51" s="343"/>
      <c r="AC51" s="343">
        <v>45</v>
      </c>
    </row>
    <row r="52" spans="1:29" ht="14.25" customHeight="1" x14ac:dyDescent="0.3">
      <c r="A52" s="338">
        <v>46173</v>
      </c>
      <c r="B52" s="347">
        <f t="shared" si="3"/>
        <v>0.63</v>
      </c>
      <c r="C52" s="348" t="s">
        <v>505</v>
      </c>
      <c r="D52" s="342"/>
      <c r="E52" s="343"/>
      <c r="F52" s="345"/>
      <c r="G52" s="345">
        <v>0.63</v>
      </c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46172</v>
      </c>
      <c r="B53" s="347">
        <f t="shared" si="3"/>
        <v>-530.36</v>
      </c>
      <c r="C53" s="348" t="s">
        <v>890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530.36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46168</v>
      </c>
      <c r="B54" s="347">
        <f t="shared" si="3"/>
        <v>0</v>
      </c>
      <c r="C54" s="348" t="s">
        <v>887</v>
      </c>
      <c r="D54" s="342">
        <v>400</v>
      </c>
      <c r="E54" s="343">
        <v>400</v>
      </c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46170</v>
      </c>
      <c r="B55" s="347">
        <f t="shared" si="3"/>
        <v>87.5</v>
      </c>
      <c r="C55" s="348" t="s">
        <v>509</v>
      </c>
      <c r="D55" s="342"/>
      <c r="E55" s="343"/>
      <c r="F55" s="345"/>
      <c r="G55" s="345">
        <v>87.5</v>
      </c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46170</v>
      </c>
      <c r="B56" s="347">
        <f t="shared" si="3"/>
        <v>56.18</v>
      </c>
      <c r="C56" s="348" t="s">
        <v>504</v>
      </c>
      <c r="D56" s="342"/>
      <c r="E56" s="343"/>
      <c r="F56" s="345"/>
      <c r="G56" s="345">
        <v>56.18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46170</v>
      </c>
      <c r="B57" s="347">
        <f t="shared" si="3"/>
        <v>-4500</v>
      </c>
      <c r="C57" s="348" t="s">
        <v>512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4500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46166</v>
      </c>
      <c r="B58" s="347">
        <f t="shared" si="3"/>
        <v>-69.2</v>
      </c>
      <c r="C58" s="348" t="s">
        <v>858</v>
      </c>
      <c r="D58" s="342">
        <v>69.2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46165</v>
      </c>
      <c r="B59" s="347">
        <f t="shared" si="3"/>
        <v>-138.44</v>
      </c>
      <c r="C59" s="348" t="s">
        <v>876</v>
      </c>
      <c r="D59" s="342">
        <v>138.44</v>
      </c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46158</v>
      </c>
      <c r="B60" s="347">
        <f t="shared" si="3"/>
        <v>-87.13</v>
      </c>
      <c r="C60" s="348" t="s">
        <v>847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87.13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46158</v>
      </c>
      <c r="B61" s="347">
        <f t="shared" si="3"/>
        <v>-95.85</v>
      </c>
      <c r="C61" s="348" t="s">
        <v>849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95.85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46157</v>
      </c>
      <c r="B62" s="347">
        <f t="shared" si="3"/>
        <v>-146.15</v>
      </c>
      <c r="C62" s="348" t="s">
        <v>506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146.15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46155</v>
      </c>
      <c r="B63" s="347">
        <f t="shared" si="3"/>
        <v>-221.4</v>
      </c>
      <c r="C63" s="348" t="s">
        <v>856</v>
      </c>
      <c r="D63" s="342"/>
      <c r="E63" s="343"/>
      <c r="F63" s="345"/>
      <c r="G63" s="345"/>
      <c r="H63" s="343">
        <v>221.4</v>
      </c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46155</v>
      </c>
      <c r="B64" s="347">
        <f t="shared" si="3"/>
        <v>444.44</v>
      </c>
      <c r="C64" s="348" t="s">
        <v>519</v>
      </c>
      <c r="D64" s="342"/>
      <c r="E64" s="343">
        <v>444.44</v>
      </c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46155</v>
      </c>
      <c r="B65" s="347">
        <f t="shared" si="3"/>
        <v>351.69</v>
      </c>
      <c r="C65" s="348" t="s">
        <v>859</v>
      </c>
      <c r="D65" s="342"/>
      <c r="E65" s="343">
        <v>351.69</v>
      </c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46153</v>
      </c>
      <c r="B66" s="347">
        <f t="shared" si="3"/>
        <v>-1045.8699999999999</v>
      </c>
      <c r="C66" s="348" t="s">
        <v>843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1045.8699999999999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46151</v>
      </c>
      <c r="B67" s="347">
        <f t="shared" si="3"/>
        <v>-903.88</v>
      </c>
      <c r="C67" s="348" t="s">
        <v>857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903.88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46149</v>
      </c>
      <c r="B68" s="347">
        <f t="shared" si="3"/>
        <v>69.400000000000006</v>
      </c>
      <c r="C68" s="348" t="s">
        <v>509</v>
      </c>
      <c r="D68" s="342"/>
      <c r="E68" s="343"/>
      <c r="F68" s="345"/>
      <c r="G68" s="345">
        <v>69.400000000000006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46148</v>
      </c>
      <c r="B69" s="347">
        <f t="shared" si="3"/>
        <v>-500.5</v>
      </c>
      <c r="C69" s="348" t="s">
        <v>212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>
        <v>500.5</v>
      </c>
      <c r="Y69" s="343"/>
      <c r="Z69" s="345"/>
      <c r="AA69" s="345"/>
      <c r="AB69" s="343"/>
      <c r="AC69" s="343"/>
    </row>
    <row r="70" spans="1:29" ht="14.25" customHeight="1" x14ac:dyDescent="0.3">
      <c r="A70" s="338">
        <v>46148</v>
      </c>
      <c r="B70" s="347">
        <f t="shared" si="3"/>
        <v>-457.94</v>
      </c>
      <c r="C70" s="348" t="s">
        <v>858</v>
      </c>
      <c r="D70" s="342">
        <v>457.94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46142</v>
      </c>
      <c r="B71" s="347">
        <f t="shared" si="3"/>
        <v>5616.82</v>
      </c>
      <c r="C71" s="348" t="s">
        <v>285</v>
      </c>
      <c r="D71" s="342"/>
      <c r="E71" s="343">
        <v>5616.82</v>
      </c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46142</v>
      </c>
      <c r="B72" s="347">
        <f t="shared" si="3"/>
        <v>2000</v>
      </c>
      <c r="C72" s="348" t="s">
        <v>503</v>
      </c>
      <c r="D72" s="342"/>
      <c r="E72" s="343"/>
      <c r="F72" s="345"/>
      <c r="G72" s="345"/>
      <c r="H72" s="343"/>
      <c r="I72" s="343">
        <v>350</v>
      </c>
      <c r="J72" s="345"/>
      <c r="K72" s="345">
        <v>320</v>
      </c>
      <c r="L72" s="343"/>
      <c r="M72" s="343">
        <v>25</v>
      </c>
      <c r="N72" s="345"/>
      <c r="O72" s="345">
        <v>25</v>
      </c>
      <c r="P72" s="343"/>
      <c r="Q72" s="343">
        <v>45</v>
      </c>
      <c r="R72" s="345"/>
      <c r="S72" s="345">
        <v>400</v>
      </c>
      <c r="T72" s="343"/>
      <c r="U72" s="343">
        <v>375</v>
      </c>
      <c r="V72" s="345"/>
      <c r="W72" s="345">
        <v>100</v>
      </c>
      <c r="X72" s="343"/>
      <c r="Y72" s="343">
        <v>85</v>
      </c>
      <c r="Z72" s="345"/>
      <c r="AA72" s="345">
        <v>230</v>
      </c>
      <c r="AB72" s="343"/>
      <c r="AC72" s="343">
        <v>45</v>
      </c>
    </row>
    <row r="73" spans="1:29" ht="14.25" customHeight="1" x14ac:dyDescent="0.3">
      <c r="A73" s="338">
        <v>46142</v>
      </c>
      <c r="B73" s="347">
        <f t="shared" si="3"/>
        <v>62.26</v>
      </c>
      <c r="C73" s="348" t="s">
        <v>504</v>
      </c>
      <c r="D73" s="342"/>
      <c r="E73" s="343"/>
      <c r="F73" s="345"/>
      <c r="G73" s="345">
        <v>62.26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46142</v>
      </c>
      <c r="B74" s="347">
        <f t="shared" si="3"/>
        <v>-185.64</v>
      </c>
      <c r="C74" s="348" t="s">
        <v>423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>
        <v>92.82</v>
      </c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>
        <v>92.82</v>
      </c>
      <c r="AC74" s="343"/>
    </row>
    <row r="75" spans="1:29" ht="14.25" customHeight="1" x14ac:dyDescent="0.3">
      <c r="A75" s="338">
        <v>46142</v>
      </c>
      <c r="B75" s="347">
        <f t="shared" si="3"/>
        <v>-127.68</v>
      </c>
      <c r="C75" s="348" t="s">
        <v>315</v>
      </c>
      <c r="D75" s="342"/>
      <c r="E75" s="343"/>
      <c r="F75" s="345"/>
      <c r="G75" s="345"/>
      <c r="H75" s="343"/>
      <c r="I75" s="343"/>
      <c r="J75" s="345"/>
      <c r="K75" s="345"/>
      <c r="L75" s="343">
        <v>63.84</v>
      </c>
      <c r="M75" s="343"/>
      <c r="N75" s="345">
        <v>63.84</v>
      </c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0.52</v>
      </c>
      <c r="C76" s="348" t="s">
        <v>505</v>
      </c>
      <c r="D76" s="342"/>
      <c r="E76" s="343"/>
      <c r="F76" s="345"/>
      <c r="G76" s="345">
        <v>0.52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46130</v>
      </c>
      <c r="B77" s="347">
        <f t="shared" si="3"/>
        <v>-578.57000000000005</v>
      </c>
      <c r="C77" s="348" t="s">
        <v>506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>
        <v>578.57000000000005</v>
      </c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46130</v>
      </c>
      <c r="B78" s="347">
        <f t="shared" si="3"/>
        <v>-93.71</v>
      </c>
      <c r="C78" s="348" t="s">
        <v>507</v>
      </c>
      <c r="D78" s="342"/>
      <c r="E78" s="343"/>
      <c r="F78" s="345"/>
      <c r="G78" s="345"/>
      <c r="H78" s="343">
        <v>93.71</v>
      </c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46130</v>
      </c>
      <c r="B79" s="347">
        <f t="shared" si="3"/>
        <v>-318.36</v>
      </c>
      <c r="C79" s="348" t="s">
        <v>508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>
        <v>318.36</v>
      </c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46129</v>
      </c>
      <c r="B80" s="347">
        <f t="shared" si="3"/>
        <v>62.19</v>
      </c>
      <c r="C80" s="348" t="s">
        <v>509</v>
      </c>
      <c r="D80" s="342"/>
      <c r="E80" s="343"/>
      <c r="F80" s="345"/>
      <c r="G80" s="345">
        <v>62.19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46112</v>
      </c>
      <c r="B81" s="347">
        <f t="shared" si="3"/>
        <v>4309.58</v>
      </c>
      <c r="C81" s="348" t="s">
        <v>510</v>
      </c>
      <c r="D81" s="342"/>
      <c r="E81" s="343">
        <v>4309.58</v>
      </c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46112</v>
      </c>
      <c r="B82" s="347">
        <f t="shared" si="3"/>
        <v>2000</v>
      </c>
      <c r="C82" s="348" t="s">
        <v>511</v>
      </c>
      <c r="D82" s="342"/>
      <c r="E82" s="343"/>
      <c r="F82" s="345"/>
      <c r="G82" s="345"/>
      <c r="H82" s="343"/>
      <c r="I82" s="343">
        <v>350</v>
      </c>
      <c r="J82" s="345"/>
      <c r="K82" s="345">
        <v>320</v>
      </c>
      <c r="L82" s="343"/>
      <c r="M82" s="343">
        <v>25</v>
      </c>
      <c r="N82" s="345"/>
      <c r="O82" s="345">
        <v>25</v>
      </c>
      <c r="P82" s="343"/>
      <c r="Q82" s="343">
        <v>45</v>
      </c>
      <c r="R82" s="345"/>
      <c r="S82" s="345">
        <v>400</v>
      </c>
      <c r="T82" s="343"/>
      <c r="U82" s="343">
        <v>375</v>
      </c>
      <c r="V82" s="345"/>
      <c r="W82" s="345">
        <v>100</v>
      </c>
      <c r="X82" s="343"/>
      <c r="Y82" s="343">
        <v>85</v>
      </c>
      <c r="Z82" s="345"/>
      <c r="AA82" s="345">
        <v>230</v>
      </c>
      <c r="AB82" s="343"/>
      <c r="AC82" s="343">
        <v>45</v>
      </c>
    </row>
    <row r="83" spans="1:29" ht="14.25" customHeight="1" x14ac:dyDescent="0.3">
      <c r="A83" s="338">
        <v>46112</v>
      </c>
      <c r="B83" s="347">
        <f t="shared" si="3"/>
        <v>0.34</v>
      </c>
      <c r="C83" s="348" t="s">
        <v>505</v>
      </c>
      <c r="D83" s="342"/>
      <c r="E83" s="343"/>
      <c r="F83" s="345"/>
      <c r="G83" s="345">
        <v>0.34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46112</v>
      </c>
      <c r="B84" s="347">
        <f t="shared" si="3"/>
        <v>-1200</v>
      </c>
      <c r="C84" s="348" t="s">
        <v>512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>
        <v>1200</v>
      </c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46108</v>
      </c>
      <c r="B85" s="347">
        <f t="shared" si="3"/>
        <v>68.72</v>
      </c>
      <c r="C85" s="348" t="s">
        <v>504</v>
      </c>
      <c r="D85" s="342"/>
      <c r="E85" s="343"/>
      <c r="F85" s="345"/>
      <c r="G85" s="345">
        <v>68.72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46104</v>
      </c>
      <c r="B86" s="347">
        <f t="shared" si="3"/>
        <v>-6</v>
      </c>
      <c r="C86" s="348" t="s">
        <v>513</v>
      </c>
      <c r="D86" s="342">
        <v>6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46103</v>
      </c>
      <c r="B87" s="347">
        <f t="shared" si="3"/>
        <v>-100</v>
      </c>
      <c r="C87" s="348" t="s">
        <v>514</v>
      </c>
      <c r="D87" s="342">
        <v>100</v>
      </c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46103</v>
      </c>
      <c r="B88" s="347">
        <f t="shared" si="3"/>
        <v>-100</v>
      </c>
      <c r="C88" s="348" t="s">
        <v>515</v>
      </c>
      <c r="D88" s="342">
        <v>100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46103</v>
      </c>
      <c r="B89" s="347">
        <f t="shared" si="3"/>
        <v>-50</v>
      </c>
      <c r="C89" s="348" t="s">
        <v>516</v>
      </c>
      <c r="D89" s="342">
        <v>50</v>
      </c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46103</v>
      </c>
      <c r="B90" s="347">
        <f t="shared" si="3"/>
        <v>-100</v>
      </c>
      <c r="C90" s="348" t="s">
        <v>517</v>
      </c>
      <c r="D90" s="342">
        <v>100</v>
      </c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46103</v>
      </c>
      <c r="B91" s="347">
        <f t="shared" si="3"/>
        <v>-100</v>
      </c>
      <c r="C91" s="348" t="s">
        <v>518</v>
      </c>
      <c r="D91" s="342">
        <v>100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46102</v>
      </c>
      <c r="B92" s="347">
        <f t="shared" si="3"/>
        <v>-300</v>
      </c>
      <c r="C92" s="348" t="s">
        <v>519</v>
      </c>
      <c r="D92" s="342">
        <v>300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46102</v>
      </c>
      <c r="B93" s="347">
        <f t="shared" si="3"/>
        <v>1384.5</v>
      </c>
      <c r="C93" s="348" t="s">
        <v>520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>
        <v>-1384.5</v>
      </c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46094</v>
      </c>
      <c r="B94" s="347">
        <f t="shared" si="3"/>
        <v>55.66</v>
      </c>
      <c r="C94" s="348" t="s">
        <v>509</v>
      </c>
      <c r="D94" s="342"/>
      <c r="E94" s="343"/>
      <c r="F94" s="345"/>
      <c r="G94" s="345">
        <v>55.66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46090</v>
      </c>
      <c r="B95" s="347">
        <f t="shared" si="3"/>
        <v>-380</v>
      </c>
      <c r="C95" s="348" t="s">
        <v>521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>
        <v>380</v>
      </c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46083</v>
      </c>
      <c r="B96" s="347">
        <f t="shared" si="3"/>
        <v>-185.64</v>
      </c>
      <c r="C96" s="348" t="s">
        <v>423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>
        <v>92.82</v>
      </c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>
        <v>92.82</v>
      </c>
      <c r="AC96" s="343"/>
    </row>
    <row r="97" spans="1:29" ht="14.25" customHeight="1" x14ac:dyDescent="0.3">
      <c r="A97" s="338">
        <v>46081</v>
      </c>
      <c r="B97" s="347">
        <f t="shared" si="3"/>
        <v>3764.91</v>
      </c>
      <c r="C97" s="348" t="s">
        <v>425</v>
      </c>
      <c r="D97" s="342"/>
      <c r="E97" s="343">
        <v>3764.91</v>
      </c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46081</v>
      </c>
      <c r="B98" s="347">
        <f t="shared" si="3"/>
        <v>2000</v>
      </c>
      <c r="C98" s="348" t="s">
        <v>522</v>
      </c>
      <c r="D98" s="342"/>
      <c r="E98" s="343"/>
      <c r="F98" s="345"/>
      <c r="G98" s="345"/>
      <c r="H98" s="343"/>
      <c r="I98" s="343">
        <v>350</v>
      </c>
      <c r="J98" s="345"/>
      <c r="K98" s="345">
        <v>320</v>
      </c>
      <c r="L98" s="343"/>
      <c r="M98" s="343">
        <v>25</v>
      </c>
      <c r="N98" s="345"/>
      <c r="O98" s="345">
        <v>25</v>
      </c>
      <c r="P98" s="343"/>
      <c r="Q98" s="343">
        <v>45</v>
      </c>
      <c r="R98" s="345"/>
      <c r="S98" s="345">
        <v>400</v>
      </c>
      <c r="T98" s="343"/>
      <c r="U98" s="343">
        <v>375</v>
      </c>
      <c r="V98" s="345"/>
      <c r="W98" s="345">
        <v>100</v>
      </c>
      <c r="X98" s="343"/>
      <c r="Y98" s="343">
        <v>85</v>
      </c>
      <c r="Z98" s="345"/>
      <c r="AA98" s="345">
        <v>230</v>
      </c>
      <c r="AB98" s="343"/>
      <c r="AC98" s="343">
        <v>45</v>
      </c>
    </row>
    <row r="99" spans="1:29" ht="14.25" customHeight="1" x14ac:dyDescent="0.3">
      <c r="A99" s="338">
        <v>46081</v>
      </c>
      <c r="B99" s="347">
        <f t="shared" si="3"/>
        <v>0.23</v>
      </c>
      <c r="C99" s="348" t="s">
        <v>505</v>
      </c>
      <c r="D99" s="342"/>
      <c r="E99" s="343"/>
      <c r="F99" s="345"/>
      <c r="G99" s="345">
        <v>0.23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46070</v>
      </c>
      <c r="B100" s="347">
        <f t="shared" si="3"/>
        <v>-1920</v>
      </c>
      <c r="C100" s="348" t="s">
        <v>523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>
        <v>1920</v>
      </c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46069</v>
      </c>
      <c r="B101" s="347">
        <f t="shared" si="3"/>
        <v>-243.8</v>
      </c>
      <c r="C101" s="348" t="s">
        <v>523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>
        <v>243.8</v>
      </c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46068</v>
      </c>
      <c r="B102" s="347">
        <f t="shared" si="3"/>
        <v>63.46</v>
      </c>
      <c r="C102" s="348" t="s">
        <v>509</v>
      </c>
      <c r="D102" s="342"/>
      <c r="E102" s="343"/>
      <c r="F102" s="345"/>
      <c r="G102" s="345">
        <v>63.46</v>
      </c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46067</v>
      </c>
      <c r="B103" s="347">
        <f t="shared" si="3"/>
        <v>-1007.99</v>
      </c>
      <c r="C103" s="348" t="s">
        <v>524</v>
      </c>
      <c r="D103" s="342">
        <v>1007.99</v>
      </c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46063</v>
      </c>
      <c r="B104" s="347">
        <f t="shared" si="3"/>
        <v>-1276.4000000000001</v>
      </c>
      <c r="C104" s="348" t="s">
        <v>525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>
        <v>1276.4000000000001</v>
      </c>
      <c r="AA104" s="345"/>
      <c r="AB104" s="343"/>
      <c r="AC104" s="343"/>
    </row>
    <row r="105" spans="1:29" ht="14.25" customHeight="1" x14ac:dyDescent="0.3">
      <c r="A105" s="338">
        <v>46063</v>
      </c>
      <c r="B105" s="347">
        <f t="shared" si="3"/>
        <v>-955</v>
      </c>
      <c r="C105" s="348" t="s">
        <v>526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>
        <v>955</v>
      </c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46063</v>
      </c>
      <c r="B106" s="347">
        <f t="shared" si="3"/>
        <v>59.19</v>
      </c>
      <c r="C106" s="348" t="s">
        <v>504</v>
      </c>
      <c r="D106" s="342"/>
      <c r="E106" s="343"/>
      <c r="F106" s="345"/>
      <c r="G106" s="345">
        <v>59.19</v>
      </c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46061</v>
      </c>
      <c r="B107" s="347">
        <f t="shared" si="3"/>
        <v>-2203.44</v>
      </c>
      <c r="C107" s="348" t="s">
        <v>523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>
        <v>2203.44</v>
      </c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46061</v>
      </c>
      <c r="B108" s="347">
        <f t="shared" si="3"/>
        <v>-831.92</v>
      </c>
      <c r="C108" s="348" t="s">
        <v>527</v>
      </c>
      <c r="D108" s="342"/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>
        <v>831.92</v>
      </c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46055</v>
      </c>
      <c r="B109" s="347">
        <f t="shared" si="3"/>
        <v>-900</v>
      </c>
      <c r="C109" s="348" t="s">
        <v>512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>
        <v>900</v>
      </c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46053</v>
      </c>
      <c r="B110" s="347">
        <f t="shared" si="3"/>
        <v>3194.64</v>
      </c>
      <c r="C110" s="348" t="s">
        <v>459</v>
      </c>
      <c r="D110" s="342"/>
      <c r="E110" s="343">
        <v>3194.64</v>
      </c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46053</v>
      </c>
      <c r="B111" s="347">
        <f t="shared" si="3"/>
        <v>2000</v>
      </c>
      <c r="C111" s="348" t="s">
        <v>528</v>
      </c>
      <c r="D111" s="342"/>
      <c r="E111" s="343"/>
      <c r="F111" s="345"/>
      <c r="G111" s="345"/>
      <c r="H111" s="343"/>
      <c r="I111" s="343">
        <v>350</v>
      </c>
      <c r="J111" s="345"/>
      <c r="K111" s="345">
        <v>320</v>
      </c>
      <c r="L111" s="343"/>
      <c r="M111" s="343">
        <v>25</v>
      </c>
      <c r="N111" s="345"/>
      <c r="O111" s="345">
        <v>25</v>
      </c>
      <c r="P111" s="343"/>
      <c r="Q111" s="343">
        <v>45</v>
      </c>
      <c r="R111" s="345"/>
      <c r="S111" s="345">
        <v>400</v>
      </c>
      <c r="T111" s="343"/>
      <c r="U111" s="343">
        <v>375</v>
      </c>
      <c r="V111" s="345"/>
      <c r="W111" s="345">
        <v>100</v>
      </c>
      <c r="X111" s="343"/>
      <c r="Y111" s="343">
        <v>85</v>
      </c>
      <c r="Z111" s="345"/>
      <c r="AA111" s="345">
        <v>230</v>
      </c>
      <c r="AB111" s="343"/>
      <c r="AC111" s="343">
        <v>45</v>
      </c>
    </row>
    <row r="112" spans="1:29" ht="14.25" customHeight="1" x14ac:dyDescent="0.3">
      <c r="A112" s="338">
        <v>46053</v>
      </c>
      <c r="B112" s="347">
        <f t="shared" si="3"/>
        <v>0.38</v>
      </c>
      <c r="C112" s="348" t="s">
        <v>505</v>
      </c>
      <c r="D112" s="342"/>
      <c r="E112" s="343"/>
      <c r="F112" s="345"/>
      <c r="G112" s="345">
        <v>0.38</v>
      </c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46053</v>
      </c>
      <c r="B113" s="347">
        <f t="shared" si="3"/>
        <v>54.55</v>
      </c>
      <c r="C113" s="348" t="s">
        <v>509</v>
      </c>
      <c r="D113" s="342"/>
      <c r="E113" s="343"/>
      <c r="F113" s="345"/>
      <c r="G113" s="345">
        <v>54.55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46048</v>
      </c>
      <c r="B114" s="347">
        <f t="shared" si="3"/>
        <v>-583</v>
      </c>
      <c r="C114" s="348" t="s">
        <v>529</v>
      </c>
      <c r="D114" s="342">
        <v>583</v>
      </c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46044</v>
      </c>
      <c r="B115" s="347">
        <f t="shared" si="3"/>
        <v>-126.24</v>
      </c>
      <c r="C115" s="348" t="s">
        <v>315</v>
      </c>
      <c r="D115" s="342"/>
      <c r="E115" s="343"/>
      <c r="F115" s="345"/>
      <c r="G115" s="345"/>
      <c r="H115" s="343"/>
      <c r="I115" s="343"/>
      <c r="J115" s="345"/>
      <c r="K115" s="345"/>
      <c r="L115" s="343">
        <v>63.12</v>
      </c>
      <c r="M115" s="343"/>
      <c r="N115" s="345">
        <v>63.12</v>
      </c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46043</v>
      </c>
      <c r="B116" s="347">
        <f t="shared" si="3"/>
        <v>-100</v>
      </c>
      <c r="C116" s="348" t="s">
        <v>530</v>
      </c>
      <c r="D116" s="342"/>
      <c r="E116" s="343"/>
      <c r="F116" s="345"/>
      <c r="G116" s="345"/>
      <c r="H116" s="343">
        <v>100</v>
      </c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46043</v>
      </c>
      <c r="B117" s="347">
        <f t="shared" si="3"/>
        <v>-2724</v>
      </c>
      <c r="C117" s="348" t="s">
        <v>531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>
        <v>2724</v>
      </c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46038</v>
      </c>
      <c r="B118" s="347">
        <f t="shared" si="3"/>
        <v>55.69</v>
      </c>
      <c r="C118" s="348" t="s">
        <v>509</v>
      </c>
      <c r="D118" s="342"/>
      <c r="E118" s="343"/>
      <c r="F118" s="345"/>
      <c r="G118" s="345">
        <v>55.69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46030</v>
      </c>
      <c r="B119" s="347">
        <f t="shared" si="3"/>
        <v>1049.3699999999999</v>
      </c>
      <c r="C119" s="340" t="s">
        <v>532</v>
      </c>
      <c r="D119" s="342"/>
      <c r="E119" s="343">
        <v>1049.3699999999999</v>
      </c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46027</v>
      </c>
      <c r="B120" s="347">
        <f t="shared" si="3"/>
        <v>-113.94</v>
      </c>
      <c r="C120" s="348" t="s">
        <v>533</v>
      </c>
      <c r="D120" s="342"/>
      <c r="E120" s="343"/>
      <c r="F120" s="345"/>
      <c r="G120" s="345"/>
      <c r="H120" s="343">
        <v>113.94</v>
      </c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46027</v>
      </c>
      <c r="B121" s="347">
        <f t="shared" si="3"/>
        <v>-622.1</v>
      </c>
      <c r="C121" s="348" t="s">
        <v>523</v>
      </c>
      <c r="D121" s="342"/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>
        <v>622.1</v>
      </c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44562</v>
      </c>
      <c r="B122" s="347">
        <f t="shared" si="3"/>
        <v>12240.49</v>
      </c>
      <c r="C122" s="348" t="s">
        <v>534</v>
      </c>
      <c r="D122" s="342"/>
      <c r="E122" s="343">
        <v>1710.49</v>
      </c>
      <c r="F122" s="345"/>
      <c r="G122" s="345">
        <v>500</v>
      </c>
      <c r="H122" s="343"/>
      <c r="I122" s="343">
        <v>2000</v>
      </c>
      <c r="J122" s="345"/>
      <c r="K122" s="345">
        <v>1000</v>
      </c>
      <c r="L122" s="343"/>
      <c r="M122" s="343">
        <v>65</v>
      </c>
      <c r="N122" s="345"/>
      <c r="O122" s="345">
        <v>65</v>
      </c>
      <c r="P122" s="343"/>
      <c r="Q122" s="343">
        <v>100</v>
      </c>
      <c r="R122" s="345"/>
      <c r="S122" s="345">
        <v>2000</v>
      </c>
      <c r="T122" s="343"/>
      <c r="U122" s="343">
        <v>2500</v>
      </c>
      <c r="V122" s="345"/>
      <c r="W122" s="345">
        <v>500</v>
      </c>
      <c r="X122" s="343"/>
      <c r="Y122" s="343">
        <v>200</v>
      </c>
      <c r="Z122" s="345"/>
      <c r="AA122" s="345">
        <v>1500</v>
      </c>
      <c r="AB122" s="343"/>
      <c r="AC122" s="343">
        <v>100</v>
      </c>
    </row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52.583333333333336</v>
      </c>
      <c r="F6" s="384">
        <f ca="1">'Isaac 401k'!D4</f>
        <v>70464</v>
      </c>
      <c r="G6" s="385">
        <f ca="1">(F6-B9)/365.25</f>
        <v>111.04175222450377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51.083333333333336</v>
      </c>
      <c r="F7" s="392">
        <f ca="1">'Lorri 401b'!D4</f>
        <v>69915</v>
      </c>
      <c r="G7" s="393">
        <f ca="1">(F7-C9)/365.25</f>
        <v>104.92813141683779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3312269.8497067471</v>
      </c>
      <c r="R11" s="25">
        <f t="array" aca="1" ref="R11" ca="1">INDEX('Lorri 401b'!L:L,MATCH('Retirement Calculator'!A11,'Lorri 401b'!N:N,0),0)</f>
        <v>3594126.5692649633</v>
      </c>
      <c r="S11" s="25">
        <f t="shared" ref="S11:S265" ca="1" si="7">SUM(Q11:R11)</f>
        <v>6906396.4189717099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3292685.5119476081</v>
      </c>
      <c r="R12" s="25">
        <f t="array" aca="1" ref="R12" ca="1">INDEX('Lorri 401b'!L:L,MATCH('Retirement Calculator'!A12,'Lorri 401b'!N:N,0),0)</f>
        <v>3609102.0966369007</v>
      </c>
      <c r="S12" s="25">
        <f t="shared" ca="1" si="7"/>
        <v>6901787.6085845083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3273019.5727811395</v>
      </c>
      <c r="R13" s="25">
        <f t="array" aca="1" ref="R13" ca="1">INDEX('Lorri 401b'!L:L,MATCH('Retirement Calculator'!A13,'Lorri 401b'!N:N,0),0)</f>
        <v>3624140.0220395545</v>
      </c>
      <c r="S13" s="25">
        <f t="shared" ca="1" si="7"/>
        <v>6897159.5948206941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3253271.692201477</v>
      </c>
      <c r="R14" s="25">
        <f t="array" aca="1" ref="R14" ca="1">INDEX('Lorri 401b'!L:L,MATCH('Retirement Calculator'!A14,'Lorri 401b'!N:N,0),0)</f>
        <v>3639240.6054647192</v>
      </c>
      <c r="S14" s="25">
        <f t="shared" ca="1" si="7"/>
        <v>6892512.2976661958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3233441.528786066</v>
      </c>
      <c r="R15" s="25">
        <f t="array" aca="1" ref="R15" ca="1">INDEX('Lorri 401b'!L:L,MATCH('Retirement Calculator'!A15,'Lorri 401b'!N:N,0),0)</f>
        <v>3654404.1079874891</v>
      </c>
      <c r="S15" s="25">
        <f t="shared" ca="1" si="7"/>
        <v>6887845.6367735546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3213528.7396897576</v>
      </c>
      <c r="R16" s="25">
        <f t="array" aca="1" ref="R16" ca="1">INDEX('Lorri 401b'!L:L,MATCH('Retirement Calculator'!A16,'Lorri 401b'!N:N,0),0)</f>
        <v>3669630.7917707702</v>
      </c>
      <c r="S16" s="25">
        <f t="shared" ca="1" si="7"/>
        <v>6883159.5314605273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3193532.9806388812</v>
      </c>
      <c r="R17" s="25">
        <f t="array" aca="1" ref="R17" ca="1">INDEX('Lorri 401b'!L:L,MATCH('Retirement Calculator'!A17,'Lorri 401b'!N:N,0),0)</f>
        <v>3684920.9200698151</v>
      </c>
      <c r="S17" s="25">
        <f t="shared" ca="1" si="7"/>
        <v>6878453.9007086959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3173453.905925293</v>
      </c>
      <c r="R18" s="25">
        <f t="array" aca="1" ref="R18" ca="1">INDEX('Lorri 401b'!L:L,MATCH('Retirement Calculator'!A18,'Lorri 401b'!N:N,0),0)</f>
        <v>3700274.7572367727</v>
      </c>
      <c r="S18" s="25">
        <f t="shared" ca="1" si="7"/>
        <v>6873728.6631620657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3153291.168400398</v>
      </c>
      <c r="R19" s="25">
        <f t="array" aca="1" ref="R19" ca="1">INDEX('Lorri 401b'!L:L,MATCH('Retirement Calculator'!A19,'Lorri 401b'!N:N,0),0)</f>
        <v>3715692.568725259</v>
      </c>
      <c r="S19" s="25">
        <f t="shared" ca="1" si="7"/>
        <v>6868983.7371256575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3133044.4194691493</v>
      </c>
      <c r="R20" s="25">
        <f t="array" aca="1" ref="R20" ca="1">INDEX('Lorri 401b'!L:L,MATCH('Retirement Calculator'!A20,'Lorri 401b'!N:N,0),0)</f>
        <v>3731174.6210949477</v>
      </c>
      <c r="S20" s="25">
        <f t="shared" ca="1" si="7"/>
        <v>6864219.0405640975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3112713.3090840201</v>
      </c>
      <c r="R21" s="25">
        <f t="array" aca="1" ref="R21" ca="1">INDEX('Lorri 401b'!L:L,MATCH('Retirement Calculator'!A21,'Lorri 401b'!N:N,0),0)</f>
        <v>3746721.1820161766</v>
      </c>
      <c r="S21" s="25">
        <f t="shared" ca="1" si="7"/>
        <v>6859434.4911001967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3092297.4857389531</v>
      </c>
      <c r="R22" s="25">
        <f t="array" aca="1" ref="R22" ca="1">INDEX('Lorri 401b'!L:L,MATCH('Retirement Calculator'!A22,'Lorri 401b'!N:N,0),0)</f>
        <v>3762332.5202745772</v>
      </c>
      <c r="S22" s="25">
        <f t="shared" ca="1" si="7"/>
        <v>6854630.0060135303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3071796.5964632817</v>
      </c>
      <c r="R23" s="25">
        <f t="array" aca="1" ref="R23" ca="1">INDEX('Lorri 401b'!L:L,MATCH('Retirement Calculator'!A23,'Lorri 401b'!N:N,0),0)</f>
        <v>3778008.9057757212</v>
      </c>
      <c r="S23" s="25">
        <f t="shared" ca="1" si="7"/>
        <v>6849805.5022390028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3051210.2868156284</v>
      </c>
      <c r="R24" s="25">
        <f t="array" aca="1" ref="R24" ca="1">INDEX('Lorri 401b'!L:L,MATCH('Retirement Calculator'!A24,'Lorri 401b'!N:N,0),0)</f>
        <v>3793750.6095497869</v>
      </c>
      <c r="S24" s="25">
        <f t="shared" ca="1" si="7"/>
        <v>6844960.8963654153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3030538.2008777764</v>
      </c>
      <c r="R25" s="25">
        <f t="array" aca="1" ref="R25" ca="1">INDEX('Lorri 401b'!L:L,MATCH('Retirement Calculator'!A25,'Lorri 401b'!N:N,0),0)</f>
        <v>3809557.9037562441</v>
      </c>
      <c r="S25" s="25">
        <f t="shared" ca="1" si="7"/>
        <v>6840096.1046340205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3009779.9812485166</v>
      </c>
      <c r="R26" s="25">
        <f t="array" aca="1" ref="R26" ca="1">INDEX('Lorri 401b'!L:L,MATCH('Retirement Calculator'!A26,'Lorri 401b'!N:N,0),0)</f>
        <v>3825431.0616885619</v>
      </c>
      <c r="S26" s="25">
        <f t="shared" ca="1" si="7"/>
        <v>6835211.0429370785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2988935.2690374684</v>
      </c>
      <c r="R27" s="25">
        <f t="array" aca="1" ref="R27" ca="1">INDEX('Lorri 401b'!L:L,MATCH('Retirement Calculator'!A27,'Lorri 401b'!N:N,0),0)</f>
        <v>3841370.357778931</v>
      </c>
      <c r="S27" s="25">
        <f t="shared" ca="1" si="7"/>
        <v>6830305.6268163994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2968003.7038588738</v>
      </c>
      <c r="R28" s="25">
        <f t="array" aca="1" ref="R28" ca="1">INDEX('Lorri 401b'!L:L,MATCH('Retirement Calculator'!A28,'Lorri 401b'!N:N,0),0)</f>
        <v>3857376.0676030098</v>
      </c>
      <c r="S28" s="25">
        <f t="shared" ca="1" si="7"/>
        <v>6825379.7714618836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2946984.9238253688</v>
      </c>
      <c r="R29" s="25">
        <f t="array" aca="1" ref="R29" ca="1">INDEX('Lorri 401b'!L:L,MATCH('Retirement Calculator'!A29,'Lorri 401b'!N:N,0),0)</f>
        <v>3873448.4678846891</v>
      </c>
      <c r="S29" s="25">
        <f t="shared" ca="1" si="7"/>
        <v>6820433.3917100579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2925878.5655417242</v>
      </c>
      <c r="R30" s="25">
        <f t="array" aca="1" ref="R30" ca="1">INDEX('Lorri 401b'!L:L,MATCH('Retirement Calculator'!A30,'Lorri 401b'!N:N,0),0)</f>
        <v>3889587.8365008752</v>
      </c>
      <c r="S30" s="25">
        <f t="shared" ca="1" si="7"/>
        <v>6815466.4020425994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2904684.2640985642</v>
      </c>
      <c r="R31" s="25">
        <f t="array" aca="1" ref="R31" ca="1">INDEX('Lorri 401b'!L:L,MATCH('Retirement Calculator'!A31,'Lorri 401b'!N:N,0),0)</f>
        <v>3905794.4524862957</v>
      </c>
      <c r="S31" s="25">
        <f t="shared" ca="1" si="7"/>
        <v>6810478.7165848594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2883401.6530660577</v>
      </c>
      <c r="R32" s="25">
        <f t="array" aca="1" ref="R32" ca="1">INDEX('Lorri 401b'!L:L,MATCH('Retirement Calculator'!A32,'Lorri 401b'!N:N,0),0)</f>
        <v>3922068.596038322</v>
      </c>
      <c r="S32" s="25">
        <f t="shared" ca="1" si="7"/>
        <v>6805470.2491043797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2862030.3644875824</v>
      </c>
      <c r="R33" s="25">
        <f t="array" aca="1" ref="R33" ca="1">INDEX('Lorri 401b'!L:L,MATCH('Retirement Calculator'!A33,'Lorri 401b'!N:N,0),0)</f>
        <v>3938410.5485218149</v>
      </c>
      <c r="S33" s="25">
        <f t="shared" ca="1" si="7"/>
        <v>6800440.9130093977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2840570.0288733635</v>
      </c>
      <c r="R34" s="25">
        <f t="array" aca="1" ref="R34" ca="1">INDEX('Lorri 401b'!L:L,MATCH('Retirement Calculator'!A34,'Lorri 401b'!N:N,0),0)</f>
        <v>3954820.5924739889</v>
      </c>
      <c r="S34" s="25">
        <f t="shared" ca="1" si="7"/>
        <v>6795390.6213473529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2819020.2751940852</v>
      </c>
      <c r="R35" s="25">
        <f t="array" aca="1" ref="R35" ca="1">INDEX('Lorri 401b'!L:L,MATCH('Retirement Calculator'!A35,'Lorri 401b'!N:N,0),0)</f>
        <v>3971299.0116092972</v>
      </c>
      <c r="S35" s="25">
        <f t="shared" ca="1" si="7"/>
        <v>6790319.2868033824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2797380.730874477</v>
      </c>
      <c r="R36" s="25">
        <f t="array" aca="1" ref="R36" ca="1">INDEX('Lorri 401b'!L:L,MATCH('Retirement Calculator'!A36,'Lorri 401b'!N:N,0),0)</f>
        <v>3987846.0908243358</v>
      </c>
      <c r="S36" s="25">
        <f t="shared" ca="1" si="7"/>
        <v>6785226.8216988128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2775651.02178687</v>
      </c>
      <c r="R37" s="25">
        <f t="array" aca="1" ref="R37" ca="1">INDEX('Lorri 401b'!L:L,MATCH('Retirement Calculator'!A37,'Lorri 401b'!N:N,0),0)</f>
        <v>4004462.1162027707</v>
      </c>
      <c r="S37" s="25">
        <f t="shared" ca="1" si="7"/>
        <v>6780113.1379896402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2753830.7722447314</v>
      </c>
      <c r="R38" s="25">
        <f t="array" aca="1" ref="R38" ca="1">INDEX('Lorri 401b'!L:L,MATCH('Retirement Calculator'!A38,'Lorri 401b'!N:N,0),0)</f>
        <v>4021147.3750202823</v>
      </c>
      <c r="S38" s="25">
        <f t="shared" ca="1" si="7"/>
        <v>6774978.1472650133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2731919.6049961671</v>
      </c>
      <c r="R39" s="25">
        <f t="array" aca="1" ref="R39" ca="1">INDEX('Lorri 401b'!L:L,MATCH('Retirement Calculator'!A39,'Lorri 401b'!N:N,0),0)</f>
        <v>4037902.1557495333</v>
      </c>
      <c r="S39" s="25">
        <f t="shared" ca="1" si="7"/>
        <v>6769821.7607457004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2709917.1412174008</v>
      </c>
      <c r="R40" s="25">
        <f t="array" aca="1" ref="R40" ca="1">INDEX('Lorri 401b'!L:L,MATCH('Retirement Calculator'!A40,'Lorri 401b'!N:N,0),0)</f>
        <v>4054726.7480651564</v>
      </c>
      <c r="S40" s="25">
        <f t="shared" ca="1" si="7"/>
        <v>6764643.8892825572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2687823.0005062227</v>
      </c>
      <c r="R41" s="25">
        <f t="array" aca="1" ref="R41" ca="1">INDEX('Lorri 401b'!L:L,MATCH('Retirement Calculator'!A41,'Lorri 401b'!N:N,0),0)</f>
        <v>4071621.4428487611</v>
      </c>
      <c r="S41" s="25">
        <f t="shared" ca="1" si="7"/>
        <v>6759444.4433549838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2665636.8008754146</v>
      </c>
      <c r="R42" s="25">
        <f t="array" aca="1" ref="R42" ca="1">INDEX('Lorri 401b'!L:L,MATCH('Retirement Calculator'!A42,'Lorri 401b'!N:N,0),0)</f>
        <v>4088586.5321939643</v>
      </c>
      <c r="S42" s="25">
        <f t="shared" ca="1" si="7"/>
        <v>6754223.3330693785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2643358.1587461452</v>
      </c>
      <c r="R43" s="25">
        <f t="array" aca="1" ref="R43" ca="1">INDEX('Lorri 401b'!L:L,MATCH('Retirement Calculator'!A43,'Lorri 401b'!N:N,0),0)</f>
        <v>4105622.3094114391</v>
      </c>
      <c r="S43" s="25">
        <f t="shared" ca="1" si="7"/>
        <v>6748980.4681575838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2620986.6889413372</v>
      </c>
      <c r="R44" s="25">
        <f t="array" aca="1" ref="R44" ca="1">INDEX('Lorri 401b'!L:L,MATCH('Retirement Calculator'!A44,'Lorri 401b'!N:N,0),0)</f>
        <v>4122729.0690339869</v>
      </c>
      <c r="S44" s="25">
        <f t="shared" ca="1" si="7"/>
        <v>6743715.7579753241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2598522.0046790089</v>
      </c>
      <c r="R45" s="25">
        <f t="array" aca="1" ref="R45" ca="1">INDEX('Lorri 401b'!L:L,MATCH('Retirement Calculator'!A45,'Lorri 401b'!N:N,0),0)</f>
        <v>4139907.1068216283</v>
      </c>
      <c r="S45" s="25">
        <f t="shared" ca="1" si="7"/>
        <v>6738429.1115006376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2575963.7175655877</v>
      </c>
      <c r="R46" s="25">
        <f t="array" aca="1" ref="R46" ca="1">INDEX('Lorri 401b'!L:L,MATCH('Retirement Calculator'!A46,'Lorri 401b'!N:N,0),0)</f>
        <v>4157156.7197667183</v>
      </c>
      <c r="S46" s="25">
        <f t="shared" ca="1" si="7"/>
        <v>6733120.4373323061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2553311.4375891937</v>
      </c>
      <c r="R47" s="25">
        <f t="array" aca="1" ref="R47" ca="1">INDEX('Lorri 401b'!L:L,MATCH('Retirement Calculator'!A47,'Lorri 401b'!N:N,0),0)</f>
        <v>4174478.2060990795</v>
      </c>
      <c r="S47" s="25">
        <f t="shared" ca="1" si="7"/>
        <v>6727789.6436882727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2530564.7731128982</v>
      </c>
      <c r="R48" s="25">
        <f t="array" aca="1" ref="R48" ca="1">INDEX('Lorri 401b'!L:L,MATCH('Retirement Calculator'!A48,'Lorri 401b'!N:N,0),0)</f>
        <v>4191871.8652911591</v>
      </c>
      <c r="S48" s="25">
        <f t="shared" ca="1" si="7"/>
        <v>6722436.6384040574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2507723.3308679517</v>
      </c>
      <c r="R49" s="25">
        <f t="array" aca="1" ref="R49" ca="1">INDEX('Lorri 401b'!L:L,MATCH('Retirement Calculator'!A49,'Lorri 401b'!N:N,0),0)</f>
        <v>4209337.9980632057</v>
      </c>
      <c r="S49" s="25">
        <f t="shared" ca="1" si="7"/>
        <v>6717061.3289311575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2484786.7159469845</v>
      </c>
      <c r="R50" s="25">
        <f t="array" aca="1" ref="R50" ca="1">INDEX('Lorri 401b'!L:L,MATCH('Retirement Calculator'!A50,'Lorri 401b'!N:N,0),0)</f>
        <v>4226876.906388469</v>
      </c>
      <c r="S50" s="25">
        <f t="shared" ca="1" si="7"/>
        <v>6711663.6223354535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2461754.53179718</v>
      </c>
      <c r="R51" s="25">
        <f t="array" aca="1" ref="R51" ca="1">INDEX('Lorri 401b'!L:L,MATCH('Retirement Calculator'!A51,'Lorri 401b'!N:N,0),0)</f>
        <v>4244488.8934984207</v>
      </c>
      <c r="S51" s="25">
        <f t="shared" ca="1" si="7"/>
        <v>6706243.4252956007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2438626.3802134176</v>
      </c>
      <c r="R52" s="25">
        <f t="array" aca="1" ref="R52" ca="1">INDEX('Lorri 401b'!L:L,MATCH('Retirement Calculator'!A52,'Lorri 401b'!N:N,0),0)</f>
        <v>4262174.2638879977</v>
      </c>
      <c r="S52" s="25">
        <f t="shared" ca="1" si="7"/>
        <v>6700800.6441014148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2416181.0946647231</v>
      </c>
      <c r="R53" s="25">
        <f t="array" aca="1" ref="R53" ca="1">INDEX('Lorri 401b'!L:L,MATCH('Retirement Calculator'!A53,'Lorri 401b'!N:N,0),0)</f>
        <v>4279933.3233208647</v>
      </c>
      <c r="S53" s="25">
        <f t="shared" ca="1" si="7"/>
        <v>6696114.4179855883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2393642.2870929092</v>
      </c>
      <c r="R54" s="25">
        <f t="array" aca="1" ref="R54" ca="1">INDEX('Lorri 401b'!L:L,MATCH('Retirement Calculator'!A54,'Lorri 401b'!N:N,0),0)</f>
        <v>4297766.3788347021</v>
      </c>
      <c r="S54" s="25">
        <f t="shared" ca="1" si="7"/>
        <v>6691408.6659276113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2371009.5678228792</v>
      </c>
      <c r="R55" s="25">
        <f t="array" aca="1" ref="R55" ca="1">INDEX('Lorri 401b'!L:L,MATCH('Retirement Calculator'!A55,'Lorri 401b'!N:N,0),0)</f>
        <v>4315673.7387465136</v>
      </c>
      <c r="S55" s="25">
        <f t="shared" ca="1" si="7"/>
        <v>6686683.3065693928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2348282.5455558905</v>
      </c>
      <c r="R56" s="25">
        <f t="array" aca="1" ref="R56" ca="1">INDEX('Lorri 401b'!L:L,MATCH('Retirement Calculator'!A56,'Lorri 401b'!N:N,0),0)</f>
        <v>4333655.7126579573</v>
      </c>
      <c r="S56" s="25">
        <f t="shared" ca="1" si="7"/>
        <v>6681938.2582138479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2325460.8273627898</v>
      </c>
      <c r="R57" s="25">
        <f t="array" aca="1" ref="R57" ca="1">INDEX('Lorri 401b'!L:L,MATCH('Retirement Calculator'!A57,'Lorri 401b'!N:N,0),0)</f>
        <v>4351712.6114606988</v>
      </c>
      <c r="S57" s="25">
        <f t="shared" ca="1" si="7"/>
        <v>6677173.4388234885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2302544.0186772174</v>
      </c>
      <c r="R58" s="25">
        <f t="array" aca="1" ref="R58" ca="1">INDEX('Lorri 401b'!L:L,MATCH('Retirement Calculator'!A58,'Lorri 401b'!N:N,0),0)</f>
        <v>4369844.7473417846</v>
      </c>
      <c r="S58" s="25">
        <f t="shared" ca="1" si="7"/>
        <v>6672388.7660190016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2279531.7232887889</v>
      </c>
      <c r="R59" s="25">
        <f t="array" aca="1" ref="R59" ca="1">INDEX('Lorri 401b'!L:L,MATCH('Retirement Calculator'!A59,'Lorri 401b'!N:N,0),0)</f>
        <v>4388052.4337890418</v>
      </c>
      <c r="S59" s="25">
        <f t="shared" ca="1" si="7"/>
        <v>6667584.1570778303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2256423.543336242</v>
      </c>
      <c r="R60" s="25">
        <f t="array" aca="1" ref="R60" ca="1">INDEX('Lorri 401b'!L:L,MATCH('Retirement Calculator'!A60,'Lorri 401b'!N:N,0),0)</f>
        <v>4406335.9855964966</v>
      </c>
      <c r="S60" s="25">
        <f t="shared" ca="1" si="7"/>
        <v>6662759.528932739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2233219.0793005591</v>
      </c>
      <c r="R61" s="25">
        <f t="array" aca="1" ref="R61" ca="1">INDEX('Lorri 401b'!L:L,MATCH('Retirement Calculator'!A61,'Lorri 401b'!N:N,0),0)</f>
        <v>4424695.7188698156</v>
      </c>
      <c r="S61" s="25">
        <f t="shared" ca="1" si="7"/>
        <v>6657914.7981703747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2209917.9299980612</v>
      </c>
      <c r="R62" s="25">
        <f t="array" aca="1" ref="R62" ca="1">INDEX('Lorri 401b'!L:L,MATCH('Retirement Calculator'!A62,'Lorri 401b'!N:N,0),0)</f>
        <v>4443131.9510317734</v>
      </c>
      <c r="S62" s="25">
        <f t="shared" ca="1" si="7"/>
        <v>6653049.881029835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2186519.6925734691</v>
      </c>
      <c r="R63" s="25">
        <f t="array" aca="1" ref="R63" ca="1">INDEX('Lorri 401b'!L:L,MATCH('Retirement Calculator'!A63,'Lorri 401b'!N:N,0),0)</f>
        <v>4461645.000827739</v>
      </c>
      <c r="S63" s="25">
        <f t="shared" ca="1" si="7"/>
        <v>6648164.6934012081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2163023.9624929414</v>
      </c>
      <c r="R64" s="25">
        <f t="array" aca="1" ref="R64" ca="1">INDEX('Lorri 401b'!L:L,MATCH('Retirement Calculator'!A64,'Lorri 401b'!N:N,0),0)</f>
        <v>4480235.1883311877</v>
      </c>
      <c r="S64" s="25">
        <f t="shared" ca="1" si="7"/>
        <v>6643259.1508241296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2139430.333537078</v>
      </c>
      <c r="R65" s="25">
        <f t="array" aca="1" ref="R65" ca="1">INDEX('Lorri 401b'!L:L,MATCH('Retirement Calculator'!A65,'Lorri 401b'!N:N,0),0)</f>
        <v>4498902.8349492345</v>
      </c>
      <c r="S65" s="25">
        <f t="shared" ca="1" si="7"/>
        <v>6638333.168486312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2115738.3977938988</v>
      </c>
      <c r="R66" s="25">
        <f t="array" aca="1" ref="R66" ca="1">INDEX('Lorri 401b'!L:L,MATCH('Retirement Calculator'!A66,'Lorri 401b'!N:N,0),0)</f>
        <v>4517648.2634281898</v>
      </c>
      <c r="S66" s="25">
        <f t="shared" ca="1" si="7"/>
        <v>6633386.6612220891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2091947.7456517895</v>
      </c>
      <c r="R67" s="25">
        <f t="array" aca="1" ref="R67" ca="1">INDEX('Lorri 401b'!L:L,MATCH('Retirement Calculator'!A67,'Lorri 401b'!N:N,0),0)</f>
        <v>4536471.7978591407</v>
      </c>
      <c r="S67" s="25">
        <f t="shared" ca="1" si="7"/>
        <v>6628419.5435109306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2068057.9657924213</v>
      </c>
      <c r="R68" s="25">
        <f t="array" aca="1" ref="R68" ca="1">INDEX('Lorri 401b'!L:L,MATCH('Retirement Calculator'!A68,'Lorri 401b'!N:N,0),0)</f>
        <v>4555373.7636835538</v>
      </c>
      <c r="S68" s="25">
        <f t="shared" ca="1" si="7"/>
        <v>6623431.729475975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2044068.6451836389</v>
      </c>
      <c r="R69" s="25">
        <f t="array" aca="1" ref="R69" ca="1">INDEX('Lorri 401b'!L:L,MATCH('Retirement Calculator'!A69,'Lorri 401b'!N:N,0),0)</f>
        <v>4574354.4876989024</v>
      </c>
      <c r="S69" s="25">
        <f t="shared" ca="1" si="7"/>
        <v>6618423.132882541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2019979.3690723199</v>
      </c>
      <c r="R70" s="25">
        <f t="array" aca="1" ref="R70" ca="1">INDEX('Lorri 401b'!L:L,MATCH('Retirement Calculator'!A70,'Lorri 401b'!N:N,0),0)</f>
        <v>4593414.2980643148</v>
      </c>
      <c r="S70" s="25">
        <f t="shared" ca="1" si="7"/>
        <v>6613393.6671366347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1995789.7209772039</v>
      </c>
      <c r="R71" s="25">
        <f t="array" aca="1" ref="R71" ca="1">INDEX('Lorri 401b'!L:L,MATCH('Retirement Calculator'!A71,'Lorri 401b'!N:N,0),0)</f>
        <v>4612553.5243062498</v>
      </c>
      <c r="S71" s="25">
        <f t="shared" ca="1" si="7"/>
        <v>6608343.2452834537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1971499.2826816917</v>
      </c>
      <c r="R72" s="25">
        <f t="array" aca="1" ref="R72" ca="1">INDEX('Lorri 401b'!L:L,MATCH('Retirement Calculator'!A72,'Lorri 401b'!N:N,0),0)</f>
        <v>4631772.4973241929</v>
      </c>
      <c r="S72" s="25">
        <f t="shared" ca="1" si="7"/>
        <v>6603271.7800058844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1947107.6342266146</v>
      </c>
      <c r="R73" s="25">
        <f t="array" aca="1" ref="R73" ca="1">INDEX('Lorri 401b'!L:L,MATCH('Retirement Calculator'!A73,'Lorri 401b'!N:N,0),0)</f>
        <v>4651071.5493963771</v>
      </c>
      <c r="S73" s="25">
        <f t="shared" ca="1" si="7"/>
        <v>6598179.1836229917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1922614.3539029749</v>
      </c>
      <c r="R74" s="25">
        <f t="array" aca="1" ref="R74" ca="1">INDEX('Lorri 401b'!L:L,MATCH('Retirement Calculator'!A74,'Lorri 401b'!N:N,0),0)</f>
        <v>4670451.0141855283</v>
      </c>
      <c r="S74" s="25">
        <f t="shared" ca="1" si="7"/>
        <v>6593065.3680885034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1898019.0182446532</v>
      </c>
      <c r="R75" s="25">
        <f t="array" aca="1" ref="R75" ca="1">INDEX('Lorri 401b'!L:L,MATCH('Retirement Calculator'!A75,'Lorri 401b'!N:N,0),0)</f>
        <v>4689911.226744635</v>
      </c>
      <c r="S75" s="25">
        <f t="shared" ca="1" si="7"/>
        <v>6587930.244989288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1873321.2020210887</v>
      </c>
      <c r="R76" s="25">
        <f t="array" aca="1" ref="R76" ca="1">INDEX('Lorri 401b'!L:L,MATCH('Retirement Calculator'!A76,'Lorri 401b'!N:N,0),0)</f>
        <v>4709452.5235227374</v>
      </c>
      <c r="S76" s="25">
        <f t="shared" ca="1" si="7"/>
        <v>6582773.7255438259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1848520.478229926</v>
      </c>
      <c r="R77" s="25">
        <f t="array" aca="1" ref="R77" ca="1">INDEX('Lorri 401b'!L:L,MATCH('Retirement Calculator'!A77,'Lorri 401b'!N:N,0),0)</f>
        <v>4729075.2423707489</v>
      </c>
      <c r="S77" s="25">
        <f t="shared" ca="1" si="7"/>
        <v>6577595.7206006749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1847113.1186871894</v>
      </c>
      <c r="R78" s="25">
        <f t="array" aca="1" ref="R78" ca="1">INDEX('Lorri 401b'!L:L,MATCH('Retirement Calculator'!A78,'Lorri 401b'!N:N,0),0)</f>
        <v>4725283.0219497373</v>
      </c>
      <c r="S78" s="25">
        <f t="shared" ca="1" si="7"/>
        <v>6572396.1406369265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1845699.8951463583</v>
      </c>
      <c r="R79" s="25">
        <f t="array" aca="1" ref="R79" ca="1">INDEX('Lorri 401b'!L:L,MATCH('Retirement Calculator'!A79,'Lorri 401b'!N:N,0),0)</f>
        <v>4721475.000610305</v>
      </c>
      <c r="S79" s="25">
        <f t="shared" ca="1" si="7"/>
        <v>6567174.8957566638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1844280.7831741069</v>
      </c>
      <c r="R80" s="25">
        <f t="array" aca="1" ref="R80" ca="1">INDEX('Lorri 401b'!L:L,MATCH('Retirement Calculator'!A80,'Lorri 401b'!N:N,0),0)</f>
        <v>4717651.1125152912</v>
      </c>
      <c r="S80" s="25">
        <f t="shared" ca="1" si="7"/>
        <v>6561931.8956893981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1842855.7582353044</v>
      </c>
      <c r="R81" s="25">
        <f t="array" aca="1" ref="R81" ca="1">INDEX('Lorri 401b'!L:L,MATCH('Retirement Calculator'!A81,'Lorri 401b'!N:N,0),0)</f>
        <v>4713811.2915532151</v>
      </c>
      <c r="S81" s="25">
        <f t="shared" ca="1" si="7"/>
        <v>6556667.0497885197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1841424.7956925903</v>
      </c>
      <c r="R82" s="25">
        <f t="array" aca="1" ref="R82" ca="1">INDEX('Lorri 401b'!L:L,MATCH('Retirement Calculator'!A82,'Lorri 401b'!N:N,0),0)</f>
        <v>4709955.4713371303</v>
      </c>
      <c r="S82" s="25">
        <f t="shared" ca="1" si="7"/>
        <v>6551380.2670297204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1839987.8708059483</v>
      </c>
      <c r="R83" s="25">
        <f t="array" aca="1" ref="R83" ca="1">INDEX('Lorri 401b'!L:L,MATCH('Retirement Calculator'!A83,'Lorri 401b'!N:N,0),0)</f>
        <v>4706083.585203479</v>
      </c>
      <c r="S83" s="25">
        <f t="shared" ca="1" si="7"/>
        <v>6546071.4560094271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1838544.9587322786</v>
      </c>
      <c r="R84" s="25">
        <f t="array" aca="1" ref="R84" ca="1">INDEX('Lorri 401b'!L:L,MATCH('Retirement Calculator'!A84,'Lorri 401b'!N:N,0),0)</f>
        <v>4702195.5662109368</v>
      </c>
      <c r="S84" s="25">
        <f t="shared" ca="1" si="7"/>
        <v>6540740.5249432158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1837096.0345249686</v>
      </c>
      <c r="R85" s="25">
        <f t="array" aca="1" ref="R85" ca="1">INDEX('Lorri 401b'!L:L,MATCH('Retirement Calculator'!A85,'Lorri 401b'!N:N,0),0)</f>
        <v>4698291.3471392589</v>
      </c>
      <c r="S85" s="25">
        <f t="shared" ca="1" si="7"/>
        <v>6535387.3816642277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1835641.0731334614</v>
      </c>
      <c r="R86" s="25">
        <f t="array" aca="1" ref="R86" ca="1">INDEX('Lorri 401b'!L:L,MATCH('Retirement Calculator'!A86,'Lorri 401b'!N:N,0),0)</f>
        <v>4694370.8604881158</v>
      </c>
      <c r="S86" s="25">
        <f t="shared" ca="1" si="7"/>
        <v>6530011.933621577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1834180.049402823</v>
      </c>
      <c r="R87" s="25">
        <f t="array" aca="1" ref="R87" ca="1">INDEX('Lorri 401b'!L:L,MATCH('Retirement Calculator'!A87,'Lorri 401b'!N:N,0),0)</f>
        <v>4690434.038475927</v>
      </c>
      <c r="S87" s="25">
        <f t="shared" ca="1" si="7"/>
        <v>6524614.0878787497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1832712.9380733068</v>
      </c>
      <c r="R88" s="25">
        <f t="array" aca="1" ref="R88" ca="1">INDEX('Lorri 401b'!L:L,MATCH('Retirement Calculator'!A88,'Lorri 401b'!N:N,0),0)</f>
        <v>4686480.8130386872</v>
      </c>
      <c r="S88" s="25">
        <f t="shared" ca="1" si="7"/>
        <v>6519193.7511119936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1831239.7137799177</v>
      </c>
      <c r="R89" s="25">
        <f t="array" aca="1" ref="R89" ca="1">INDEX('Lorri 401b'!L:L,MATCH('Retirement Calculator'!A89,'Lorri 401b'!N:N,0),0)</f>
        <v>4682511.1158287916</v>
      </c>
      <c r="S89" s="25">
        <f t="shared" ca="1" si="7"/>
        <v>6513750.8296087096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1829760.3510519729</v>
      </c>
      <c r="R90" s="25">
        <f t="array" aca="1" ref="R90" ca="1">INDEX('Lorri 401b'!L:L,MATCH('Retirement Calculator'!A90,'Lorri 401b'!N:N,0),0)</f>
        <v>4678524.8782138554</v>
      </c>
      <c r="S90" s="25">
        <f t="shared" ca="1" si="7"/>
        <v>6508285.2292658286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1828274.8243126618</v>
      </c>
      <c r="R91" s="25">
        <f t="array" aca="1" ref="R91" ca="1">INDEX('Lorri 401b'!L:L,MATCH('Retirement Calculator'!A91,'Lorri 401b'!N:N,0),0)</f>
        <v>4674522.0312755238</v>
      </c>
      <c r="S91" s="25">
        <f t="shared" ca="1" si="7"/>
        <v>6502796.8555881856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1826783.1078786033</v>
      </c>
      <c r="R92" s="25">
        <f t="array" aca="1" ref="R92" ca="1">INDEX('Lorri 401b'!L:L,MATCH('Retirement Calculator'!A92,'Lorri 401b'!N:N,0),0)</f>
        <v>4670502.5058082817</v>
      </c>
      <c r="S92" s="25">
        <f t="shared" ca="1" si="7"/>
        <v>6497285.6136868848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1825285.1759594029</v>
      </c>
      <c r="R93" s="25">
        <f t="array" aca="1" ref="R93" ca="1">INDEX('Lorri 401b'!L:L,MATCH('Retirement Calculator'!A93,'Lorri 401b'!N:N,0),0)</f>
        <v>4666466.2323182598</v>
      </c>
      <c r="S93" s="25">
        <f t="shared" ca="1" si="7"/>
        <v>6491751.4082776625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1823781.002657206</v>
      </c>
      <c r="R94" s="25">
        <f t="array" aca="1" ref="R94" ca="1">INDEX('Lorri 401b'!L:L,MATCH('Retirement Calculator'!A94,'Lorri 401b'!N:N,0),0)</f>
        <v>4662413.1410220293</v>
      </c>
      <c r="S94" s="25">
        <f t="shared" ca="1" si="7"/>
        <v>6486194.1436792351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1822270.56196625</v>
      </c>
      <c r="R95" s="25">
        <f t="array" aca="1" ref="R95" ca="1">INDEX('Lorri 401b'!L:L,MATCH('Retirement Calculator'!A95,'Lorri 401b'!N:N,0),0)</f>
        <v>4658343.1618453981</v>
      </c>
      <c r="S95" s="25">
        <f t="shared" ca="1" si="7"/>
        <v>6480613.7238116479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1820753.8277724148</v>
      </c>
      <c r="R96" s="25">
        <f t="array" aca="1" ref="R96" ca="1">INDEX('Lorri 401b'!L:L,MATCH('Retirement Calculator'!A96,'Lorri 401b'!N:N,0),0)</f>
        <v>4654256.2244221978</v>
      </c>
      <c r="S96" s="25">
        <f t="shared" ca="1" si="7"/>
        <v>6475010.0521946121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1819230.7738527721</v>
      </c>
      <c r="R97" s="25">
        <f t="array" aca="1" ref="R97" ca="1">INDEX('Lorri 401b'!L:L,MATCH('Retirement Calculator'!A97,'Lorri 401b'!N:N,0),0)</f>
        <v>4650152.2580930674</v>
      </c>
      <c r="S97" s="25">
        <f t="shared" ca="1" si="7"/>
        <v>6469383.0319458395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1817701.3738751309</v>
      </c>
      <c r="R98" s="25">
        <f t="array" aca="1" ref="R98" ca="1">INDEX('Lorri 401b'!L:L,MATCH('Retirement Calculator'!A98,'Lorri 401b'!N:N,0),0)</f>
        <v>4646031.1919042319</v>
      </c>
      <c r="S98" s="25">
        <f t="shared" ca="1" si="7"/>
        <v>6463732.5657793628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1816165.6013975828</v>
      </c>
      <c r="R99" s="25">
        <f t="array" aca="1" ref="R99" ca="1">INDEX('Lorri 401b'!L:L,MATCH('Retirement Calculator'!A99,'Lorri 401b'!N:N,0),0)</f>
        <v>4641892.954606276</v>
      </c>
      <c r="S99" s="25">
        <f t="shared" ca="1" si="7"/>
        <v>6458058.5560038593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1814623.4298680448</v>
      </c>
      <c r="R100" s="25">
        <f t="array" aca="1" ref="R100" ca="1">INDEX('Lorri 401b'!L:L,MATCH('Retirement Calculator'!A100,'Lorri 401b'!N:N,0),0)</f>
        <v>4637737.4746529125</v>
      </c>
      <c r="S100" s="25">
        <f t="shared" ca="1" si="7"/>
        <v>6452360.9045209568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1813074.8326238005</v>
      </c>
      <c r="R101" s="25">
        <f t="array" aca="1" ref="R101" ca="1">INDEX('Lorri 401b'!L:L,MATCH('Retirement Calculator'!A101,'Lorri 401b'!N:N,0),0)</f>
        <v>4633564.6801997432</v>
      </c>
      <c r="S101" s="25">
        <f t="shared" ca="1" si="7"/>
        <v>6446639.5128235435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1811519.7828910386</v>
      </c>
      <c r="R102" s="25">
        <f t="array" aca="1" ref="R102" ca="1">INDEX('Lorri 401b'!L:L,MATCH('Retirement Calculator'!A102,'Lorri 401b'!N:N,0),0)</f>
        <v>4629374.499103019</v>
      </c>
      <c r="S102" s="25">
        <f t="shared" ca="1" si="7"/>
        <v>6440894.2819940578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1809958.2537843902</v>
      </c>
      <c r="R103" s="25">
        <f t="array" aca="1" ref="R103" ca="1">INDEX('Lorri 401b'!L:L,MATCH('Retirement Calculator'!A103,'Lorri 401b'!N:N,0),0)</f>
        <v>4625166.8589183921</v>
      </c>
      <c r="S103" s="25">
        <f t="shared" ca="1" si="7"/>
        <v>6435125.1127027823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1808390.2183064639</v>
      </c>
      <c r="R104" s="25">
        <f t="array" aca="1" ref="R104" ca="1">INDEX('Lorri 401b'!L:L,MATCH('Retirement Calculator'!A104,'Lorri 401b'!N:N,0),0)</f>
        <v>4620941.686899662</v>
      </c>
      <c r="S104" s="25">
        <f t="shared" ca="1" si="7"/>
        <v>6429331.9052061262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1806815.6493473796</v>
      </c>
      <c r="R105" s="25">
        <f t="array" aca="1" ref="R105" ca="1">INDEX('Lorri 401b'!L:L,MATCH('Retirement Calculator'!A105,'Lorri 401b'!N:N,0),0)</f>
        <v>4616698.909997521</v>
      </c>
      <c r="S105" s="25">
        <f t="shared" ca="1" si="7"/>
        <v>6423514.5593449008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1805234.5196842991</v>
      </c>
      <c r="R106" s="25">
        <f t="array" aca="1" ref="R106" ca="1">INDEX('Lorri 401b'!L:L,MATCH('Retirement Calculator'!A106,'Lorri 401b'!N:N,0),0)</f>
        <v>4612438.4548582872</v>
      </c>
      <c r="S106" s="25">
        <f t="shared" ca="1" si="7"/>
        <v>6417672.9745425861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1803646.8019809558</v>
      </c>
      <c r="R107" s="25">
        <f t="array" aca="1" ref="R107" ca="1">INDEX('Lorri 401b'!L:L,MATCH('Retirement Calculator'!A107,'Lorri 401b'!N:N,0),0)</f>
        <v>4608160.2478226405</v>
      </c>
      <c r="S107" s="25">
        <f t="shared" ca="1" si="7"/>
        <v>6411807.049803596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1802731.3854688487</v>
      </c>
      <c r="R108" s="25">
        <f t="array" aca="1" ref="R108" ca="1">INDEX('Lorri 401b'!L:L,MATCH('Retirement Calculator'!A108,'Lorri 401b'!N:N,0),0)</f>
        <v>4605615.3815760119</v>
      </c>
      <c r="S108" s="25">
        <f t="shared" ca="1" si="7"/>
        <v>6408346.7670448609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1801812.1547212745</v>
      </c>
      <c r="R109" s="25">
        <f t="array" aca="1" ref="R109" ca="1">INDEX('Lorri 401b'!L:L,MATCH('Retirement Calculator'!A109,'Lorri 401b'!N:N,0),0)</f>
        <v>4603059.9117200226</v>
      </c>
      <c r="S109" s="25">
        <f t="shared" ca="1" si="7"/>
        <v>6404872.0664412975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1800889.0938455854</v>
      </c>
      <c r="R110" s="25">
        <f t="array" aca="1" ref="R110" ca="1">INDEX('Lorri 401b'!L:L,MATCH('Retirement Calculator'!A110,'Lorri 401b'!N:N,0),0)</f>
        <v>4600493.794072967</v>
      </c>
      <c r="S110" s="25">
        <f t="shared" ca="1" si="7"/>
        <v>6401382.8879185524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1799962.1868829143</v>
      </c>
      <c r="R111" s="25">
        <f t="array" aca="1" ref="R111" ca="1">INDEX('Lorri 401b'!L:L,MATCH('Retirement Calculator'!A111,'Lorri 401b'!N:N,0),0)</f>
        <v>4597916.984269049</v>
      </c>
      <c r="S111" s="25">
        <f t="shared" ca="1" si="7"/>
        <v>6397879.1711519631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1799031.4178078987</v>
      </c>
      <c r="R112" s="25">
        <f t="array" aca="1" ref="R112" ca="1">INDEX('Lorri 401b'!L:L,MATCH('Retirement Calculator'!A112,'Lorri 401b'!N:N,0),0)</f>
        <v>4595329.4377576141</v>
      </c>
      <c r="S112" s="25">
        <f t="shared" ca="1" si="7"/>
        <v>6394360.8555655126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1798096.7705284038</v>
      </c>
      <c r="R113" s="25">
        <f t="array" aca="1" ref="R113" ca="1">INDEX('Lorri 401b'!L:L,MATCH('Retirement Calculator'!A113,'Lorri 401b'!N:N,0),0)</f>
        <v>4592731.1098023821</v>
      </c>
      <c r="S113" s="25">
        <f t="shared" ca="1" si="7"/>
        <v>6390827.8803307861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1797158.2288852443</v>
      </c>
      <c r="R114" s="25">
        <f t="array" aca="1" ref="R114" ca="1">INDEX('Lorri 401b'!L:L,MATCH('Retirement Calculator'!A114,'Lorri 401b'!N:N,0),0)</f>
        <v>4590121.9554806696</v>
      </c>
      <c r="S114" s="25">
        <f t="shared" ca="1" si="7"/>
        <v>6387280.1843659142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1796215.7766519052</v>
      </c>
      <c r="R115" s="25">
        <f t="array" aca="1" ref="R115" ca="1">INDEX('Lorri 401b'!L:L,MATCH('Retirement Calculator'!A115,'Lorri 401b'!N:N,0),0)</f>
        <v>4587501.9296826171</v>
      </c>
      <c r="S115" s="25">
        <f t="shared" ca="1" si="7"/>
        <v>6383717.706334522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1795269.3975342603</v>
      </c>
      <c r="R116" s="25">
        <f t="array" aca="1" ref="R116" ca="1">INDEX('Lorri 401b'!L:L,MATCH('Retirement Calculator'!A116,'Lorri 401b'!N:N,0),0)</f>
        <v>4584870.9871104052</v>
      </c>
      <c r="S116" s="25">
        <f t="shared" ca="1" si="7"/>
        <v>6380140.3846446658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1794319.0751702921</v>
      </c>
      <c r="R117" s="25">
        <f t="array" aca="1" ref="R117" ca="1">INDEX('Lorri 401b'!L:L,MATCH('Retirement Calculator'!A117,'Lorri 401b'!N:N,0),0)</f>
        <v>4582229.0822774759</v>
      </c>
      <c r="S117" s="25">
        <f t="shared" ca="1" si="7"/>
        <v>6376548.1574477684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1793364.7931298071</v>
      </c>
      <c r="R118" s="25">
        <f t="array" aca="1" ref="R118" ca="1">INDEX('Lorri 401b'!L:L,MATCH('Retirement Calculator'!A118,'Lorri 401b'!N:N,0),0)</f>
        <v>4579576.1695077429</v>
      </c>
      <c r="S118" s="25">
        <f t="shared" ca="1" si="7"/>
        <v>6372940.9626375502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1792406.5349141536</v>
      </c>
      <c r="R119" s="25">
        <f t="array" aca="1" ref="R119" ca="1">INDEX('Lorri 401b'!L:L,MATCH('Retirement Calculator'!A119,'Lorri 401b'!N:N,0),0)</f>
        <v>4576912.2029348025</v>
      </c>
      <c r="S119" s="25">
        <f t="shared" ca="1" si="7"/>
        <v>6369318.7378489561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1791444.2839559349</v>
      </c>
      <c r="R120" s="25">
        <f t="array" aca="1" ref="R120" ca="1">INDEX('Lorri 401b'!L:L,MATCH('Retirement Calculator'!A120,'Lorri 401b'!N:N,0),0)</f>
        <v>4574237.1365011418</v>
      </c>
      <c r="S120" s="25">
        <f t="shared" ca="1" si="7"/>
        <v>6365681.4204570763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1790478.0236187235</v>
      </c>
      <c r="R121" s="25">
        <f t="array" aca="1" ref="R121" ca="1">INDEX('Lorri 401b'!L:L,MATCH('Retirement Calculator'!A121,'Lorri 401b'!N:N,0),0)</f>
        <v>4571550.9239573404</v>
      </c>
      <c r="S121" s="25">
        <f t="shared" ca="1" si="7"/>
        <v>6362028.9475760637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1789507.7371967738</v>
      </c>
      <c r="R122" s="25">
        <f t="array" aca="1" ref="R122" ca="1">INDEX('Lorri 401b'!L:L,MATCH('Retirement Calculator'!A122,'Lorri 401b'!N:N,0),0)</f>
        <v>4568853.5188612733</v>
      </c>
      <c r="S122" s="25">
        <f t="shared" ca="1" si="7"/>
        <v>6358361.2560580466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1788533.4079147326</v>
      </c>
      <c r="R123" s="25">
        <f t="array" aca="1" ref="R123" ca="1">INDEX('Lorri 401b'!L:L,MATCH('Retirement Calculator'!A123,'Lorri 401b'!N:N,0),0)</f>
        <v>4566144.8745773062</v>
      </c>
      <c r="S123" s="25">
        <f t="shared" ca="1" si="7"/>
        <v>6354678.2824920388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1787555.0189273495</v>
      </c>
      <c r="R124" s="25">
        <f t="array" aca="1" ref="R124" ca="1">INDEX('Lorri 401b'!L:L,MATCH('Retirement Calculator'!A124,'Lorri 401b'!N:N,0),0)</f>
        <v>4563424.9442754891</v>
      </c>
      <c r="S124" s="25">
        <f t="shared" ca="1" si="7"/>
        <v>6350979.9632028388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1786572.5533191857</v>
      </c>
      <c r="R125" s="25">
        <f t="array" aca="1" ref="R125" ca="1">INDEX('Lorri 401b'!L:L,MATCH('Retirement Calculator'!A125,'Lorri 401b'!N:N,0),0)</f>
        <v>4560693.6809307477</v>
      </c>
      <c r="S125" s="25">
        <f t="shared" ca="1" si="7"/>
        <v>6347266.2342499336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1785585.9941043213</v>
      </c>
      <c r="R126" s="25">
        <f t="array" aca="1" ref="R126" ca="1">INDEX('Lorri 401b'!L:L,MATCH('Retirement Calculator'!A126,'Lorri 401b'!N:N,0),0)</f>
        <v>4557951.0373220695</v>
      </c>
      <c r="S126" s="25">
        <f t="shared" ca="1" si="7"/>
        <v>6343537.0314263906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1784595.3242260616</v>
      </c>
      <c r="R127" s="25">
        <f t="array" aca="1" ref="R127" ca="1">INDEX('Lorri 401b'!L:L,MATCH('Retirement Calculator'!A127,'Lorri 401b'!N:N,0),0)</f>
        <v>4555196.9660316892</v>
      </c>
      <c r="S127" s="25">
        <f t="shared" ca="1" si="7"/>
        <v>6339792.290257751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1783600.5265566425</v>
      </c>
      <c r="R128" s="25">
        <f t="array" aca="1" ref="R128" ca="1">INDEX('Lorri 401b'!L:L,MATCH('Retirement Calculator'!A128,'Lorri 401b'!N:N,0),0)</f>
        <v>4552431.4194442658</v>
      </c>
      <c r="S128" s="25">
        <f t="shared" ca="1" si="7"/>
        <v>6336031.9460009085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1782601.5838969341</v>
      </c>
      <c r="R129" s="25">
        <f t="array" aca="1" ref="R129" ca="1">INDEX('Lorri 401b'!L:L,MATCH('Retirement Calculator'!A129,'Lorri 401b'!N:N,0),0)</f>
        <v>4549654.3497460615</v>
      </c>
      <c r="S129" s="25">
        <f t="shared" ca="1" si="7"/>
        <v>6332255.9336429955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1781598.4789761435</v>
      </c>
      <c r="R130" s="25">
        <f t="array" aca="1" ref="R130" ca="1">INDEX('Lorri 401b'!L:L,MATCH('Retirement Calculator'!A130,'Lorri 401b'!N:N,0),0)</f>
        <v>4546865.7089241147</v>
      </c>
      <c r="S130" s="25">
        <f t="shared" ca="1" si="7"/>
        <v>6328464.1879002582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1780591.1944515163</v>
      </c>
      <c r="R131" s="25">
        <f t="array" aca="1" ref="R131" ca="1">INDEX('Lorri 401b'!L:L,MATCH('Retirement Calculator'!A131,'Lorri 401b'!N:N,0),0)</f>
        <v>4544065.4487654092</v>
      </c>
      <c r="S131" s="25">
        <f t="shared" ca="1" si="7"/>
        <v>6324656.6432169257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1779579.7129080365</v>
      </c>
      <c r="R132" s="25">
        <f t="array" aca="1" ref="R132" ca="1">INDEX('Lorri 401b'!L:L,MATCH('Retirement Calculator'!A132,'Lorri 401b'!N:N,0),0)</f>
        <v>4541253.5208560424</v>
      </c>
      <c r="S132" s="25">
        <f t="shared" ca="1" si="7"/>
        <v>6320833.2337640785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1778564.0168581256</v>
      </c>
      <c r="R133" s="25">
        <f t="array" aca="1" ref="R133" ca="1">INDEX('Lorri 401b'!L:L,MATCH('Retirement Calculator'!A133,'Lorri 401b'!N:N,0),0)</f>
        <v>4538429.8765803864</v>
      </c>
      <c r="S133" s="25">
        <f t="shared" ca="1" si="7"/>
        <v>6316993.8934385125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1777544.08874134</v>
      </c>
      <c r="R134" s="25">
        <f t="array" aca="1" ref="R134" ca="1">INDEX('Lorri 401b'!L:L,MATCH('Retirement Calculator'!A134,'Lorri 401b'!N:N,0),0)</f>
        <v>4535594.4671202488</v>
      </c>
      <c r="S134" s="25">
        <f t="shared" ca="1" si="7"/>
        <v>6313138.5558615886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1776519.9109240677</v>
      </c>
      <c r="R135" s="25">
        <f t="array" aca="1" ref="R135" ca="1">INDEX('Lorri 401b'!L:L,MATCH('Retirement Calculator'!A135,'Lorri 401b'!N:N,0),0)</f>
        <v>4532747.243454027</v>
      </c>
      <c r="S135" s="25">
        <f t="shared" ca="1" si="7"/>
        <v>6309267.1543780947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1775491.4656992236</v>
      </c>
      <c r="R136" s="25">
        <f t="array" aca="1" ref="R136" ca="1">INDEX('Lorri 401b'!L:L,MATCH('Retirement Calculator'!A136,'Lorri 401b'!N:N,0),0)</f>
        <v>4529888.1563558634</v>
      </c>
      <c r="S136" s="25">
        <f t="shared" ca="1" si="7"/>
        <v>6305379.6220550872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1774458.7352859427</v>
      </c>
      <c r="R137" s="25">
        <f t="array" aca="1" ref="R137" ca="1">INDEX('Lorri 401b'!L:L,MATCH('Retirement Calculator'!A137,'Lorri 401b'!N:N,0),0)</f>
        <v>4527017.1563947909</v>
      </c>
      <c r="S137" s="25">
        <f t="shared" ca="1" si="7"/>
        <v>6301475.8916807333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1773421.701829273</v>
      </c>
      <c r="R138" s="25">
        <f t="array" aca="1" ref="R138" ca="1">INDEX('Lorri 401b'!L:L,MATCH('Retirement Calculator'!A138,'Lorri 401b'!N:N,0),0)</f>
        <v>4524134.19393388</v>
      </c>
      <c r="S138" s="25">
        <f t="shared" ca="1" si="7"/>
        <v>6297555.8957631532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1772380.3473998671</v>
      </c>
      <c r="R139" s="25">
        <f t="array" aca="1" ref="R139" ca="1">INDEX('Lorri 401b'!L:L,MATCH('Retirement Calculator'!A139,'Lorri 401b'!N:N,0),0)</f>
        <v>4521239.2191293817</v>
      </c>
      <c r="S139" s="25">
        <f t="shared" ca="1" si="7"/>
        <v>6293619.5665292488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1771334.6539936722</v>
      </c>
      <c r="R140" s="25">
        <f t="array" aca="1" ref="R140" ca="1">INDEX('Lorri 401b'!L:L,MATCH('Retirement Calculator'!A140,'Lorri 401b'!N:N,0),0)</f>
        <v>4518332.1819298649</v>
      </c>
      <c r="S140" s="25">
        <f t="shared" ca="1" si="7"/>
        <v>6289666.8359235376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1770284.6035316181</v>
      </c>
      <c r="R141" s="25">
        <f t="array" aca="1" ref="R141" ca="1">INDEX('Lorri 401b'!L:L,MATCH('Retirement Calculator'!A141,'Lorri 401b'!N:N,0),0)</f>
        <v>4515413.0320753502</v>
      </c>
      <c r="S141" s="25">
        <f t="shared" ca="1" si="7"/>
        <v>6285697.6356069688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1769230.1778593054</v>
      </c>
      <c r="R142" s="25">
        <f t="array" aca="1" ref="R142" ca="1">INDEX('Lorri 401b'!L:L,MATCH('Retirement Calculator'!A142,'Lorri 401b'!N:N,0),0)</f>
        <v>4512481.7190964418</v>
      </c>
      <c r="S142" s="25">
        <f t="shared" ca="1" si="7"/>
        <v>6281711.8969557472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1768171.3587466914</v>
      </c>
      <c r="R143" s="25">
        <f t="array" aca="1" ref="R143" ca="1">INDEX('Lorri 401b'!L:L,MATCH('Retirement Calculator'!A143,'Lorri 401b'!N:N,0),0)</f>
        <v>4509538.1923134541</v>
      </c>
      <c r="S143" s="25">
        <f t="shared" ca="1" si="7"/>
        <v>6277709.5510601457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1767108.1278877747</v>
      </c>
      <c r="R144" s="25">
        <f t="array" aca="1" ref="R144" ca="1">INDEX('Lorri 401b'!L:L,MATCH('Retirement Calculator'!A144,'Lorri 401b'!N:N,0),0)</f>
        <v>4506582.4008355374</v>
      </c>
      <c r="S144" s="25">
        <f t="shared" ca="1" si="7"/>
        <v>6273690.5287233125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1766040.4669002793</v>
      </c>
      <c r="R145" s="25">
        <f t="array" aca="1" ref="R145" ca="1">INDEX('Lorri 401b'!L:L,MATCH('Retirement Calculator'!A145,'Lorri 401b'!N:N,0),0)</f>
        <v>4503614.2935597962</v>
      </c>
      <c r="S145" s="25">
        <f t="shared" ca="1" si="7"/>
        <v>6269654.760460075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1764968.357325336</v>
      </c>
      <c r="R146" s="25">
        <f t="array" aca="1" ref="R146" ca="1">INDEX('Lorri 401b'!L:L,MATCH('Retirement Calculator'!A146,'Lorri 401b'!N:N,0),0)</f>
        <v>4500633.8191704061</v>
      </c>
      <c r="S146" s="25">
        <f t="shared" ca="1" si="7"/>
        <v>6265602.1764957421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1763891.7806271638</v>
      </c>
      <c r="R147" s="25">
        <f t="array" aca="1" ref="R147" ca="1">INDEX('Lorri 401b'!L:L,MATCH('Retirement Calculator'!A147,'Lorri 401b'!N:N,0),0)</f>
        <v>4497640.9261377268</v>
      </c>
      <c r="S147" s="25">
        <f t="shared" ca="1" si="7"/>
        <v>6261532.7067648908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1762810.7181927492</v>
      </c>
      <c r="R148" s="25">
        <f t="array" aca="1" ref="R148" ca="1">INDEX('Lorri 401b'!L:L,MATCH('Retirement Calculator'!A148,'Lorri 401b'!N:N,0),0)</f>
        <v>4494635.5627174117</v>
      </c>
      <c r="S148" s="25">
        <f t="shared" ca="1" si="7"/>
        <v>6257446.2809101604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1761725.1513315246</v>
      </c>
      <c r="R149" s="25">
        <f t="array" aca="1" ref="R149" ca="1">INDEX('Lorri 401b'!L:L,MATCH('Retirement Calculator'!A149,'Lorri 401b'!N:N,0),0)</f>
        <v>4491617.6769495122</v>
      </c>
      <c r="S149" s="25">
        <f t="shared" ca="1" si="7"/>
        <v>6253342.8282810366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1760635.0612750449</v>
      </c>
      <c r="R150" s="25">
        <f t="array" aca="1" ref="R150" ca="1">INDEX('Lorri 401b'!L:L,MATCH('Retirement Calculator'!A150,'Lorri 401b'!N:N,0),0)</f>
        <v>4488587.2166575789</v>
      </c>
      <c r="S150" s="25">
        <f t="shared" ca="1" si="7"/>
        <v>6249222.2779326234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1759540.4291766633</v>
      </c>
      <c r="R151" s="25">
        <f t="array" aca="1" ref="R151" ca="1">INDEX('Lorri 401b'!L:L,MATCH('Retirement Calculator'!A151,'Lorri 401b'!N:N,0),0)</f>
        <v>4485544.1294477629</v>
      </c>
      <c r="S151" s="25">
        <f t="shared" ca="1" si="7"/>
        <v>6245084.5586244259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1758441.2361112048</v>
      </c>
      <c r="R152" s="25">
        <f t="array" aca="1" ref="R152" ca="1">INDEX('Lorri 401b'!L:L,MATCH('Retirement Calculator'!A152,'Lorri 401b'!N:N,0),0)</f>
        <v>4482488.3627079064</v>
      </c>
      <c r="S152" s="25">
        <f t="shared" ca="1" si="7"/>
        <v>6240929.5988191115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1757337.4630746404</v>
      </c>
      <c r="R153" s="25">
        <f t="array" aca="1" ref="R153" ca="1">INDEX('Lorri 401b'!L:L,MATCH('Retirement Calculator'!A153,'Lorri 401b'!N:N,0),0)</f>
        <v>4479419.8636066336</v>
      </c>
      <c r="S153" s="25">
        <f t="shared" ca="1" si="7"/>
        <v>6236757.326681274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1756229.0909837571</v>
      </c>
      <c r="R154" s="25">
        <f t="array" aca="1" ref="R154" ca="1">INDEX('Lorri 401b'!L:L,MATCH('Retirement Calculator'!A154,'Lorri 401b'!N:N,0),0)</f>
        <v>4476338.5790924393</v>
      </c>
      <c r="S154" s="25">
        <f t="shared" ca="1" si="7"/>
        <v>6232567.6700761961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1755116.1006758283</v>
      </c>
      <c r="R155" s="25">
        <f t="array" aca="1" ref="R155" ca="1">INDEX('Lorri 401b'!L:L,MATCH('Retirement Calculator'!A155,'Lorri 401b'!N:N,0),0)</f>
        <v>4473244.4558927687</v>
      </c>
      <c r="S155" s="25">
        <f t="shared" ca="1" si="7"/>
        <v>6228360.5565685965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1753998.4729082831</v>
      </c>
      <c r="R156" s="25">
        <f t="array" aca="1" ref="R156" ca="1">INDEX('Lorri 401b'!L:L,MATCH('Retirement Calculator'!A156,'Lorri 401b'!N:N,0),0)</f>
        <v>4470137.4405130995</v>
      </c>
      <c r="S156" s="25">
        <f t="shared" ca="1" si="7"/>
        <v>6224135.9134213831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1752876.1883583732</v>
      </c>
      <c r="R157" s="25">
        <f t="array" aca="1" ref="R157" ca="1">INDEX('Lorri 401b'!L:L,MATCH('Retirement Calculator'!A157,'Lorri 401b'!N:N,0),0)</f>
        <v>4467017.4792360151</v>
      </c>
      <c r="S157" s="25">
        <f t="shared" ca="1" si="7"/>
        <v>6219893.6675943881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1751749.2276228387</v>
      </c>
      <c r="R158" s="25">
        <f t="array" aca="1" ref="R158" ca="1">INDEX('Lorri 401b'!L:L,MATCH('Retirement Calculator'!A158,'Lorri 401b'!N:N,0),0)</f>
        <v>4463884.5181202758</v>
      </c>
      <c r="S158" s="25">
        <f t="shared" ca="1" si="7"/>
        <v>6215633.7457431145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1750617.5712175728</v>
      </c>
      <c r="R159" s="25">
        <f t="array" aca="1" ref="R159" ca="1">INDEX('Lorri 401b'!L:L,MATCH('Retirement Calculator'!A159,'Lorri 401b'!N:N,0),0)</f>
        <v>4460738.5029998878</v>
      </c>
      <c r="S159" s="25">
        <f t="shared" ca="1" si="7"/>
        <v>6211356.074217461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1749481.199577285</v>
      </c>
      <c r="R160" s="25">
        <f t="array" aca="1" ref="R160" ca="1">INDEX('Lorri 401b'!L:L,MATCH('Retirement Calculator'!A160,'Lorri 401b'!N:N,0),0)</f>
        <v>4457579.3794831652</v>
      </c>
      <c r="S160" s="25">
        <f t="shared" ca="1" si="7"/>
        <v>6207060.5790604502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1748340.0930551626</v>
      </c>
      <c r="R161" s="25">
        <f t="array" aca="1" ref="R161" ca="1">INDEX('Lorri 401b'!L:L,MATCH('Retirement Calculator'!A161,'Lorri 401b'!N:N,0),0)</f>
        <v>4454407.0929517895</v>
      </c>
      <c r="S161" s="25">
        <f t="shared" ca="1" si="7"/>
        <v>6202747.1860069521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1747194.2319225313</v>
      </c>
      <c r="R162" s="25">
        <f t="array" aca="1" ref="R162" ca="1">INDEX('Lorri 401b'!L:L,MATCH('Retirement Calculator'!A162,'Lorri 401b'!N:N,0),0)</f>
        <v>4451221.588559866</v>
      </c>
      <c r="S162" s="25">
        <f t="shared" ca="1" si="7"/>
        <v>6198415.8204823975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1746043.596368514</v>
      </c>
      <c r="R163" s="25">
        <f t="array" aca="1" ref="R163" ca="1">INDEX('Lorri 401b'!L:L,MATCH('Retirement Calculator'!A163,'Lorri 401b'!N:N,0),0)</f>
        <v>4448022.8112329766</v>
      </c>
      <c r="S163" s="25">
        <f t="shared" ca="1" si="7"/>
        <v>6194066.4076014906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1744888.1664996883</v>
      </c>
      <c r="R164" s="25">
        <f t="array" aca="1" ref="R164" ca="1">INDEX('Lorri 401b'!L:L,MATCH('Retirement Calculator'!A164,'Lorri 401b'!N:N,0),0)</f>
        <v>4444810.7056672247</v>
      </c>
      <c r="S164" s="25">
        <f t="shared" ca="1" si="7"/>
        <v>6189698.872166913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1743727.9223397425</v>
      </c>
      <c r="R165" s="25">
        <f t="array" aca="1" ref="R165" ca="1">INDEX('Lorri 401b'!L:L,MATCH('Retirement Calculator'!A165,'Lorri 401b'!N:N,0),0)</f>
        <v>4441585.2163282819</v>
      </c>
      <c r="S165" s="25">
        <f t="shared" ca="1" si="7"/>
        <v>6185313.1386680249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1742562.8438291303</v>
      </c>
      <c r="R166" s="25">
        <f t="array" aca="1" ref="R166" ca="1">INDEX('Lorri 401b'!L:L,MATCH('Retirement Calculator'!A166,'Lorri 401b'!N:N,0),0)</f>
        <v>4438346.2874504272</v>
      </c>
      <c r="S166" s="25">
        <f t="shared" ca="1" si="7"/>
        <v>6180909.1312795579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1741392.910824724</v>
      </c>
      <c r="R167" s="25">
        <f t="array" aca="1" ref="R167" ca="1">INDEX('Lorri 401b'!L:L,MATCH('Retirement Calculator'!A167,'Lorri 401b'!N:N,0),0)</f>
        <v>4435093.8630355811</v>
      </c>
      <c r="S167" s="25">
        <f t="shared" ca="1" si="7"/>
        <v>6176486.7738603055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1740218.1030994658</v>
      </c>
      <c r="R168" s="25">
        <f t="array" aca="1" ref="R168" ca="1">INDEX('Lorri 401b'!L:L,MATCH('Retirement Calculator'!A168,'Lorri 401b'!N:N,0),0)</f>
        <v>4431827.8868523398</v>
      </c>
      <c r="S168" s="25">
        <f t="shared" ca="1" si="7"/>
        <v>6172045.9899518061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1739038.4003420193</v>
      </c>
      <c r="R169" s="25">
        <f t="array" aca="1" ref="R169" ca="1">INDEX('Lorri 401b'!L:L,MATCH('Retirement Calculator'!A169,'Lorri 401b'!N:N,0),0)</f>
        <v>4428548.3024350023</v>
      </c>
      <c r="S169" s="25">
        <f t="shared" ca="1" si="7"/>
        <v>6167586.7027770216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1737853.7821564167</v>
      </c>
      <c r="R170" s="25">
        <f t="array" aca="1" ref="R170" ca="1">INDEX('Lorri 401b'!L:L,MATCH('Retirement Calculator'!A170,'Lorri 401b'!N:N,0),0)</f>
        <v>4425255.0530825928</v>
      </c>
      <c r="S170" s="25">
        <f t="shared" ca="1" si="7"/>
        <v>6163108.8352390099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1736664.2280617072</v>
      </c>
      <c r="R171" s="25">
        <f t="array" aca="1" ref="R171" ca="1">INDEX('Lorri 401b'!L:L,MATCH('Retirement Calculator'!A171,'Lorri 401b'!N:N,0),0)</f>
        <v>4421948.0818578815</v>
      </c>
      <c r="S171" s="25">
        <f t="shared" ca="1" si="7"/>
        <v>6158612.3099195883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1735469.7174916032</v>
      </c>
      <c r="R172" s="25">
        <f t="array" aca="1" ref="R172" ca="1">INDEX('Lorri 401b'!L:L,MATCH('Retirement Calculator'!A172,'Lorri 401b'!N:N,0),0)</f>
        <v>4418627.3315864</v>
      </c>
      <c r="S172" s="25">
        <f t="shared" ca="1" si="7"/>
        <v>6154097.0490780035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1734270.2297941239</v>
      </c>
      <c r="R173" s="25">
        <f t="array" aca="1" ref="R173" ca="1">INDEX('Lorri 401b'!L:L,MATCH('Retirement Calculator'!A173,'Lorri 401b'!N:N,0),0)</f>
        <v>4415292.7448554542</v>
      </c>
      <c r="S173" s="25">
        <f t="shared" ca="1" si="7"/>
        <v>6149562.9746495783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1733065.7442312383</v>
      </c>
      <c r="R174" s="25">
        <f t="array" aca="1" ref="R174" ca="1">INDEX('Lorri 401b'!L:L,MATCH('Retirement Calculator'!A174,'Lorri 401b'!N:N,0),0)</f>
        <v>4411944.2640131293</v>
      </c>
      <c r="S174" s="25">
        <f t="shared" ca="1" si="7"/>
        <v>6145010.0082443673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1731856.2399785074</v>
      </c>
      <c r="R175" s="25">
        <f t="array" aca="1" ref="R175" ca="1">INDEX('Lorri 401b'!L:L,MATCH('Retirement Calculator'!A175,'Lorri 401b'!N:N,0),0)</f>
        <v>4408581.8311672946</v>
      </c>
      <c r="S175" s="25">
        <f t="shared" ca="1" si="7"/>
        <v>6140438.0711458018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1730641.6961247234</v>
      </c>
      <c r="R176" s="25">
        <f t="array" aca="1" ref="R176" ca="1">INDEX('Lorri 401b'!L:L,MATCH('Retirement Calculator'!A176,'Lorri 401b'!N:N,0),0)</f>
        <v>4405205.3881846024</v>
      </c>
      <c r="S176" s="25">
        <f t="shared" ca="1" si="7"/>
        <v>6135847.0843093256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1729422.0916715486</v>
      </c>
      <c r="R177" s="25">
        <f t="array" aca="1" ref="R177" ca="1">INDEX('Lorri 401b'!L:L,MATCH('Retirement Calculator'!A177,'Lorri 401b'!N:N,0),0)</f>
        <v>4401814.8766894825</v>
      </c>
      <c r="S177" s="25">
        <f t="shared" ca="1" si="7"/>
        <v>6131236.9683610313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1728197.4055331522</v>
      </c>
      <c r="R178" s="25">
        <f t="array" aca="1" ref="R178" ca="1">INDEX('Lorri 401b'!L:L,MATCH('Retirement Calculator'!A178,'Lorri 401b'!N:N,0),0)</f>
        <v>4398410.2380631333</v>
      </c>
      <c r="S178" s="25">
        <f t="shared" ca="1" si="7"/>
        <v>6126607.643596286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1726967.6165358459</v>
      </c>
      <c r="R179" s="25">
        <f t="array" aca="1" ref="R179" ca="1">INDEX('Lorri 401b'!L:L,MATCH('Retirement Calculator'!A179,'Lorri 401b'!N:N,0),0)</f>
        <v>4394991.4134425074</v>
      </c>
      <c r="S179" s="25">
        <f t="shared" ca="1" si="7"/>
        <v>6121959.0299783535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1725732.7034177175</v>
      </c>
      <c r="R180" s="25">
        <f t="array" aca="1" ref="R180" ca="1">INDEX('Lorri 401b'!L:L,MATCH('Retirement Calculator'!A180,'Lorri 401b'!N:N,0),0)</f>
        <v>4391558.3437192952</v>
      </c>
      <c r="S180" s="25">
        <f t="shared" ca="1" si="7"/>
        <v>6117291.0471370127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1724492.6448282634</v>
      </c>
      <c r="R181" s="25">
        <f t="array" aca="1" ref="R181" ca="1">INDEX('Lorri 401b'!L:L,MATCH('Retirement Calculator'!A181,'Lorri 401b'!N:N,0),0)</f>
        <v>4388110.9695389029</v>
      </c>
      <c r="S181" s="25">
        <f t="shared" ca="1" si="7"/>
        <v>6112603.6143671665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1723247.4193280202</v>
      </c>
      <c r="R182" s="25">
        <f t="array" aca="1" ref="R182" ca="1">INDEX('Lorri 401b'!L:L,MATCH('Retirement Calculator'!A182,'Lorri 401b'!N:N,0),0)</f>
        <v>4384649.2312994255</v>
      </c>
      <c r="S182" s="25">
        <f t="shared" ca="1" si="7"/>
        <v>6107896.6506274454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1721997.0053881926</v>
      </c>
      <c r="R183" s="25">
        <f t="array" aca="1" ref="R183" ca="1">INDEX('Lorri 401b'!L:L,MATCH('Retirement Calculator'!A183,'Lorri 401b'!N:N,0),0)</f>
        <v>4381173.0691506173</v>
      </c>
      <c r="S183" s="25">
        <f t="shared" ca="1" si="7"/>
        <v>6103170.0745388102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1720741.3813902822</v>
      </c>
      <c r="R184" s="25">
        <f t="array" aca="1" ref="R184" ca="1">INDEX('Lorri 401b'!L:L,MATCH('Retirement Calculator'!A184,'Lorri 401b'!N:N,0),0)</f>
        <v>4377682.4229928562</v>
      </c>
      <c r="S184" s="25">
        <f t="shared" ca="1" si="7"/>
        <v>6098423.8043831382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1719480.5256257139</v>
      </c>
      <c r="R185" s="25">
        <f t="array" aca="1" ref="R185" ca="1">INDEX('Lorri 401b'!L:L,MATCH('Retirement Calculator'!A185,'Lorri 401b'!N:N,0),0)</f>
        <v>4374177.2324761041</v>
      </c>
      <c r="S185" s="25">
        <f t="shared" ca="1" si="7"/>
        <v>6093657.7581018182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1718214.41629546</v>
      </c>
      <c r="R186" s="25">
        <f t="array" aca="1" ref="R186" ca="1">INDEX('Lorri 401b'!L:L,MATCH('Retirement Calculator'!A186,'Lorri 401b'!N:N,0),0)</f>
        <v>4370657.4369988656</v>
      </c>
      <c r="S186" s="25">
        <f t="shared" ca="1" si="7"/>
        <v>6088871.853294326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1716943.0315096632</v>
      </c>
      <c r="R187" s="25">
        <f t="array" aca="1" ref="R187" ca="1">INDEX('Lorri 401b'!L:L,MATCH('Retirement Calculator'!A187,'Lorri 401b'!N:N,0),0)</f>
        <v>4367122.975707138</v>
      </c>
      <c r="S187" s="25">
        <f t="shared" ca="1" si="7"/>
        <v>6084066.0072168009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1715666.3492872589</v>
      </c>
      <c r="R188" s="25">
        <f t="array" aca="1" ref="R188" ca="1">INDEX('Lorri 401b'!L:L,MATCH('Retirement Calculator'!A188,'Lorri 401b'!N:N,0),0)</f>
        <v>4363573.7874933621</v>
      </c>
      <c r="S188" s="25">
        <f t="shared" ca="1" si="7"/>
        <v>6079240.1367806215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1714384.3475555948</v>
      </c>
      <c r="R189" s="25">
        <f t="array" aca="1" ref="R189" ca="1">INDEX('Lorri 401b'!L:L,MATCH('Retirement Calculator'!A189,'Lorri 401b'!N:N,0),0)</f>
        <v>4360009.8109953618</v>
      </c>
      <c r="S189" s="25">
        <f t="shared" ca="1" si="7"/>
        <v>6074394.1585509563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1713097.0041500486</v>
      </c>
      <c r="R190" s="25">
        <f t="array" aca="1" ref="R190" ca="1">INDEX('Lorri 401b'!L:L,MATCH('Retirement Calculator'!A190,'Lorri 401b'!N:N,0),0)</f>
        <v>4356430.9845952867</v>
      </c>
      <c r="S190" s="25">
        <f t="shared" ca="1" si="7"/>
        <v>6069527.9887453355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1711804.2968136461</v>
      </c>
      <c r="R191" s="25">
        <f t="array" aca="1" ref="R191" ca="1">INDEX('Lorri 401b'!L:L,MATCH('Retirement Calculator'!A191,'Lorri 401b'!N:N,0),0)</f>
        <v>4352837.246418545</v>
      </c>
      <c r="S191" s="25">
        <f t="shared" ca="1" si="7"/>
        <v>6064641.5432321914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1710506.2031966753</v>
      </c>
      <c r="R192" s="25">
        <f t="array" aca="1" ref="R192" ca="1">INDEX('Lorri 401b'!L:L,MATCH('Retirement Calculator'!A192,'Lorri 401b'!N:N,0),0)</f>
        <v>4349228.5343327336</v>
      </c>
      <c r="S192" s="25">
        <f t="shared" ca="1" si="7"/>
        <v>6059734.7375294091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1709202.7008563003</v>
      </c>
      <c r="R193" s="25">
        <f t="array" aca="1" ref="R193" ca="1">INDEX('Lorri 401b'!L:L,MATCH('Retirement Calculator'!A193,'Lorri 401b'!N:N,0),0)</f>
        <v>4345604.7859465638</v>
      </c>
      <c r="S193" s="25">
        <f t="shared" ca="1" si="7"/>
        <v>6054807.4868028639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1707893.7672561738</v>
      </c>
      <c r="R194" s="25">
        <f t="array" aca="1" ref="R194" ca="1">INDEX('Lorri 401b'!L:L,MATCH('Retirement Calculator'!A194,'Lorri 401b'!N:N,0),0)</f>
        <v>4341965.9386087852</v>
      </c>
      <c r="S194" s="25">
        <f t="shared" ca="1" si="7"/>
        <v>6049859.7058649585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1706579.3797660468</v>
      </c>
      <c r="R195" s="25">
        <f t="array" aca="1" ref="R195" ca="1">INDEX('Lorri 401b'!L:L,MATCH('Retirement Calculator'!A195,'Lorri 401b'!N:N,0),0)</f>
        <v>4338311.9294070993</v>
      </c>
      <c r="S195" s="25">
        <f t="shared" ca="1" si="7"/>
        <v>6044891.3091731463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1705259.5156613775</v>
      </c>
      <c r="R196" s="25">
        <f t="array" aca="1" ref="R196" ca="1">INDEX('Lorri 401b'!L:L,MATCH('Retirement Calculator'!A196,'Lorri 401b'!N:N,0),0)</f>
        <v>4334642.695167073</v>
      </c>
      <c r="S196" s="25">
        <f t="shared" ca="1" si="7"/>
        <v>6039902.2108284505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1703934.1521229388</v>
      </c>
      <c r="R197" s="25">
        <f t="array" aca="1" ref="R197" ca="1">INDEX('Lorri 401b'!L:L,MATCH('Retirement Calculator'!A197,'Lorri 401b'!N:N,0),0)</f>
        <v>4330958.1724510463</v>
      </c>
      <c r="S197" s="25">
        <f t="shared" ca="1" si="7"/>
        <v>6034892.3245739853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1702603.2662364233</v>
      </c>
      <c r="R198" s="25">
        <f t="array" aca="1" ref="R198" ca="1">INDEX('Lorri 401b'!L:L,MATCH('Retirement Calculator'!A198,'Lorri 401b'!N:N,0),0)</f>
        <v>4327258.2975570364</v>
      </c>
      <c r="S198" s="25">
        <f t="shared" ca="1" si="7"/>
        <v>6029861.5637934599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1701266.8349920472</v>
      </c>
      <c r="R199" s="25">
        <f t="array" aca="1" ref="R199" ca="1">INDEX('Lorri 401b'!L:L,MATCH('Retirement Calculator'!A199,'Lorri 401b'!N:N,0),0)</f>
        <v>4323543.0065176347</v>
      </c>
      <c r="S199" s="25">
        <f t="shared" ca="1" si="7"/>
        <v>6024809.8415096821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1699924.835284153</v>
      </c>
      <c r="R200" s="25">
        <f t="array" aca="1" ref="R200" ca="1">INDEX('Lorri 401b'!L:L,MATCH('Retirement Calculator'!A200,'Lorri 401b'!N:N,0),0)</f>
        <v>4319812.2350989021</v>
      </c>
      <c r="S200" s="25">
        <f t="shared" ca="1" si="7"/>
        <v>6019737.0703830551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1698577.2439108093</v>
      </c>
      <c r="R201" s="25">
        <f t="array" aca="1" ref="R201" ca="1">INDEX('Lorri 401b'!L:L,MATCH('Retirement Calculator'!A201,'Lorri 401b'!N:N,0),0)</f>
        <v>4316065.9187992588</v>
      </c>
      <c r="S201" s="25">
        <f t="shared" ca="1" si="7"/>
        <v>6014643.1627100678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1697224.03757341</v>
      </c>
      <c r="R202" s="25">
        <f t="array" aca="1" ref="R202" ca="1">INDEX('Lorri 401b'!L:L,MATCH('Retirement Calculator'!A202,'Lorri 401b'!N:N,0),0)</f>
        <v>4312303.9928483665</v>
      </c>
      <c r="S202" s="25">
        <f t="shared" ca="1" si="7"/>
        <v>6009528.0304217767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1695865.1928762714</v>
      </c>
      <c r="R203" s="25">
        <f t="array" aca="1" ref="R203" ca="1">INDEX('Lorri 401b'!L:L,MATCH('Retirement Calculator'!A203,'Lorri 401b'!N:N,0),0)</f>
        <v>4308526.3922060123</v>
      </c>
      <c r="S203" s="25">
        <f t="shared" ca="1" si="7"/>
        <v>6004391.5850822832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1694500.6863262281</v>
      </c>
      <c r="R204" s="25">
        <f t="array" aca="1" ref="R204" ca="1">INDEX('Lorri 401b'!L:L,MATCH('Retirement Calculator'!A204,'Lorri 401b'!N:N,0),0)</f>
        <v>4304733.0515609812</v>
      </c>
      <c r="S204" s="25">
        <f t="shared" ca="1" si="7"/>
        <v>5999233.7378872093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1693130.4943322262</v>
      </c>
      <c r="R205" s="25">
        <f t="array" aca="1" ref="R205" ca="1">INDEX('Lorri 401b'!L:L,MATCH('Retirement Calculator'!A205,'Lorri 401b'!N:N,0),0)</f>
        <v>4300923.9053299297</v>
      </c>
      <c r="S205" s="25">
        <f t="shared" ca="1" si="7"/>
        <v>5994054.3996621557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1691754.593204916</v>
      </c>
      <c r="R206" s="25">
        <f t="array" aca="1" ref="R206" ca="1">INDEX('Lorri 401b'!L:L,MATCH('Retirement Calculator'!A206,'Lorri 401b'!N:N,0),0)</f>
        <v>4297098.8876562482</v>
      </c>
      <c r="S206" s="25">
        <f t="shared" ca="1" si="7"/>
        <v>5988853.4808611646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1690372.959156242</v>
      </c>
      <c r="R207" s="25">
        <f t="array" aca="1" ref="R207" ca="1">INDEX('Lorri 401b'!L:L,MATCH('Retirement Calculator'!A207,'Lorri 401b'!N:N,0),0)</f>
        <v>4293257.932408927</v>
      </c>
      <c r="S207" s="25">
        <f t="shared" ca="1" si="7"/>
        <v>5983630.8915651692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1688985.5682990318</v>
      </c>
      <c r="R208" s="25">
        <f t="array" aca="1" ref="R208" ca="1">INDEX('Lorri 401b'!L:L,MATCH('Retirement Calculator'!A208,'Lorri 401b'!N:N,0),0)</f>
        <v>4289400.9731814088</v>
      </c>
      <c r="S208" s="25">
        <f t="shared" ca="1" si="7"/>
        <v>5978386.5414804406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1687592.3966465835</v>
      </c>
      <c r="R209" s="25">
        <f t="array" aca="1" ref="R209" ca="1">INDEX('Lorri 401b'!L:L,MATCH('Retirement Calculator'!A209,'Lorri 401b'!N:N,0),0)</f>
        <v>4285527.9432904422</v>
      </c>
      <c r="S209" s="25">
        <f t="shared" ca="1" si="7"/>
        <v>5973120.3399370257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1686193.4201122497</v>
      </c>
      <c r="R210" s="25">
        <f t="array" aca="1" ref="R210" ca="1">INDEX('Lorri 401b'!L:L,MATCH('Retirement Calculator'!A210,'Lorri 401b'!N:N,0),0)</f>
        <v>4281638.7757749297</v>
      </c>
      <c r="S210" s="25">
        <f t="shared" ca="1" si="7"/>
        <v>5967832.1958871791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1684788.614509023</v>
      </c>
      <c r="R211" s="25">
        <f t="array" aca="1" ref="R211" ca="1">INDEX('Lorri 401b'!L:L,MATCH('Retirement Calculator'!A211,'Lorri 401b'!N:N,0),0)</f>
        <v>4277733.4033947699</v>
      </c>
      <c r="S211" s="25">
        <f t="shared" ca="1" si="7"/>
        <v>5962522.0179037927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1683377.9555491162</v>
      </c>
      <c r="R212" s="25">
        <f t="array" aca="1" ref="R212" ca="1">INDEX('Lorri 401b'!L:L,MATCH('Retirement Calculator'!A212,'Lorri 401b'!N:N,0),0)</f>
        <v>4273811.7586296927</v>
      </c>
      <c r="S212" s="25">
        <f t="shared" ca="1" si="7"/>
        <v>5957189.714178809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1681961.4188435432</v>
      </c>
      <c r="R213" s="25">
        <f t="array" aca="1" ref="R213" ca="1">INDEX('Lorri 401b'!L:L,MATCH('Retirement Calculator'!A213,'Lorri 401b'!N:N,0),0)</f>
        <v>4269873.7736780941</v>
      </c>
      <c r="S213" s="25">
        <f t="shared" ca="1" si="7"/>
        <v>5951835.1925216373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1680538.9799016968</v>
      </c>
      <c r="R214" s="25">
        <f t="array" aca="1" ref="R214" ca="1">INDEX('Lorri 401b'!L:L,MATCH('Retirement Calculator'!A214,'Lorri 401b'!N:N,0),0)</f>
        <v>4265919.3804558637</v>
      </c>
      <c r="S214" s="25">
        <f t="shared" ca="1" si="7"/>
        <v>5946458.3603575602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1679110.6141309261</v>
      </c>
      <c r="R215" s="25">
        <f t="array" aca="1" ref="R215" ca="1">INDEX('Lorri 401b'!L:L,MATCH('Retirement Calculator'!A215,'Lorri 401b'!N:N,0),0)</f>
        <v>4261948.5105952071</v>
      </c>
      <c r="S215" s="25">
        <f t="shared" ca="1" si="7"/>
        <v>5941059.1247261334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1677676.2968361105</v>
      </c>
      <c r="R216" s="25">
        <f t="array" aca="1" ref="R216" ca="1">INDEX('Lorri 401b'!L:L,MATCH('Retirement Calculator'!A216,'Lorri 401b'!N:N,0),0)</f>
        <v>4257961.0954434648</v>
      </c>
      <c r="S216" s="25">
        <f t="shared" ca="1" si="7"/>
        <v>5935637.3922795756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1676236.0032192331</v>
      </c>
      <c r="R217" s="25">
        <f t="array" aca="1" ref="R217" ca="1">INDEX('Lorri 401b'!L:L,MATCH('Retirement Calculator'!A217,'Lorri 401b'!N:N,0),0)</f>
        <v>4253957.0660619233</v>
      </c>
      <c r="S217" s="25">
        <f t="shared" ca="1" si="7"/>
        <v>5930193.0692811562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1674789.7083789522</v>
      </c>
      <c r="R218" s="25">
        <f t="array" aca="1" ref="R218" ca="1">INDEX('Lorri 401b'!L:L,MATCH('Retirement Calculator'!A218,'Lorri 401b'!N:N,0),0)</f>
        <v>4249936.3532246258</v>
      </c>
      <c r="S218" s="25">
        <f t="shared" ca="1" si="7"/>
        <v>5924726.0616035778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1673337.3873101701</v>
      </c>
      <c r="R219" s="25">
        <f t="array" aca="1" ref="R219" ca="1">INDEX('Lorri 401b'!L:L,MATCH('Retirement Calculator'!A219,'Lorri 401b'!N:N,0),0)</f>
        <v>4245898.887417173</v>
      </c>
      <c r="S219" s="25">
        <f t="shared" ca="1" si="7"/>
        <v>5919236.2747273427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1671879.0149036015</v>
      </c>
      <c r="R220" s="25">
        <f t="array" aca="1" ref="R220" ca="1">INDEX('Lorri 401b'!L:L,MATCH('Retirement Calculator'!A220,'Lorri 401b'!N:N,0),0)</f>
        <v>4241844.5988355223</v>
      </c>
      <c r="S220" s="25">
        <f t="shared" ca="1" si="7"/>
        <v>5913723.6137391236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1670414.5659453387</v>
      </c>
      <c r="R221" s="25">
        <f t="array" aca="1" ref="R221" ca="1">INDEX('Lorri 401b'!L:L,MATCH('Retirement Calculator'!A221,'Lorri 401b'!N:N,0),0)</f>
        <v>4237773.4173847809</v>
      </c>
      <c r="S221" s="25">
        <f t="shared" ca="1" si="7"/>
        <v>5908187.9833301194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1668944.0151164166</v>
      </c>
      <c r="R222" s="25">
        <f t="array" aca="1" ref="R222" ca="1">INDEX('Lorri 401b'!L:L,MATCH('Retirement Calculator'!A222,'Lorri 401b'!N:N,0),0)</f>
        <v>4233685.2726779953</v>
      </c>
      <c r="S222" s="25">
        <f t="shared" ca="1" si="7"/>
        <v>5902629.2877944121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1667467.3369923739</v>
      </c>
      <c r="R223" s="25">
        <f t="array" aca="1" ref="R223" ca="1">INDEX('Lorri 401b'!L:L,MATCH('Retirement Calculator'!A223,'Lorri 401b'!N:N,0),0)</f>
        <v>4229580.0940349307</v>
      </c>
      <c r="S223" s="25">
        <f t="shared" ca="1" si="7"/>
        <v>5897047.4310273044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1665984.5060428143</v>
      </c>
      <c r="R224" s="25">
        <f t="array" aca="1" ref="R224" ca="1">INDEX('Lorri 401b'!L:L,MATCH('Retirement Calculator'!A224,'Lorri 401b'!N:N,0),0)</f>
        <v>4225457.8104808535</v>
      </c>
      <c r="S224" s="25">
        <f t="shared" ca="1" si="7"/>
        <v>5891442.3165236674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1664495.496630965</v>
      </c>
      <c r="R225" s="25">
        <f t="array" aca="1" ref="R225" ca="1">INDEX('Lorri 401b'!L:L,MATCH('Retirement Calculator'!A225,'Lorri 401b'!N:N,0),0)</f>
        <v>4221318.3507453017</v>
      </c>
      <c r="S225" s="25">
        <f t="shared" ca="1" si="7"/>
        <v>5885813.8473762665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1663000.283013233</v>
      </c>
      <c r="R226" s="25">
        <f t="array" aca="1" ref="R226" ca="1">INDEX('Lorri 401b'!L:L,MATCH('Retirement Calculator'!A226,'Lorri 401b'!N:N,0),0)</f>
        <v>4217161.6432608515</v>
      </c>
      <c r="S226" s="25">
        <f t="shared" ca="1" si="7"/>
        <v>5880161.9262740845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1661498.8393387604</v>
      </c>
      <c r="R227" s="25">
        <f t="array" aca="1" ref="R227" ca="1">INDEX('Lorri 401b'!L:L,MATCH('Retirement Calculator'!A227,'Lorri 401b'!N:N,0),0)</f>
        <v>4212987.6161618829</v>
      </c>
      <c r="S227" s="25">
        <f t="shared" ca="1" si="7"/>
        <v>5874486.4555006437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1659991.1396489774</v>
      </c>
      <c r="R228" s="25">
        <f t="array" aca="1" ref="R228" ca="1">INDEX('Lorri 401b'!L:L,MATCH('Retirement Calculator'!A228,'Lorri 401b'!N:N,0),0)</f>
        <v>4208796.1972833341</v>
      </c>
      <c r="S228" s="25">
        <f t="shared" ca="1" si="7"/>
        <v>5868787.3369323118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1658477.1578771537</v>
      </c>
      <c r="R229" s="25">
        <f t="array" aca="1" ref="R229" ca="1">INDEX('Lorri 401b'!L:L,MATCH('Retirement Calculator'!A229,'Lorri 401b'!N:N,0),0)</f>
        <v>4204587.3141594585</v>
      </c>
      <c r="S229" s="25">
        <f t="shared" ca="1" si="7"/>
        <v>5863064.4720366122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1656956.8678479474</v>
      </c>
      <c r="R230" s="25">
        <f t="array" aca="1" ref="R230" ca="1">INDEX('Lorri 401b'!L:L,MATCH('Retirement Calculator'!A230,'Lorri 401b'!N:N,0),0)</f>
        <v>4200360.8940225663</v>
      </c>
      <c r="S230" s="25">
        <f t="shared" ca="1" si="7"/>
        <v>5857317.7618705137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1655430.2432769528</v>
      </c>
      <c r="R231" s="25">
        <f t="array" aca="1" ref="R231" ca="1">INDEX('Lorri 401b'!L:L,MATCH('Retirement Calculator'!A231,'Lorri 401b'!N:N,0),0)</f>
        <v>4196116.8638017708</v>
      </c>
      <c r="S231" s="25">
        <f t="shared" ca="1" si="7"/>
        <v>5851547.1070787236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1653897.2577702457</v>
      </c>
      <c r="R232" s="25">
        <f t="array" aca="1" ref="R232" ca="1">INDEX('Lorri 401b'!L:L,MATCH('Retirement Calculator'!A232,'Lorri 401b'!N:N,0),0)</f>
        <v>4191855.1501217219</v>
      </c>
      <c r="S232" s="25">
        <f t="shared" ca="1" si="7"/>
        <v>5845752.4078919673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1652357.8848239272</v>
      </c>
      <c r="R233" s="25">
        <f t="array" aca="1" ref="R233" ca="1">INDEX('Lorri 401b'!L:L,MATCH('Retirement Calculator'!A233,'Lorri 401b'!N:N,0),0)</f>
        <v>4187575.6793013397</v>
      </c>
      <c r="S233" s="25">
        <f t="shared" ca="1" si="7"/>
        <v>5839933.5641252669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1650812.0978236657</v>
      </c>
      <c r="R234" s="25">
        <f t="array" aca="1" ref="R234" ca="1">INDEX('Lorri 401b'!L:L,MATCH('Retirement Calculator'!A234,'Lorri 401b'!N:N,0),0)</f>
        <v>4183278.377352539</v>
      </c>
      <c r="S234" s="25">
        <f t="shared" ca="1" si="7"/>
        <v>5834090.4751762049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1649259.8700442365</v>
      </c>
      <c r="R235" s="25">
        <f t="array" aca="1" ref="R235" ca="1">INDEX('Lorri 401b'!L:L,MATCH('Retirement Calculator'!A235,'Lorri 401b'!N:N,0),0)</f>
        <v>4178963.1699789516</v>
      </c>
      <c r="S235" s="25">
        <f t="shared" ca="1" si="7"/>
        <v>5828223.0400231881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1647701.1746490598</v>
      </c>
      <c r="R236" s="25">
        <f t="array" aca="1" ref="R236" ca="1">INDEX('Lorri 401b'!L:L,MATCH('Retirement Calculator'!A236,'Lorri 401b'!N:N,0),0)</f>
        <v>4174629.9825746408</v>
      </c>
      <c r="S236" s="25">
        <f t="shared" ca="1" si="7"/>
        <v>5822331.1572237005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1646135.9846897365</v>
      </c>
      <c r="R237" s="25">
        <f t="array" aca="1" ref="R237" ca="1">INDEX('Lorri 401b'!L:L,MATCH('Retirement Calculator'!A237,'Lorri 401b'!N:N,0),0)</f>
        <v>4170278.7402228122</v>
      </c>
      <c r="S237" s="25">
        <f t="shared" ca="1" si="7"/>
        <v>5816414.7249125484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1644564.2731055827</v>
      </c>
      <c r="R238" s="25">
        <f t="array" aca="1" ref="R238" ca="1">INDEX('Lorri 401b'!L:L,MATCH('Retirement Calculator'!A238,'Lorri 401b'!N:N,0),0)</f>
        <v>4165909.3676945176</v>
      </c>
      <c r="S238" s="25">
        <f t="shared" ca="1" si="7"/>
        <v>5810473.6408000998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1642986.0127231616</v>
      </c>
      <c r="R239" s="25">
        <f t="array" aca="1" ref="R239" ca="1">INDEX('Lorri 401b'!L:L,MATCH('Retirement Calculator'!A239,'Lorri 401b'!N:N,0),0)</f>
        <v>4161521.7894473551</v>
      </c>
      <c r="S239" s="25">
        <f t="shared" ca="1" si="7"/>
        <v>5804507.8021705169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1641401.1762558136</v>
      </c>
      <c r="R240" s="25">
        <f t="array" aca="1" ref="R240" ca="1">INDEX('Lorri 401b'!L:L,MATCH('Retirement Calculator'!A240,'Lorri 401b'!N:N,0),0)</f>
        <v>4157115.9296241626</v>
      </c>
      <c r="S240" s="25">
        <f t="shared" ca="1" si="7"/>
        <v>5798517.1058799764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1639809.7363031851</v>
      </c>
      <c r="R241" s="25">
        <f t="array" aca="1" ref="R241" ca="1">INDEX('Lorri 401b'!L:L,MATCH('Retirement Calculator'!A241,'Lorri 401b'!N:N,0),0)</f>
        <v>4152691.7120517069</v>
      </c>
      <c r="S241" s="25">
        <f t="shared" ca="1" si="7"/>
        <v>5792501.4483548924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1638211.665350754</v>
      </c>
      <c r="R242" s="25">
        <f t="array" aca="1" ref="R242" ca="1">INDEX('Lorri 401b'!L:L,MATCH('Retirement Calculator'!A242,'Lorri 401b'!N:N,0),0)</f>
        <v>4148249.0602393663</v>
      </c>
      <c r="S242" s="25">
        <f t="shared" ca="1" si="7"/>
        <v>5786460.7255901201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1636606.9357693545</v>
      </c>
      <c r="R243" s="25">
        <f t="array" aca="1" ref="R243" ca="1">INDEX('Lorri 401b'!L:L,MATCH('Retirement Calculator'!A243,'Lorri 401b'!N:N,0),0)</f>
        <v>4143787.8973778072</v>
      </c>
      <c r="S243" s="25">
        <f t="shared" ca="1" si="7"/>
        <v>5780394.8331471616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1634995.519814699</v>
      </c>
      <c r="R244" s="25">
        <f t="array" aca="1" ref="R244" ca="1">INDEX('Lorri 401b'!L:L,MATCH('Retirement Calculator'!A244,'Lorri 401b'!N:N,0),0)</f>
        <v>4139308.1463376586</v>
      </c>
      <c r="S244" s="25">
        <f t="shared" ca="1" si="7"/>
        <v>5774303.6661523581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1633377.389626899</v>
      </c>
      <c r="R245" s="25">
        <f t="array" aca="1" ref="R245" ca="1">INDEX('Lorri 401b'!L:L,MATCH('Retirement Calculator'!A245,'Lorri 401b'!N:N,0),0)</f>
        <v>4134809.7296681758</v>
      </c>
      <c r="S245" s="25">
        <f t="shared" ca="1" si="7"/>
        <v>5768187.1192950746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1631752.5172299834</v>
      </c>
      <c r="R246" s="25">
        <f t="array" aca="1" ref="R246" ca="1">INDEX('Lorri 401b'!L:L,MATCH('Retirement Calculator'!A246,'Lorri 401b'!N:N,0),0)</f>
        <v>4130292.5695959036</v>
      </c>
      <c r="S246" s="25">
        <f t="shared" ca="1" si="7"/>
        <v>5762045.0868258867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1630120.8745314139</v>
      </c>
      <c r="R247" s="25">
        <f t="array" aca="1" ref="R247" ca="1">INDEX('Lorri 401b'!L:L,MATCH('Retirement Calculator'!A247,'Lorri 401b'!N:N,0),0)</f>
        <v>4125756.5880233301</v>
      </c>
      <c r="S247" s="25">
        <f t="shared" ca="1" si="7"/>
        <v>5755877.4625547435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1628482.4333216003</v>
      </c>
      <c r="R248" s="25">
        <f t="array" aca="1" ref="R248" ca="1">INDEX('Lorri 401b'!L:L,MATCH('Retirement Calculator'!A248,'Lorri 401b'!N:N,0),0)</f>
        <v>4121201.7065275377</v>
      </c>
      <c r="S248" s="25">
        <f t="shared" ca="1" si="7"/>
        <v>5749684.1398491375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1626837.1652734126</v>
      </c>
      <c r="R249" s="25">
        <f t="array" aca="1" ref="R249" ca="1">INDEX('Lorri 401b'!L:L,MATCH('Retirement Calculator'!A249,'Lorri 401b'!N:N,0),0)</f>
        <v>4116627.8463588459</v>
      </c>
      <c r="S249" s="25">
        <f t="shared" ca="1" si="7"/>
        <v>5743465.0116322581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1625185.0419416907</v>
      </c>
      <c r="R250" s="25">
        <f t="array" aca="1" ref="R250" ca="1">INDEX('Lorri 401b'!L:L,MATCH('Retirement Calculator'!A250,'Lorri 401b'!N:N,0),0)</f>
        <v>4112034.9284394514</v>
      </c>
      <c r="S250" s="25">
        <f t="shared" ca="1" si="7"/>
        <v>5737219.9703811426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1623526.0347627534</v>
      </c>
      <c r="R251" s="25">
        <f t="array" aca="1" ref="R251" ca="1">INDEX('Lorri 401b'!L:L,MATCH('Retirement Calculator'!A251,'Lorri 401b'!N:N,0),0)</f>
        <v>4107422.8733620597</v>
      </c>
      <c r="S251" s="25">
        <f t="shared" ca="1" si="7"/>
        <v>5730948.9081248129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1621860.1150539038</v>
      </c>
      <c r="R252" s="25">
        <f t="array" aca="1" ref="R252" ca="1">INDEX('Lorri 401b'!L:L,MATCH('Retirement Calculator'!A252,'Lorri 401b'!N:N,0),0)</f>
        <v>4102791.6013885122</v>
      </c>
      <c r="S252" s="25">
        <f t="shared" ca="1" si="7"/>
        <v>5724651.7164424155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1620187.2540129339</v>
      </c>
      <c r="R253" s="25">
        <f t="array" aca="1" ref="R253" ca="1">INDEX('Lorri 401b'!L:L,MATCH('Retirement Calculator'!A253,'Lorri 401b'!N:N,0),0)</f>
        <v>4098141.0324484082</v>
      </c>
      <c r="S253" s="25">
        <f t="shared" ca="1" si="7"/>
        <v>5718328.2864613421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1618507.4227176267</v>
      </c>
      <c r="R254" s="25">
        <f t="array" aca="1" ref="R254" ca="1">INDEX('Lorri 401b'!L:L,MATCH('Retirement Calculator'!A254,'Lorri 401b'!N:N,0),0)</f>
        <v>4093471.0861377204</v>
      </c>
      <c r="S254" s="25">
        <f t="shared" ca="1" si="7"/>
        <v>5711978.5088553466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1616820.5921252556</v>
      </c>
      <c r="R255" s="25">
        <f t="array" aca="1" ref="R255" ca="1">INDEX('Lorri 401b'!L:L,MATCH('Retirement Calculator'!A255,'Lorri 401b'!N:N,0),0)</f>
        <v>4088781.6817174046</v>
      </c>
      <c r="S255" s="25">
        <f t="shared" ca="1" si="7"/>
        <v>5705602.2738426607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1615126.733072083</v>
      </c>
      <c r="R256" s="25">
        <f t="array" aca="1" ref="R256" ca="1">INDEX('Lorri 401b'!L:L,MATCH('Retirement Calculator'!A256,'Lorri 401b'!N:N,0),0)</f>
        <v>4084072.738112004</v>
      </c>
      <c r="S256" s="25">
        <f t="shared" ca="1" si="7"/>
        <v>5699199.471184087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1613425.8162728555</v>
      </c>
      <c r="R257" s="25">
        <f t="array" aca="1" ref="R257" ca="1">INDEX('Lorri 401b'!L:L,MATCH('Retirement Calculator'!A257,'Lorri 401b'!N:N,0),0)</f>
        <v>4079344.1739082476</v>
      </c>
      <c r="S257" s="25">
        <f t="shared" ca="1" si="7"/>
        <v>5692769.9901811033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1611717.812320298</v>
      </c>
      <c r="R258" s="25">
        <f t="array" aca="1" ref="R258" ca="1">INDEX('Lorri 401b'!L:L,MATCH('Retirement Calculator'!A258,'Lorri 401b'!N:N,0),0)</f>
        <v>4074595.9073536424</v>
      </c>
      <c r="S258" s="25">
        <f t="shared" ca="1" si="7"/>
        <v>5686313.7196739409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1610002.6916846049</v>
      </c>
      <c r="R259" s="25">
        <f t="array" aca="1" ref="R259" ca="1">INDEX('Lorri 401b'!L:L,MATCH('Retirement Calculator'!A259,'Lorri 401b'!N:N,0),0)</f>
        <v>4069827.8563550594</v>
      </c>
      <c r="S259" s="25">
        <f t="shared" ca="1" si="7"/>
        <v>5679830.5480396645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1608280.4247129296</v>
      </c>
      <c r="R260" s="25">
        <f t="array" aca="1" ref="R260" ca="1">INDEX('Lorri 401b'!L:L,MATCH('Retirement Calculator'!A260,'Lorri 401b'!N:N,0),0)</f>
        <v>4065039.9384773159</v>
      </c>
      <c r="S260" s="25">
        <f t="shared" ca="1" si="7"/>
        <v>5673320.3631902458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1606550.9816288725</v>
      </c>
      <c r="R261" s="25">
        <f t="array" aca="1" ref="R261" ca="1">INDEX('Lorri 401b'!L:L,MATCH('Retirement Calculator'!A261,'Lorri 401b'!N:N,0),0)</f>
        <v>4060232.0709417486</v>
      </c>
      <c r="S261" s="25">
        <f t="shared" ca="1" si="7"/>
        <v>5666783.0525706206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1604814.3325319651</v>
      </c>
      <c r="R262" s="25">
        <f t="array" aca="1" ref="R262" ca="1">INDEX('Lorri 401b'!L:L,MATCH('Retirement Calculator'!A262,'Lorri 401b'!N:N,0),0)</f>
        <v>4055404.1706247828</v>
      </c>
      <c r="S262" s="25">
        <f t="shared" ca="1" si="7"/>
        <v>5660218.5031567477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1603070.4473971538</v>
      </c>
      <c r="R263" s="25">
        <f t="array" aca="1" ref="R263" ca="1">INDEX('Lorri 401b'!L:L,MATCH('Retirement Calculator'!A263,'Lorri 401b'!N:N,0),0)</f>
        <v>4050556.1540564965</v>
      </c>
      <c r="S263" s="25">
        <f t="shared" ca="1" si="7"/>
        <v>5653626.6014536507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1601319.296074281</v>
      </c>
      <c r="R264" s="25">
        <f t="array" aca="1" ref="R264" ca="1">INDEX('Lorri 401b'!L:L,MATCH('Retirement Calculator'!A264,'Lorri 401b'!N:N,0),0)</f>
        <v>4045687.9374191756</v>
      </c>
      <c r="S264" s="25">
        <f t="shared" ca="1" si="7"/>
        <v>5647007.2334934566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1599560.8482875626</v>
      </c>
      <c r="R265" s="25">
        <f t="array" aca="1" ref="R265" ca="1">INDEX('Lorri 401b'!L:L,MATCH('Retirement Calculator'!A265,'Lorri 401b'!N:N,0),0)</f>
        <v>4040799.4365458661</v>
      </c>
      <c r="S265" s="25">
        <f t="shared" ca="1" si="7"/>
        <v>5640360.2848334284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1597795.0736350664</v>
      </c>
      <c r="R266" s="25">
        <f t="array" aca="1" ref="R266" ca="1">INDEX('Lorri 401b'!L:L,MATCH('Retirement Calculator'!A266,'Lorri 401b'!N:N,0),0)</f>
        <v>4035890.5669189175</v>
      </c>
      <c r="S266" s="25">
        <f t="shared" ref="S266:S520" ca="1" si="267">SUM(Q266:R266)</f>
        <v>5633685.6405539839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1596021.9415881848</v>
      </c>
      <c r="R267" s="25">
        <f t="array" aca="1" ref="R267" ca="1">INDEX('Lorri 401b'!L:L,MATCH('Retirement Calculator'!A267,'Lorri 401b'!N:N,0),0)</f>
        <v>4030961.2436685232</v>
      </c>
      <c r="S267" s="25">
        <f t="shared" ca="1" si="267"/>
        <v>5626983.1852567084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1594241.4214911079</v>
      </c>
      <c r="R268" s="25">
        <f t="array" aca="1" ref="R268" ca="1">INDEX('Lorri 401b'!L:L,MATCH('Retirement Calculator'!A268,'Lorri 401b'!N:N,0),0)</f>
        <v>4026011.3815712524</v>
      </c>
      <c r="S268" s="25">
        <f t="shared" ca="1" si="267"/>
        <v>5620252.8030623607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1592453.4825602931</v>
      </c>
      <c r="R269" s="25">
        <f t="array" aca="1" ref="R269" ca="1">INDEX('Lorri 401b'!L:L,MATCH('Retirement Calculator'!A269,'Lorri 401b'!N:N,0),0)</f>
        <v>4021040.8950485764</v>
      </c>
      <c r="S269" s="25">
        <f t="shared" ca="1" si="267"/>
        <v>5613494.3776088692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1590658.0938839333</v>
      </c>
      <c r="R270" s="25">
        <f t="array" aca="1" ref="R270" ca="1">INDEX('Lorri 401b'!L:L,MATCH('Retirement Calculator'!A270,'Lorri 401b'!N:N,0),0)</f>
        <v>4016049.6981653892</v>
      </c>
      <c r="S270" s="25">
        <f t="shared" ca="1" si="267"/>
        <v>5606707.7920493223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1588855.224421422</v>
      </c>
      <c r="R271" s="25">
        <f t="array" aca="1" ref="R271" ca="1">INDEX('Lorri 401b'!L:L,MATCH('Retirement Calculator'!A271,'Lorri 401b'!N:N,0),0)</f>
        <v>4011037.704628522</v>
      </c>
      <c r="S271" s="25">
        <f t="shared" ca="1" si="267"/>
        <v>5599892.9290499445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1587044.8430028169</v>
      </c>
      <c r="R272" s="25">
        <f t="array" aca="1" ref="R272" ca="1">INDEX('Lorri 401b'!L:L,MATCH('Retirement Calculator'!A272,'Lorri 401b'!N:N,0),0)</f>
        <v>4006004.8277852512</v>
      </c>
      <c r="S272" s="25">
        <f t="shared" ca="1" si="267"/>
        <v>5593049.6707880683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1585226.9183283008</v>
      </c>
      <c r="R273" s="25">
        <f t="array" aca="1" ref="R273" ca="1">INDEX('Lorri 401b'!L:L,MATCH('Retirement Calculator'!A273,'Lorri 401b'!N:N,0),0)</f>
        <v>4000950.9806218003</v>
      </c>
      <c r="S273" s="25">
        <f t="shared" ca="1" si="267"/>
        <v>5586177.8989501009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1583401.418967641</v>
      </c>
      <c r="R274" s="25">
        <f t="array" aca="1" ref="R274" ca="1">INDEX('Lorri 401b'!L:L,MATCH('Retirement Calculator'!A274,'Lorri 401b'!N:N,0),0)</f>
        <v>3995876.0757618351</v>
      </c>
      <c r="S274" s="25">
        <f t="shared" ca="1" si="267"/>
        <v>5579277.494729476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1581568.313359645</v>
      </c>
      <c r="R275" s="25">
        <f t="array" aca="1" ref="R275" ca="1">INDEX('Lorri 401b'!L:L,MATCH('Retirement Calculator'!A275,'Lorri 401b'!N:N,0),0)</f>
        <v>3990780.0254649529</v>
      </c>
      <c r="S275" s="25">
        <f t="shared" ca="1" si="267"/>
        <v>5572348.3388245981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1579727.5698116156</v>
      </c>
      <c r="R276" s="25">
        <f t="array" aca="1" ref="R276" ca="1">INDEX('Lorri 401b'!L:L,MATCH('Retirement Calculator'!A276,'Lorri 401b'!N:N,0),0)</f>
        <v>3985662.7416251674</v>
      </c>
      <c r="S276" s="25">
        <f t="shared" ca="1" si="267"/>
        <v>5565390.3114367835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1577879.1564988028</v>
      </c>
      <c r="R277" s="25">
        <f t="array" aca="1" ref="R277" ca="1">INDEX('Lorri 401b'!L:L,MATCH('Retirement Calculator'!A277,'Lorri 401b'!N:N,0),0)</f>
        <v>3980524.1357693826</v>
      </c>
      <c r="S277" s="25">
        <f t="shared" ca="1" si="267"/>
        <v>5558403.2922681849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1576023.0414638533</v>
      </c>
      <c r="R278" s="25">
        <f t="array" aca="1" ref="R278" ca="1">INDEX('Lorri 401b'!L:L,MATCH('Retirement Calculator'!A278,'Lorri 401b'!N:N,0),0)</f>
        <v>3975364.1190558653</v>
      </c>
      <c r="S278" s="25">
        <f t="shared" ca="1" si="267"/>
        <v>5551387.1605197191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1574159.1926162583</v>
      </c>
      <c r="R279" s="25">
        <f t="array" aca="1" ref="R279" ca="1">INDEX('Lorri 401b'!L:L,MATCH('Retirement Calculator'!A279,'Lorri 401b'!N:N,0),0)</f>
        <v>3970182.6022727084</v>
      </c>
      <c r="S279" s="25">
        <f t="shared" ca="1" si="267"/>
        <v>5544341.7948889667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1572287.5777317982</v>
      </c>
      <c r="R280" s="25">
        <f t="array" aca="1" ref="R280" ca="1">INDEX('Lorri 401b'!L:L,MATCH('Retirement Calculator'!A280,'Lorri 401b'!N:N,0),0)</f>
        <v>3964979.4958362887</v>
      </c>
      <c r="S280" s="25">
        <f t="shared" ca="1" si="267"/>
        <v>5537267.0735680871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1570408.1644519863</v>
      </c>
      <c r="R281" s="25">
        <f t="array" aca="1" ref="R281" ca="1">INDEX('Lorri 401b'!L:L,MATCH('Retirement Calculator'!A281,'Lorri 401b'!N:N,0),0)</f>
        <v>3959754.7097897171</v>
      </c>
      <c r="S281" s="25">
        <f t="shared" ca="1" si="267"/>
        <v>5530162.8742417032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1568520.9202835085</v>
      </c>
      <c r="R282" s="25">
        <f t="array" aca="1" ref="R282" ca="1">INDEX('Lorri 401b'!L:L,MATCH('Retirement Calculator'!A282,'Lorri 401b'!N:N,0),0)</f>
        <v>3954508.1538012847</v>
      </c>
      <c r="S282" s="25">
        <f t="shared" ca="1" si="267"/>
        <v>5523029.0740847932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1566625.812597662</v>
      </c>
      <c r="R283" s="25">
        <f t="array" aca="1" ref="R283" ca="1">INDEX('Lorri 401b'!L:L,MATCH('Retirement Calculator'!A283,'Lorri 401b'!N:N,0),0)</f>
        <v>3949239.7371629006</v>
      </c>
      <c r="S283" s="25">
        <f t="shared" ca="1" si="267"/>
        <v>5515865.5497605624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1564722.8086297913</v>
      </c>
      <c r="R284" s="25">
        <f t="array" aca="1" ref="R284" ca="1">INDEX('Lorri 401b'!L:L,MATCH('Retirement Calculator'!A284,'Lorri 401b'!N:N,0),0)</f>
        <v>3943949.3687885231</v>
      </c>
      <c r="S284" s="25">
        <f t="shared" ca="1" si="267"/>
        <v>5508672.1774183139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1562811.875478721</v>
      </c>
      <c r="R285" s="25">
        <f t="array" aca="1" ref="R285" ca="1">INDEX('Lorri 401b'!L:L,MATCH('Retirement Calculator'!A285,'Lorri 401b'!N:N,0),0)</f>
        <v>3938636.957212586</v>
      </c>
      <c r="S285" s="25">
        <f t="shared" ca="1" si="267"/>
        <v>5501448.8326913072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1560892.980106188</v>
      </c>
      <c r="R286" s="25">
        <f t="array" aca="1" ref="R286" ca="1">INDEX('Lorri 401b'!L:L,MATCH('Retirement Calculator'!A286,'Lorri 401b'!N:N,0),0)</f>
        <v>3933302.4105884153</v>
      </c>
      <c r="S286" s="25">
        <f t="shared" ca="1" si="267"/>
        <v>5494195.3906946033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1558966.0893362693</v>
      </c>
      <c r="R287" s="25">
        <f t="array" aca="1" ref="R287" ca="1">INDEX('Lorri 401b'!L:L,MATCH('Retirement Calculator'!A287,'Lorri 401b'!N:N,0),0)</f>
        <v>3927945.6366866441</v>
      </c>
      <c r="S287" s="25">
        <f t="shared" ca="1" si="267"/>
        <v>5486911.7260229131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1557031.1698548093</v>
      </c>
      <c r="R288" s="25">
        <f t="array" aca="1" ref="R288" ca="1">INDEX('Lorri 401b'!L:L,MATCH('Retirement Calculator'!A288,'Lorri 401b'!N:N,0),0)</f>
        <v>3922566.5428936156</v>
      </c>
      <c r="S288" s="25">
        <f t="shared" ca="1" si="267"/>
        <v>5479597.7127484251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1555088.1882088433</v>
      </c>
      <c r="R289" s="25">
        <f t="array" aca="1" ref="R289" ca="1">INDEX('Lorri 401b'!L:L,MATCH('Retirement Calculator'!A289,'Lorri 401b'!N:N,0),0)</f>
        <v>3917165.0362097826</v>
      </c>
      <c r="S289" s="25">
        <f t="shared" ca="1" si="267"/>
        <v>5472253.2244186262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1553137.110806019</v>
      </c>
      <c r="R290" s="25">
        <f t="array" aca="1" ref="R290" ca="1">INDEX('Lorri 401b'!L:L,MATCH('Retirement Calculator'!A290,'Lorri 401b'!N:N,0),0)</f>
        <v>3911741.0232481007</v>
      </c>
      <c r="S290" s="25">
        <f t="shared" ca="1" si="267"/>
        <v>5464878.1340541197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1551177.9039140164</v>
      </c>
      <c r="R291" s="25">
        <f t="array" aca="1" ref="R291" ca="1">INDEX('Lorri 401b'!L:L,MATCH('Retirement Calculator'!A291,'Lorri 401b'!N:N,0),0)</f>
        <v>3906294.4102324117</v>
      </c>
      <c r="S291" s="25">
        <f t="shared" ca="1" si="267"/>
        <v>5457472.3141464284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1549210.5336599636</v>
      </c>
      <c r="R292" s="25">
        <f t="array" aca="1" ref="R292" ca="1">INDEX('Lorri 401b'!L:L,MATCH('Retirement Calculator'!A292,'Lorri 401b'!N:N,0),0)</f>
        <v>3900825.1029958236</v>
      </c>
      <c r="S292" s="25">
        <f t="shared" ca="1" si="267"/>
        <v>5450035.636655787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1547234.9660298524</v>
      </c>
      <c r="R293" s="25">
        <f t="array" aca="1" ref="R293" ca="1">INDEX('Lorri 401b'!L:L,MATCH('Retirement Calculator'!A293,'Lorri 401b'!N:N,0),0)</f>
        <v>3895333.0069790832</v>
      </c>
      <c r="S293" s="25">
        <f t="shared" ca="1" si="267"/>
        <v>5442567.9730089353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1545251.1668679491</v>
      </c>
      <c r="R294" s="25">
        <f t="array" aca="1" ref="R294" ca="1">INDEX('Lorri 401b'!L:L,MATCH('Retirement Calculator'!A294,'Lorri 401b'!N:N,0),0)</f>
        <v>3889818.0272289398</v>
      </c>
      <c r="S294" s="25">
        <f t="shared" ca="1" si="267"/>
        <v>5435069.1940968893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1543259.1018762044</v>
      </c>
      <c r="R295" s="25">
        <f t="array" aca="1" ref="R295" ca="1">INDEX('Lorri 401b'!L:L,MATCH('Retirement Calculator'!A295,'Lorri 401b'!N:N,0),0)</f>
        <v>3884280.068396504</v>
      </c>
      <c r="S295" s="25">
        <f t="shared" ca="1" si="267"/>
        <v>5427539.1702727079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1541258.7366136608</v>
      </c>
      <c r="R296" s="25">
        <f t="array" aca="1" ref="R296" ca="1">INDEX('Lorri 401b'!L:L,MATCH('Retirement Calculator'!A296,'Lorri 401b'!N:N,0),0)</f>
        <v>3878719.0347356</v>
      </c>
      <c r="S296" s="25">
        <f t="shared" ca="1" si="267"/>
        <v>5419977.7713492606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1539250.0364958567</v>
      </c>
      <c r="R297" s="25">
        <f t="array" aca="1" ref="R297" ca="1">INDEX('Lorri 401b'!L:L,MATCH('Retirement Calculator'!A297,'Lorri 401b'!N:N,0),0)</f>
        <v>3873134.8301011086</v>
      </c>
      <c r="S297" s="25">
        <f t="shared" ca="1" si="267"/>
        <v>5412384.8665969651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1537232.9667942284</v>
      </c>
      <c r="R298" s="25">
        <f t="array" aca="1" ref="R298" ca="1">INDEX('Lorri 401b'!L:L,MATCH('Retirement Calculator'!A298,'Lorri 401b'!N:N,0),0)</f>
        <v>3867527.3579473072</v>
      </c>
      <c r="S298" s="25">
        <f t="shared" ca="1" si="267"/>
        <v>5404760.3247415358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1535207.4926355099</v>
      </c>
      <c r="R299" s="25">
        <f t="array" aca="1" ref="R299" ca="1">INDEX('Lorri 401b'!L:L,MATCH('Retirement Calculator'!A299,'Lorri 401b'!N:N,0),0)</f>
        <v>3861896.5213261982</v>
      </c>
      <c r="S299" s="25">
        <f t="shared" ca="1" si="267"/>
        <v>5397104.0139617082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1533173.5790011301</v>
      </c>
      <c r="R300" s="25">
        <f t="array" aca="1" ref="R300" ca="1">INDEX('Lorri 401b'!L:L,MATCH('Retirement Calculator'!A300,'Lorri 401b'!N:N,0),0)</f>
        <v>3856242.2228858345</v>
      </c>
      <c r="S300" s="25">
        <f t="shared" ca="1" si="267"/>
        <v>5389415.8018869646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1531131.1907266071</v>
      </c>
      <c r="R301" s="25">
        <f t="array" aca="1" ref="R301" ca="1">INDEX('Lorri 401b'!L:L,MATCH('Retirement Calculator'!A301,'Lorri 401b'!N:N,0),0)</f>
        <v>3850564.3648686358</v>
      </c>
      <c r="S301" s="25">
        <f t="shared" ca="1" si="267"/>
        <v>5381695.5555952433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1529080.2925009402</v>
      </c>
      <c r="R302" s="25">
        <f t="array" aca="1" ref="R302" ca="1">INDEX('Lorri 401b'!L:L,MATCH('Retirement Calculator'!A302,'Lorri 401b'!N:N,0),0)</f>
        <v>3844862.849109699</v>
      </c>
      <c r="S302" s="25">
        <f t="shared" ca="1" si="267"/>
        <v>5373943.1416106392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1527020.8488659996</v>
      </c>
      <c r="R303" s="25">
        <f t="array" aca="1" ref="R303" ca="1">INDEX('Lorri 401b'!L:L,MATCH('Retirement Calculator'!A303,'Lorri 401b'!N:N,0),0)</f>
        <v>3839137.5770350997</v>
      </c>
      <c r="S303" s="25">
        <f t="shared" ca="1" si="267"/>
        <v>5366158.4259010991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1524952.8242159134</v>
      </c>
      <c r="R304" s="25">
        <f t="array" aca="1" ref="R304" ca="1">INDEX('Lorri 401b'!L:L,MATCH('Retirement Calculator'!A304,'Lorri 401b'!N:N,0),0)</f>
        <v>3833388.4496601899</v>
      </c>
      <c r="S304" s="25">
        <f t="shared" ca="1" si="267"/>
        <v>5358341.2738761036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1522876.182796452</v>
      </c>
      <c r="R305" s="25">
        <f t="array" aca="1" ref="R305" ca="1">INDEX('Lorri 401b'!L:L,MATCH('Retirement Calculator'!A305,'Lorri 401b'!N:N,0),0)</f>
        <v>3827615.3675878844</v>
      </c>
      <c r="S305" s="25">
        <f t="shared" ca="1" si="267"/>
        <v>5350491.5503843362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1520790.8887044094</v>
      </c>
      <c r="R306" s="25">
        <f t="array" aca="1" ref="R306" ca="1">INDEX('Lorri 401b'!L:L,MATCH('Retirement Calculator'!A306,'Lorri 401b'!N:N,0),0)</f>
        <v>3821818.2310069446</v>
      </c>
      <c r="S306" s="25">
        <f t="shared" ca="1" si="267"/>
        <v>5342609.1197113544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1518696.9058869833</v>
      </c>
      <c r="R307" s="25">
        <f t="array" aca="1" ref="R307" ca="1">INDEX('Lorri 401b'!L:L,MATCH('Retirement Calculator'!A307,'Lorri 401b'!N:N,0),0)</f>
        <v>3815996.9396902504</v>
      </c>
      <c r="S307" s="25">
        <f t="shared" ca="1" si="267"/>
        <v>5334693.8455772335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1516594.1981411513</v>
      </c>
      <c r="R308" s="25">
        <f t="array" aca="1" ref="R308" ca="1">INDEX('Lorri 401b'!L:L,MATCH('Retirement Calculator'!A308,'Lorri 401b'!N:N,0),0)</f>
        <v>3810151.3929930702</v>
      </c>
      <c r="S308" s="25">
        <f t="shared" ca="1" si="267"/>
        <v>5326745.5911342213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1514482.7291130451</v>
      </c>
      <c r="R309" s="25">
        <f t="array" aca="1" ref="R309" ca="1">INDEX('Lorri 401b'!L:L,MATCH('Retirement Calculator'!A309,'Lorri 401b'!N:N,0),0)</f>
        <v>3804281.4898513183</v>
      </c>
      <c r="S309" s="25">
        <f t="shared" ca="1" si="267"/>
        <v>5318764.2189643634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1512362.4622973218</v>
      </c>
      <c r="R310" s="25">
        <f t="array" aca="1" ref="R310" ca="1">INDEX('Lorri 401b'!L:L,MATCH('Retirement Calculator'!A310,'Lorri 401b'!N:N,0),0)</f>
        <v>3798387.128779809</v>
      </c>
      <c r="S310" s="25">
        <f t="shared" ca="1" si="267"/>
        <v>5310749.5910771303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1510233.3610365328</v>
      </c>
      <c r="R311" s="25">
        <f t="array" aca="1" ref="R311" ca="1">INDEX('Lorri 401b'!L:L,MATCH('Retirement Calculator'!A311,'Lorri 401b'!N:N,0),0)</f>
        <v>3792468.207870502</v>
      </c>
      <c r="S311" s="25">
        <f t="shared" ca="1" si="267"/>
        <v>5302701.5689070346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1508095.3885204906</v>
      </c>
      <c r="R312" s="25">
        <f t="array" aca="1" ref="R312" ca="1">INDEX('Lorri 401b'!L:L,MATCH('Retirement Calculator'!A312,'Lorri 401b'!N:N,0),0)</f>
        <v>3786524.6247907397</v>
      </c>
      <c r="S312" s="25">
        <f t="shared" ca="1" si="267"/>
        <v>5294620.0133112306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1505948.5077856316</v>
      </c>
      <c r="R313" s="25">
        <f t="array" aca="1" ref="R313" ca="1">INDEX('Lorri 401b'!L:L,MATCH('Retirement Calculator'!A313,'Lorri 401b'!N:N,0),0)</f>
        <v>3780556.2767814784</v>
      </c>
      <c r="S313" s="25">
        <f t="shared" ca="1" si="267"/>
        <v>5286504.7845671102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1503792.6817143774</v>
      </c>
      <c r="R314" s="25">
        <f t="array" aca="1" ref="R314" ca="1">INDEX('Lorri 401b'!L:L,MATCH('Retirement Calculator'!A314,'Lorri 401b'!N:N,0),0)</f>
        <v>3774563.0606555115</v>
      </c>
      <c r="S314" s="25">
        <f t="shared" ca="1" si="267"/>
        <v>5278355.7423698884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1501627.8730344928</v>
      </c>
      <c r="R315" s="25">
        <f t="array" aca="1" ref="R315" ca="1">INDEX('Lorri 401b'!L:L,MATCH('Retirement Calculator'!A315,'Lorri 401b'!N:N,0),0)</f>
        <v>3768544.8727956866</v>
      </c>
      <c r="S315" s="25">
        <f t="shared" ca="1" si="267"/>
        <v>5270172.7458301792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1499454.0443184422</v>
      </c>
      <c r="R316" s="25">
        <f t="array" aca="1" ref="R316" ca="1">INDEX('Lorri 401b'!L:L,MATCH('Retirement Calculator'!A316,'Lorri 401b'!N:N,0),0)</f>
        <v>3762501.6091531124</v>
      </c>
      <c r="S316" s="25">
        <f t="shared" ca="1" si="267"/>
        <v>5261955.6534715546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1497271.1579827412</v>
      </c>
      <c r="R317" s="25">
        <f t="array" aca="1" ref="R317" ca="1">INDEX('Lorri 401b'!L:L,MATCH('Retirement Calculator'!A317,'Lorri 401b'!N:N,0),0)</f>
        <v>3756433.1652453607</v>
      </c>
      <c r="S317" s="25">
        <f t="shared" ca="1" si="267"/>
        <v>5253704.3232281022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1495079.1762873083</v>
      </c>
      <c r="R318" s="25">
        <f t="array" aca="1" ref="R318" ca="1">INDEX('Lorri 401b'!L:L,MATCH('Retirement Calculator'!A318,'Lorri 401b'!N:N,0),0)</f>
        <v>3750339.4361546603</v>
      </c>
      <c r="S318" s="25">
        <f t="shared" ca="1" si="267"/>
        <v>5245418.6124419682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1492878.0613348109</v>
      </c>
      <c r="R319" s="25">
        <f t="array" aca="1" ref="R319" ca="1">INDEX('Lorri 401b'!L:L,MATCH('Retirement Calculator'!A319,'Lorri 401b'!N:N,0),0)</f>
        <v>3744220.3165260819</v>
      </c>
      <c r="S319" s="25">
        <f t="shared" ca="1" si="267"/>
        <v>5237098.3778608926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1490667.7750700116</v>
      </c>
      <c r="R320" s="25">
        <f t="array" aca="1" ref="R320" ca="1">INDEX('Lorri 401b'!L:L,MATCH('Retirement Calculator'!A320,'Lorri 401b'!N:N,0),0)</f>
        <v>3738075.7005657176</v>
      </c>
      <c r="S320" s="25">
        <f t="shared" ca="1" si="267"/>
        <v>5228743.4756357297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1488448.2792791089</v>
      </c>
      <c r="R321" s="25">
        <f t="array" aca="1" ref="R321" ca="1">INDEX('Lorri 401b'!L:L,MATCH('Retirement Calculator'!A321,'Lorri 401b'!N:N,0),0)</f>
        <v>3731905.4820388518</v>
      </c>
      <c r="S321" s="25">
        <f t="shared" ca="1" si="267"/>
        <v>5220353.7613179609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1486219.5355890773</v>
      </c>
      <c r="R322" s="25">
        <f t="array" aca="1" ref="R322" ca="1">INDEX('Lorri 401b'!L:L,MATCH('Retirement Calculator'!A322,'Lorri 401b'!N:N,0),0)</f>
        <v>3725709.554268124</v>
      </c>
      <c r="S322" s="25">
        <f t="shared" ca="1" si="267"/>
        <v>5211929.0898572011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1483981.5054670039</v>
      </c>
      <c r="R323" s="25">
        <f t="array" aca="1" ref="R323" ca="1">INDEX('Lorri 401b'!L:L,MATCH('Retirement Calculator'!A323,'Lorri 401b'!N:N,0),0)</f>
        <v>3719487.8101316849</v>
      </c>
      <c r="S323" s="25">
        <f t="shared" ca="1" si="267"/>
        <v>5203469.315598689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1481734.1502194221</v>
      </c>
      <c r="R324" s="25">
        <f t="array" aca="1" ref="R324" ca="1">INDEX('Lorri 401b'!L:L,MATCH('Retirement Calculator'!A324,'Lorri 401b'!N:N,0),0)</f>
        <v>3713240.1420613439</v>
      </c>
      <c r="S324" s="25">
        <f t="shared" ca="1" si="267"/>
        <v>5194974.2922807662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1479477.4309916419</v>
      </c>
      <c r="R325" s="25">
        <f t="array" aca="1" ref="R325" ca="1">INDEX('Lorri 401b'!L:L,MATCH('Retirement Calculator'!A325,'Lorri 401b'!N:N,0),0)</f>
        <v>3706966.4420407098</v>
      </c>
      <c r="S325" s="25">
        <f t="shared" ca="1" si="267"/>
        <v>5186443.873032352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1477211.3087670794</v>
      </c>
      <c r="R326" s="25">
        <f t="array" aca="1" ref="R326" ca="1">INDEX('Lorri 401b'!L:L,MATCH('Retirement Calculator'!A326,'Lorri 401b'!N:N,0),0)</f>
        <v>3700666.6016033231</v>
      </c>
      <c r="S326" s="25">
        <f t="shared" ca="1" si="267"/>
        <v>5177877.910370402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1474935.7443665811</v>
      </c>
      <c r="R327" s="25">
        <f t="array" aca="1" ref="R327" ca="1">INDEX('Lorri 401b'!L:L,MATCH('Retirement Calculator'!A327,'Lorri 401b'!N:N,0),0)</f>
        <v>3694340.5118307807</v>
      </c>
      <c r="S327" s="25">
        <f t="shared" ca="1" si="267"/>
        <v>5169276.2561973613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1472650.6984477474</v>
      </c>
      <c r="R328" s="25">
        <f t="array" aca="1" ref="R328" ca="1">INDEX('Lorri 401b'!L:L,MATCH('Retirement Calculator'!A328,'Lorri 401b'!N:N,0),0)</f>
        <v>3687988.0633508526</v>
      </c>
      <c r="S328" s="25">
        <f t="shared" ca="1" si="267"/>
        <v>5160638.7617985997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1470356.1315042519</v>
      </c>
      <c r="R329" s="25">
        <f t="array" aca="1" ref="R329" ca="1">INDEX('Lorri 401b'!L:L,MATCH('Retirement Calculator'!A329,'Lorri 401b'!N:N,0),0)</f>
        <v>3681609.1463355916</v>
      </c>
      <c r="S329" s="25">
        <f t="shared" ca="1" si="267"/>
        <v>5151965.2778398432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1468052.0038651584</v>
      </c>
      <c r="R330" s="25">
        <f t="array" aca="1" ref="R330" ca="1">INDEX('Lorri 401b'!L:L,MATCH('Retirement Calculator'!A330,'Lorri 401b'!N:N,0),0)</f>
        <v>3675203.6504994337</v>
      </c>
      <c r="S330" s="25">
        <f t="shared" ca="1" si="267"/>
        <v>5143255.6543645924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1465738.2756942355</v>
      </c>
      <c r="R331" s="25">
        <f t="array" aca="1" ref="R331" ca="1">INDEX('Lorri 401b'!L:L,MATCH('Retirement Calculator'!A331,'Lorri 401b'!N:N,0),0)</f>
        <v>3668771.4650972919</v>
      </c>
      <c r="S331" s="25">
        <f t="shared" ca="1" si="267"/>
        <v>5134509.7407915276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1463414.9069892671</v>
      </c>
      <c r="R332" s="25">
        <f t="array" aca="1" ref="R332" ca="1">INDEX('Lorri 401b'!L:L,MATCH('Retirement Calculator'!A332,'Lorri 401b'!N:N,0),0)</f>
        <v>3662312.4789226409</v>
      </c>
      <c r="S332" s="25">
        <f t="shared" ca="1" si="267"/>
        <v>5125727.385911908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1461081.8575813612</v>
      </c>
      <c r="R333" s="25">
        <f t="array" aca="1" ref="R333" ca="1">INDEX('Lorri 401b'!L:L,MATCH('Retirement Calculator'!A333,'Lorri 401b'!N:N,0),0)</f>
        <v>3655826.5803055959</v>
      </c>
      <c r="S333" s="25">
        <f t="shared" ca="1" si="267"/>
        <v>5116908.4378869571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1458739.0871342558</v>
      </c>
      <c r="R334" s="25">
        <f t="array" aca="1" ref="R334" ca="1">INDEX('Lorri 401b'!L:L,MATCH('Retirement Calculator'!A334,'Lorri 401b'!N:N,0),0)</f>
        <v>3649313.6571109798</v>
      </c>
      <c r="S334" s="25">
        <f t="shared" ca="1" si="267"/>
        <v>5108052.7442452358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1456386.5551436208</v>
      </c>
      <c r="R335" s="25">
        <f t="array" aca="1" ref="R335" ca="1">INDEX('Lorri 401b'!L:L,MATCH('Retirement Calculator'!A335,'Lorri 401b'!N:N,0),0)</f>
        <v>3642773.596736386</v>
      </c>
      <c r="S335" s="25">
        <f t="shared" ca="1" si="267"/>
        <v>5099160.1518800072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1454024.2209363582</v>
      </c>
      <c r="R336" s="25">
        <f t="array" aca="1" ref="R336" ca="1">INDEX('Lorri 401b'!L:L,MATCH('Retirement Calculator'!A336,'Lorri 401b'!N:N,0),0)</f>
        <v>3636206.2861102312</v>
      </c>
      <c r="S336" s="25">
        <f t="shared" ca="1" si="267"/>
        <v>5090230.5070465896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1451652.0436698985</v>
      </c>
      <c r="R337" s="25">
        <f t="array" aca="1" ref="R337" ca="1">INDEX('Lorri 401b'!L:L,MATCH('Retirement Calculator'!A337,'Lorri 401b'!N:N,0),0)</f>
        <v>3629611.6116898009</v>
      </c>
      <c r="S337" s="25">
        <f t="shared" ca="1" si="267"/>
        <v>5081263.6553596994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1449269.9823314953</v>
      </c>
      <c r="R338" s="25">
        <f t="array" aca="1" ref="R338" ca="1">INDEX('Lorri 401b'!L:L,MATCH('Retirement Calculator'!A338,'Lorri 401b'!N:N,0),0)</f>
        <v>3622989.4594592853</v>
      </c>
      <c r="S338" s="25">
        <f t="shared" ca="1" si="267"/>
        <v>5072259.4417907801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1446877.9957375154</v>
      </c>
      <c r="R339" s="25">
        <f t="array" aca="1" ref="R339" ca="1">INDEX('Lorri 401b'!L:L,MATCH('Retirement Calculator'!A339,'Lorri 401b'!N:N,0),0)</f>
        <v>3616339.7149278093</v>
      </c>
      <c r="S339" s="25">
        <f t="shared" ca="1" si="267"/>
        <v>5063217.7106653247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1444476.0425327274</v>
      </c>
      <c r="R340" s="25">
        <f t="array" aca="1" ref="R340" ca="1">INDEX('Lorri 401b'!L:L,MATCH('Retirement Calculator'!A340,'Lorri 401b'!N:N,0),0)</f>
        <v>3609662.2631274522</v>
      </c>
      <c r="S340" s="25">
        <f t="shared" ca="1" si="267"/>
        <v>5054138.3056601798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1442064.0811895858</v>
      </c>
      <c r="R341" s="25">
        <f t="array" aca="1" ref="R341" ca="1">INDEX('Lorri 401b'!L:L,MATCH('Retirement Calculator'!A341,'Lorri 401b'!N:N,0),0)</f>
        <v>3602956.9886112604</v>
      </c>
      <c r="S341" s="25">
        <f t="shared" ca="1" si="267"/>
        <v>5045021.0698008463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1439642.0700075147</v>
      </c>
      <c r="R342" s="25">
        <f t="array" aca="1" ref="R342" ca="1">INDEX('Lorri 401b'!L:L,MATCH('Retirement Calculator'!A342,'Lorri 401b'!N:N,0),0)</f>
        <v>3596223.7754512513</v>
      </c>
      <c r="S342" s="25">
        <f t="shared" ca="1" si="267"/>
        <v>5035865.8454587664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1437209.967112185</v>
      </c>
      <c r="R343" s="25">
        <f t="array" aca="1" ref="R343" ca="1">INDEX('Lorri 401b'!L:L,MATCH('Retirement Calculator'!A343,'Lorri 401b'!N:N,0),0)</f>
        <v>3589462.5072364085</v>
      </c>
      <c r="S343" s="25">
        <f t="shared" ca="1" si="267"/>
        <v>5026672.4743485935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1434767.7304547913</v>
      </c>
      <c r="R344" s="25">
        <f t="array" aca="1" ref="R344" ca="1">INDEX('Lorri 401b'!L:L,MATCH('Retirement Calculator'!A344,'Lorri 401b'!N:N,0),0)</f>
        <v>3582673.0670706704</v>
      </c>
      <c r="S344" s="25">
        <f t="shared" ca="1" si="267"/>
        <v>5017440.7975254618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1432315.3178113252</v>
      </c>
      <c r="R345" s="25">
        <f t="array" aca="1" ref="R345" ca="1">INDEX('Lorri 401b'!L:L,MATCH('Retirement Calculator'!A345,'Lorri 401b'!N:N,0),0)</f>
        <v>3575855.3375709085</v>
      </c>
      <c r="S345" s="25">
        <f t="shared" ca="1" si="267"/>
        <v>5008170.6553822337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1429852.6867818446</v>
      </c>
      <c r="R346" s="25">
        <f t="array" aca="1" ref="R346" ca="1">INDEX('Lorri 401b'!L:L,MATCH('Retirement Calculator'!A346,'Lorri 401b'!N:N,0),0)</f>
        <v>3569009.2008648976</v>
      </c>
      <c r="S346" s="25">
        <f t="shared" ca="1" si="267"/>
        <v>4998861.8876467422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1427379.7947897413</v>
      </c>
      <c r="R347" s="25">
        <f t="array" aca="1" ref="R347" ca="1">INDEX('Lorri 401b'!L:L,MATCH('Retirement Calculator'!A347,'Lorri 401b'!N:N,0),0)</f>
        <v>3562134.5385892782</v>
      </c>
      <c r="S347" s="25">
        <f t="shared" ca="1" si="267"/>
        <v>4989514.3333790191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1424896.599081004</v>
      </c>
      <c r="R348" s="25">
        <f t="array" aca="1" ref="R348" ca="1">INDEX('Lorri 401b'!L:L,MATCH('Retirement Calculator'!A348,'Lorri 401b'!N:N,0),0)</f>
        <v>3555231.2318875105</v>
      </c>
      <c r="S348" s="25">
        <f t="shared" ca="1" si="267"/>
        <v>4980127.8309685141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1422403.0567234803</v>
      </c>
      <c r="R349" s="25">
        <f t="array" aca="1" ref="R349" ca="1">INDEX('Lorri 401b'!L:L,MATCH('Retirement Calculator'!A349,'Lorri 401b'!N:N,0),0)</f>
        <v>3548299.161407819</v>
      </c>
      <c r="S349" s="25">
        <f t="shared" ca="1" si="267"/>
        <v>4970702.2181312991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1419899.1246061337</v>
      </c>
      <c r="R350" s="25">
        <f t="array" aca="1" ref="R350" ca="1">INDEX('Lorri 401b'!L:L,MATCH('Retirement Calculator'!A350,'Lorri 401b'!N:N,0),0)</f>
        <v>3541338.2073011287</v>
      </c>
      <c r="S350" s="25">
        <f t="shared" ca="1" si="267"/>
        <v>4961237.3319072621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1417384.7594382982</v>
      </c>
      <c r="R351" s="25">
        <f t="array" aca="1" ref="R351" ca="1">INDEX('Lorri 401b'!L:L,MATCH('Retirement Calculator'!A351,'Lorri 401b'!N:N,0),0)</f>
        <v>3534348.2492189938</v>
      </c>
      <c r="S351" s="25">
        <f t="shared" ca="1" si="267"/>
        <v>4951733.0086572915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1414859.9177489299</v>
      </c>
      <c r="R352" s="25">
        <f t="array" aca="1" ref="R352" ca="1">INDEX('Lorri 401b'!L:L,MATCH('Retirement Calculator'!A352,'Lorri 401b'!N:N,0),0)</f>
        <v>3527329.1663115169</v>
      </c>
      <c r="S352" s="25">
        <f t="shared" ca="1" si="267"/>
        <v>4942189.0840604473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1412324.555885856</v>
      </c>
      <c r="R353" s="25">
        <f t="array" aca="1" ref="R353" ca="1">INDEX('Lorri 401b'!L:L,MATCH('Retirement Calculator'!A353,'Lorri 401b'!N:N,0),0)</f>
        <v>3520280.8372252588</v>
      </c>
      <c r="S353" s="25">
        <f t="shared" ca="1" si="267"/>
        <v>4932605.3931111153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1409778.6300150193</v>
      </c>
      <c r="R354" s="25">
        <f t="array" aca="1" ref="R354" ca="1">INDEX('Lorri 401b'!L:L,MATCH('Retirement Calculator'!A354,'Lorri 401b'!N:N,0),0)</f>
        <v>3513203.1401011413</v>
      </c>
      <c r="S354" s="25">
        <f t="shared" ca="1" si="267"/>
        <v>4922981.7701161606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1407222.0961197207</v>
      </c>
      <c r="R355" s="25">
        <f t="array" aca="1" ref="R355" ca="1">INDEX('Lorri 401b'!L:L,MATCH('Retirement Calculator'!A355,'Lorri 401b'!N:N,0),0)</f>
        <v>3506095.9525723397</v>
      </c>
      <c r="S355" s="25">
        <f t="shared" ca="1" si="267"/>
        <v>4913318.0486920606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1404654.9099998584</v>
      </c>
      <c r="R356" s="25">
        <f t="array" aca="1" ref="R356" ca="1">INDEX('Lorri 401b'!L:L,MATCH('Retirement Calculator'!A356,'Lorri 401b'!N:N,0),0)</f>
        <v>3498959.1517621684</v>
      </c>
      <c r="S356" s="25">
        <f t="shared" ca="1" si="267"/>
        <v>4903614.0617620265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1402077.0272711634</v>
      </c>
      <c r="R357" s="25">
        <f t="array" aca="1" ref="R357" ca="1">INDEX('Lorri 401b'!L:L,MATCH('Retirement Calculator'!A357,'Lorri 401b'!N:N,0),0)</f>
        <v>3491792.6142819547</v>
      </c>
      <c r="S357" s="25">
        <f t="shared" ca="1" si="267"/>
        <v>4893869.6415531179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1399488.4033644323</v>
      </c>
      <c r="R358" s="25">
        <f t="array" aca="1" ref="R358" ca="1">INDEX('Lorri 401b'!L:L,MATCH('Retirement Calculator'!A358,'Lorri 401b'!N:N,0),0)</f>
        <v>3484596.2162289065</v>
      </c>
      <c r="S358" s="25">
        <f t="shared" ca="1" si="267"/>
        <v>4884084.619593339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1396888.9935247563</v>
      </c>
      <c r="R359" s="25">
        <f t="array" aca="1" ref="R359" ca="1">INDEX('Lorri 401b'!L:L,MATCH('Retirement Calculator'!A359,'Lorri 401b'!N:N,0),0)</f>
        <v>3477369.8331839708</v>
      </c>
      <c r="S359" s="25">
        <f t="shared" ca="1" si="267"/>
        <v>4874258.8267087266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1394278.7528107483</v>
      </c>
      <c r="R360" s="25">
        <f t="array" aca="1" ref="R360" ca="1">INDEX('Lorri 401b'!L:L,MATCH('Retirement Calculator'!A360,'Lorri 401b'!N:N,0),0)</f>
        <v>3470113.3402096811</v>
      </c>
      <c r="S360" s="25">
        <f t="shared" ca="1" si="267"/>
        <v>4864392.0930204298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1391657.6360937653</v>
      </c>
      <c r="R361" s="25">
        <f t="array" aca="1" ref="R361" ca="1">INDEX('Lorri 401b'!L:L,MATCH('Retirement Calculator'!A361,'Lorri 401b'!N:N,0),0)</f>
        <v>3462826.6118479986</v>
      </c>
      <c r="S361" s="25">
        <f t="shared" ca="1" si="267"/>
        <v>4854484.2479417641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1389025.5980571283</v>
      </c>
      <c r="R362" s="25">
        <f t="array" aca="1" ref="R362" ca="1">INDEX('Lorri 401b'!L:L,MATCH('Retirement Calculator'!A362,'Lorri 401b'!N:N,0),0)</f>
        <v>3455509.5221181423</v>
      </c>
      <c r="S362" s="25">
        <f t="shared" ca="1" si="267"/>
        <v>4844535.1201752704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1386382.5931953385</v>
      </c>
      <c r="R363" s="25">
        <f t="array" aca="1" ref="R363" ca="1">INDEX('Lorri 401b'!L:L,MATCH('Retirement Calculator'!A363,'Lorri 401b'!N:N,0),0)</f>
        <v>3448161.9445144115</v>
      </c>
      <c r="S363" s="25">
        <f t="shared" ca="1" si="267"/>
        <v>4834544.5377097502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1383728.5758132914</v>
      </c>
      <c r="R364" s="25">
        <f t="array" aca="1" ref="R364" ca="1">INDEX('Lorri 401b'!L:L,MATCH('Retirement Calculator'!A364,'Lorri 401b'!N:N,0),0)</f>
        <v>3440783.7520039985</v>
      </c>
      <c r="S364" s="25">
        <f t="shared" ca="1" si="267"/>
        <v>4824512.3278172901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1381063.5000254856</v>
      </c>
      <c r="R365" s="25">
        <f t="array" aca="1" ref="R365" ca="1">INDEX('Lorri 401b'!L:L,MATCH('Retirement Calculator'!A365,'Lorri 401b'!N:N,0),0)</f>
        <v>3433374.8170247921</v>
      </c>
      <c r="S365" s="25">
        <f t="shared" ca="1" si="267"/>
        <v>4814438.3170502782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1378387.3197552308</v>
      </c>
      <c r="R366" s="25">
        <f t="array" aca="1" ref="R366" ca="1">INDEX('Lorri 401b'!L:L,MATCH('Retirement Calculator'!A366,'Lorri 401b'!N:N,0),0)</f>
        <v>3425935.0114831724</v>
      </c>
      <c r="S366" s="25">
        <f t="shared" ca="1" si="267"/>
        <v>4804322.331238403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1375699.9887338497</v>
      </c>
      <c r="R367" s="25">
        <f t="array" aca="1" ref="R367" ca="1">INDEX('Lorri 401b'!L:L,MATCH('Retirement Calculator'!A367,'Lorri 401b'!N:N,0),0)</f>
        <v>3418464.206751796</v>
      </c>
      <c r="S367" s="25">
        <f t="shared" ca="1" si="267"/>
        <v>4794164.1954856459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1373001.4604998797</v>
      </c>
      <c r="R368" s="25">
        <f t="array" aca="1" ref="R368" ca="1">INDEX('Lorri 401b'!L:L,MATCH('Retirement Calculator'!A368,'Lorri 401b'!N:N,0),0)</f>
        <v>3410962.2736673723</v>
      </c>
      <c r="S368" s="25">
        <f t="shared" ca="1" si="267"/>
        <v>4783963.7341672517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1370291.6883982681</v>
      </c>
      <c r="R369" s="25">
        <f t="array" aca="1" ref="R369" ca="1">INDEX('Lorri 401b'!L:L,MATCH('Retirement Calculator'!A369,'Lorri 401b'!N:N,0),0)</f>
        <v>3403429.08252843</v>
      </c>
      <c r="S369" s="25">
        <f t="shared" ca="1" si="267"/>
        <v>4773720.7709266981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1367570.6255795665</v>
      </c>
      <c r="R370" s="25">
        <f t="array" aca="1" ref="R370" ca="1">INDEX('Lorri 401b'!L:L,MATCH('Retirement Calculator'!A370,'Lorri 401b'!N:N,0),0)</f>
        <v>3395864.5030930755</v>
      </c>
      <c r="S370" s="25">
        <f t="shared" ca="1" si="267"/>
        <v>4763435.1286726417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1364838.2249991202</v>
      </c>
      <c r="R371" s="25">
        <f t="array" aca="1" ref="R371" ca="1">INDEX('Lorri 401b'!L:L,MATCH('Retirement Calculator'!A371,'Lorri 401b'!N:N,0),0)</f>
        <v>3388268.4045767402</v>
      </c>
      <c r="S371" s="25">
        <f t="shared" ca="1" si="267"/>
        <v>4753106.6295758607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1362094.4394162556</v>
      </c>
      <c r="R372" s="25">
        <f t="array" aca="1" ref="R372" ca="1">INDEX('Lorri 401b'!L:L,MATCH('Retirement Calculator'!A372,'Lorri 401b'!N:N,0),0)</f>
        <v>3380640.6556499205</v>
      </c>
      <c r="S372" s="25">
        <f t="shared" ca="1" si="267"/>
        <v>4742735.0950661758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1359339.2213934623</v>
      </c>
      <c r="R373" s="25">
        <f t="array" aca="1" ref="R373" ca="1">INDEX('Lorri 401b'!L:L,MATCH('Retirement Calculator'!A373,'Lorri 401b'!N:N,0),0)</f>
        <v>3372981.1244359054</v>
      </c>
      <c r="S373" s="25">
        <f t="shared" ca="1" si="267"/>
        <v>4732320.3458293676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1356572.5232955739</v>
      </c>
      <c r="R374" s="25">
        <f t="array" aca="1" ref="R374" ca="1">INDEX('Lorri 401b'!L:L,MATCH('Retirement Calculator'!A374,'Lorri 401b'!N:N,0),0)</f>
        <v>3365289.6785084987</v>
      </c>
      <c r="S374" s="25">
        <f t="shared" ca="1" si="267"/>
        <v>4721862.2018040726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1353794.2972889442</v>
      </c>
      <c r="R375" s="25">
        <f t="array" aca="1" ref="R375" ca="1">INDEX('Lorri 401b'!L:L,MATCH('Retirement Calculator'!A375,'Lorri 401b'!N:N,0),0)</f>
        <v>3357566.1848897277</v>
      </c>
      <c r="S375" s="25">
        <f t="shared" ca="1" si="267"/>
        <v>4711360.4821786722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1351004.4953406204</v>
      </c>
      <c r="R376" s="25">
        <f t="array" aca="1" ref="R376" ca="1">INDEX('Lorri 401b'!L:L,MATCH('Retirement Calculator'!A376,'Lorri 401b'!N:N,0),0)</f>
        <v>3349810.5100475452</v>
      </c>
      <c r="S376" s="25">
        <f t="shared" ca="1" si="267"/>
        <v>4700815.0053881658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1348203.0692175119</v>
      </c>
      <c r="R377" s="25">
        <f t="array" aca="1" ref="R377" ca="1">INDEX('Lorri 401b'!L:L,MATCH('Retirement Calculator'!A377,'Lorri 401b'!N:N,0),0)</f>
        <v>3342022.5198935205</v>
      </c>
      <c r="S377" s="25">
        <f t="shared" ca="1" si="267"/>
        <v>4690225.589111032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1345389.9704855571</v>
      </c>
      <c r="R378" s="25">
        <f t="array" aca="1" ref="R378" ca="1">INDEX('Lorri 401b'!L:L,MATCH('Retirement Calculator'!A378,'Lorri 401b'!N:N,0),0)</f>
        <v>3334202.0797805204</v>
      </c>
      <c r="S378" s="25">
        <f t="shared" ca="1" si="267"/>
        <v>4679592.0502660777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1342565.1505088857</v>
      </c>
      <c r="R379" s="25">
        <f t="array" aca="1" ref="R379" ca="1">INDEX('Lorri 401b'!L:L,MATCH('Retirement Calculator'!A379,'Lorri 401b'!N:N,0),0)</f>
        <v>3326349.0545003829</v>
      </c>
      <c r="S379" s="25">
        <f t="shared" ca="1" si="267"/>
        <v>4668914.2050092686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1339728.5604489783</v>
      </c>
      <c r="R380" s="25">
        <f t="array" aca="1" ref="R380" ca="1">INDEX('Lorri 401b'!L:L,MATCH('Retirement Calculator'!A380,'Lorri 401b'!N:N,0),0)</f>
        <v>3318463.3082815781</v>
      </c>
      <c r="S380" s="25">
        <f t="shared" ca="1" si="267"/>
        <v>4658191.8687305562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1336880.1512638214</v>
      </c>
      <c r="R381" s="25">
        <f t="array" aca="1" ref="R381" ca="1">INDEX('Lorri 401b'!L:L,MATCH('Retirement Calculator'!A381,'Lorri 401b'!N:N,0),0)</f>
        <v>3310544.7047868618</v>
      </c>
      <c r="S381" s="25">
        <f t="shared" ca="1" si="267"/>
        <v>4647424.8560506832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1334019.8737070595</v>
      </c>
      <c r="R382" s="25">
        <f t="array" aca="1" ref="R382" ca="1">INDEX('Lorri 401b'!L:L,MATCH('Retirement Calculator'!A382,'Lorri 401b'!N:N,0),0)</f>
        <v>3302593.1071109176</v>
      </c>
      <c r="S382" s="25">
        <f t="shared" ca="1" si="267"/>
        <v>4636612.9808179773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1331147.6783271446</v>
      </c>
      <c r="R383" s="25">
        <f t="array" aca="1" ref="R383" ca="1">INDEX('Lorri 401b'!L:L,MATCH('Retirement Calculator'!A383,'Lorri 401b'!N:N,0),0)</f>
        <v>3294608.37777799</v>
      </c>
      <c r="S383" s="25">
        <f t="shared" ca="1" si="267"/>
        <v>4625756.056105135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1328263.5154664798</v>
      </c>
      <c r="R384" s="25">
        <f t="array" aca="1" ref="R384" ca="1">INDEX('Lorri 401b'!L:L,MATCH('Retirement Calculator'!A384,'Lorri 401b'!N:N,0),0)</f>
        <v>3286590.3787395088</v>
      </c>
      <c r="S384" s="25">
        <f t="shared" ca="1" si="267"/>
        <v>4614853.8942059884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1325367.3352605624</v>
      </c>
      <c r="R385" s="25">
        <f t="array" aca="1" ref="R385" ca="1">INDEX('Lorri 401b'!L:L,MATCH('Retirement Calculator'!A385,'Lorri 401b'!N:N,0),0)</f>
        <v>3278538.9713717005</v>
      </c>
      <c r="S385" s="25">
        <f t="shared" ca="1" si="267"/>
        <v>4603906.3066322627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1322459.0876371204</v>
      </c>
      <c r="R386" s="25">
        <f t="array" aca="1" ref="R386" ca="1">INDEX('Lorri 401b'!L:L,MATCH('Retirement Calculator'!A386,'Lorri 401b'!N:N,0),0)</f>
        <v>3270454.0164731932</v>
      </c>
      <c r="S386" s="25">
        <f t="shared" ca="1" si="267"/>
        <v>4592913.1041103136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1319538.7223152474</v>
      </c>
      <c r="R387" s="25">
        <f t="array" aca="1" ref="R387" ca="1">INDEX('Lorri 401b'!L:L,MATCH('Retirement Calculator'!A387,'Lorri 401b'!N:N,0),0)</f>
        <v>3262335.3742626086</v>
      </c>
      <c r="S387" s="25">
        <f t="shared" ca="1" si="267"/>
        <v>4581874.0965778558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1316606.1888045331</v>
      </c>
      <c r="R388" s="25">
        <f t="array" aca="1" ref="R388" ca="1">INDEX('Lorri 401b'!L:L,MATCH('Retirement Calculator'!A388,'Lorri 401b'!N:N,0),0)</f>
        <v>3254182.9043761464</v>
      </c>
      <c r="S388" s="25">
        <f t="shared" ca="1" si="267"/>
        <v>4570789.0931806797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1313661.436404191</v>
      </c>
      <c r="R389" s="25">
        <f t="array" aca="1" ref="R389" ca="1">INDEX('Lorri 401b'!L:L,MATCH('Retirement Calculator'!A389,'Lorri 401b'!N:N,0),0)</f>
        <v>3245996.4658651575</v>
      </c>
      <c r="S389" s="25">
        <f t="shared" ca="1" si="267"/>
        <v>4559657.9022693485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1310704.4142021807</v>
      </c>
      <c r="R390" s="25">
        <f t="array" aca="1" ref="R390" ca="1">INDEX('Lorri 401b'!L:L,MATCH('Retirement Calculator'!A390,'Lorri 401b'!N:N,0),0)</f>
        <v>3237775.9171937061</v>
      </c>
      <c r="S390" s="25">
        <f t="shared" ca="1" si="267"/>
        <v>4548480.3313958868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1307735.0710743286</v>
      </c>
      <c r="R391" s="25">
        <f t="array" aca="1" ref="R391" ca="1">INDEX('Lorri 401b'!L:L,MATCH('Retirement Calculator'!A391,'Lorri 401b'!N:N,0),0)</f>
        <v>3229521.1162361237</v>
      </c>
      <c r="S391" s="25">
        <f t="shared" ca="1" si="267"/>
        <v>4537256.1873104526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1304753.3556834438</v>
      </c>
      <c r="R392" s="25">
        <f t="array" aca="1" ref="R392" ca="1">INDEX('Lorri 401b'!L:L,MATCH('Retirement Calculator'!A392,'Lorri 401b'!N:N,0),0)</f>
        <v>3221231.9202745515</v>
      </c>
      <c r="S392" s="25">
        <f t="shared" ca="1" si="267"/>
        <v>4525985.2759579951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1301759.2164784304</v>
      </c>
      <c r="R393" s="25">
        <f t="array" aca="1" ref="R393" ca="1">INDEX('Lorri 401b'!L:L,MATCH('Retirement Calculator'!A393,'Lorri 401b'!N:N,0),0)</f>
        <v>3212908.1859964724</v>
      </c>
      <c r="S393" s="25">
        <f t="shared" ca="1" si="267"/>
        <v>4514667.4024749026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1298752.6016933962</v>
      </c>
      <c r="R394" s="25">
        <f t="array" aca="1" ref="R394" ca="1">INDEX('Lorri 401b'!L:L,MATCH('Retirement Calculator'!A394,'Lorri 401b'!N:N,0),0)</f>
        <v>3204549.7694922346</v>
      </c>
      <c r="S394" s="25">
        <f t="shared" ca="1" si="267"/>
        <v>4503302.3711856306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1295733.4593467575</v>
      </c>
      <c r="R395" s="25">
        <f t="array" aca="1" ref="R395" ca="1">INDEX('Lorri 401b'!L:L,MATCH('Retirement Calculator'!A395,'Lorri 401b'!N:N,0),0)</f>
        <v>3196156.5262525626</v>
      </c>
      <c r="S395" s="25">
        <f t="shared" ca="1" si="267"/>
        <v>4491889.9855993204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1292701.7372403413</v>
      </c>
      <c r="R396" s="25">
        <f t="array" aca="1" ref="R396" ca="1">INDEX('Lorri 401b'!L:L,MATCH('Retirement Calculator'!A396,'Lorri 401b'!N:N,0),0)</f>
        <v>3187728.3111660588</v>
      </c>
      <c r="S396" s="25">
        <f t="shared" ca="1" si="267"/>
        <v>4480430.0484063998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1289657.3829584816</v>
      </c>
      <c r="R397" s="25">
        <f t="array" aca="1" ref="R397" ca="1">INDEX('Lorri 401b'!L:L,MATCH('Retirement Calculator'!A397,'Lorri 401b'!N:N,0),0)</f>
        <v>3179264.9785166946</v>
      </c>
      <c r="S397" s="25">
        <f t="shared" ca="1" si="267"/>
        <v>4468922.3614751762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1286600.343867114</v>
      </c>
      <c r="R398" s="25">
        <f t="array" aca="1" ref="R398" ca="1">INDEX('Lorri 401b'!L:L,MATCH('Retirement Calculator'!A398,'Lorri 401b'!N:N,0),0)</f>
        <v>3170766.3819812913</v>
      </c>
      <c r="S398" s="25">
        <f t="shared" ca="1" si="267"/>
        <v>4457366.7258484056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1283530.5671128659</v>
      </c>
      <c r="R399" s="25">
        <f t="array" aca="1" ref="R399" ca="1">INDEX('Lorri 401b'!L:L,MATCH('Retirement Calculator'!A399,'Lorri 401b'!N:N,0),0)</f>
        <v>3162232.3746269904</v>
      </c>
      <c r="S399" s="25">
        <f t="shared" ca="1" si="267"/>
        <v>4445762.9417398563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1280447.9996221417</v>
      </c>
      <c r="R400" s="25">
        <f t="array" aca="1" ref="R400" ca="1">INDEX('Lorri 401b'!L:L,MATCH('Retirement Calculator'!A400,'Lorri 401b'!N:N,0),0)</f>
        <v>3153662.8089087131</v>
      </c>
      <c r="S400" s="25">
        <f t="shared" ca="1" si="267"/>
        <v>4434110.808530855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1277352.5881002061</v>
      </c>
      <c r="R401" s="25">
        <f t="array" aca="1" ref="R401" ca="1">INDEX('Lorri 401b'!L:L,MATCH('Retirement Calculator'!A401,'Lorri 401b'!N:N,0),0)</f>
        <v>3145057.5366666098</v>
      </c>
      <c r="S401" s="25">
        <f t="shared" ca="1" si="267"/>
        <v>4422410.1247668155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1274244.2790302625</v>
      </c>
      <c r="R402" s="25">
        <f t="array" aca="1" ref="R402" ca="1">INDEX('Lorri 401b'!L:L,MATCH('Retirement Calculator'!A402,'Lorri 401b'!N:N,0),0)</f>
        <v>3136416.4091234975</v>
      </c>
      <c r="S402" s="25">
        <f t="shared" ca="1" si="267"/>
        <v>4410660.6881537605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1271123.0186725275</v>
      </c>
      <c r="R403" s="25">
        <f t="array" aca="1" ref="R403" ca="1">INDEX('Lorri 401b'!L:L,MATCH('Retirement Calculator'!A403,'Lorri 401b'!N:N,0),0)</f>
        <v>3127739.276882289</v>
      </c>
      <c r="S403" s="25">
        <f t="shared" ca="1" si="267"/>
        <v>4398862.2955548167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1267988.753063302</v>
      </c>
      <c r="R404" s="25">
        <f t="array" aca="1" ref="R404" ca="1">INDEX('Lorri 401b'!L:L,MATCH('Retirement Calculator'!A404,'Lorri 401b'!N:N,0),0)</f>
        <v>3119025.9899234087</v>
      </c>
      <c r="S404" s="25">
        <f t="shared" ca="1" si="267"/>
        <v>4387014.7429867107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1264841.4280140379</v>
      </c>
      <c r="R405" s="25">
        <f t="array" aca="1" ref="R405" ca="1">INDEX('Lorri 401b'!L:L,MATCH('Retirement Calculator'!A405,'Lorri 401b'!N:N,0),0)</f>
        <v>3110276.3976022</v>
      </c>
      <c r="S405" s="25">
        <f t="shared" ca="1" si="267"/>
        <v>4375117.8256162377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1261680.9891104021</v>
      </c>
      <c r="R406" s="25">
        <f t="array" aca="1" ref="R406" ca="1">INDEX('Lorri 401b'!L:L,MATCH('Retirement Calculator'!A406,'Lorri 401b'!N:N,0),0)</f>
        <v>3101490.3486463195</v>
      </c>
      <c r="S406" s="25">
        <f t="shared" ca="1" si="267"/>
        <v>4363171.3377567213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1258507.3817113342</v>
      </c>
      <c r="R407" s="25">
        <f t="array" aca="1" ref="R407" ca="1">INDEX('Lorri 401b'!L:L,MATCH('Retirement Calculator'!A407,'Lorri 401b'!N:N,0),0)</f>
        <v>3092667.691153123</v>
      </c>
      <c r="S407" s="25">
        <f t="shared" ca="1" si="267"/>
        <v>4351175.072864457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1255320.5509481037</v>
      </c>
      <c r="R408" s="25">
        <f t="array" aca="1" ref="R408" ca="1">INDEX('Lorri 401b'!L:L,MATCH('Retirement Calculator'!A408,'Lorri 401b'!N:N,0),0)</f>
        <v>3083808.2725870381</v>
      </c>
      <c r="S408" s="25">
        <f t="shared" ca="1" si="267"/>
        <v>4339128.8235351415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1252120.4417233597</v>
      </c>
      <c r="R409" s="25">
        <f t="array" aca="1" ref="R409" ca="1">INDEX('Lorri 401b'!L:L,MATCH('Retirement Calculator'!A409,'Lorri 401b'!N:N,0),0)</f>
        <v>3074911.9397769277</v>
      </c>
      <c r="S409" s="25">
        <f t="shared" ca="1" si="267"/>
        <v>4327032.381500287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1248906.9987101792</v>
      </c>
      <c r="R410" s="25">
        <f t="array" aca="1" ref="R410" ca="1">INDEX('Lorri 401b'!L:L,MATCH('Retirement Calculator'!A410,'Lorri 401b'!N:N,0),0)</f>
        <v>3065978.5389134418</v>
      </c>
      <c r="S410" s="25">
        <f t="shared" ca="1" si="267"/>
        <v>4314885.5376236215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1245680.1663511104</v>
      </c>
      <c r="R411" s="25">
        <f t="array" aca="1" ref="R411" ca="1">INDEX('Lorri 401b'!L:L,MATCH('Retirement Calculator'!A411,'Lorri 401b'!N:N,0),0)</f>
        <v>3057007.9155463581</v>
      </c>
      <c r="S411" s="25">
        <f t="shared" ca="1" si="267"/>
        <v>4302688.0818974683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1242439.8888572124</v>
      </c>
      <c r="R412" s="25">
        <f t="array" aca="1" ref="R412" ca="1">INDEX('Lorri 401b'!L:L,MATCH('Retirement Calculator'!A412,'Lorri 401b'!N:N,0),0)</f>
        <v>3047999.9145819116</v>
      </c>
      <c r="S412" s="25">
        <f t="shared" ca="1" si="267"/>
        <v>4290439.8034391236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1239186.1102070897</v>
      </c>
      <c r="R413" s="25">
        <f t="array" aca="1" ref="R413" ca="1">INDEX('Lorri 401b'!L:L,MATCH('Retirement Calculator'!A413,'Lorri 401b'!N:N,0),0)</f>
        <v>3038954.3802801133</v>
      </c>
      <c r="S413" s="25">
        <f t="shared" ca="1" si="267"/>
        <v>4278140.490487203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1235918.7741459247</v>
      </c>
      <c r="R414" s="25">
        <f t="array" aca="1" ref="R414" ca="1">INDEX('Lorri 401b'!L:L,MATCH('Retirement Calculator'!A414,'Lorri 401b'!N:N,0),0)</f>
        <v>3029871.1562520578</v>
      </c>
      <c r="S414" s="25">
        <f t="shared" ca="1" si="267"/>
        <v>4265789.9303979827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1232637.824184505</v>
      </c>
      <c r="R415" s="25">
        <f t="array" aca="1" ref="R415" ca="1">INDEX('Lorri 401b'!L:L,MATCH('Retirement Calculator'!A415,'Lorri 401b'!N:N,0),0)</f>
        <v>3020750.0854572183</v>
      </c>
      <c r="S415" s="25">
        <f t="shared" ca="1" si="267"/>
        <v>4253387.9096417231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1229343.203598246</v>
      </c>
      <c r="R416" s="25">
        <f t="array" aca="1" ref="R416" ca="1">INDEX('Lorri 401b'!L:L,MATCH('Retirement Calculator'!A416,'Lorri 401b'!N:N,0),0)</f>
        <v>3011591.0102007338</v>
      </c>
      <c r="S416" s="25">
        <f t="shared" ca="1" si="267"/>
        <v>4240934.2137989793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1226034.8554262109</v>
      </c>
      <c r="R417" s="25">
        <f t="array" aca="1" ref="R417" ca="1">INDEX('Lorri 401b'!L:L,MATCH('Retirement Calculator'!A417,'Lorri 401b'!N:N,0),0)</f>
        <v>3002393.7721306807</v>
      </c>
      <c r="S417" s="25">
        <f t="shared" ca="1" si="267"/>
        <v>4228428.6275568921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1222712.7224701256</v>
      </c>
      <c r="R418" s="25">
        <f t="array" aca="1" ref="R418" ca="1">INDEX('Lorri 401b'!L:L,MATCH('Retirement Calculator'!A418,'Lorri 401b'!N:N,0),0)</f>
        <v>2993158.2122353357</v>
      </c>
      <c r="S418" s="25">
        <f t="shared" ca="1" si="267"/>
        <v>4215870.9347054614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1219376.7472933901</v>
      </c>
      <c r="R419" s="25">
        <f t="array" aca="1" ref="R419" ca="1">INDEX('Lorri 401b'!L:L,MATCH('Retirement Calculator'!A419,'Lorri 401b'!N:N,0),0)</f>
        <v>2983884.1708404268</v>
      </c>
      <c r="S419" s="25">
        <f t="shared" ca="1" si="267"/>
        <v>4203260.9181338167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1216026.8722200848</v>
      </c>
      <c r="R420" s="25">
        <f t="array" aca="1" ref="R420" ca="1">INDEX('Lorri 401b'!L:L,MATCH('Retirement Calculator'!A420,'Lorri 401b'!N:N,0),0)</f>
        <v>2974571.4876063722</v>
      </c>
      <c r="S420" s="25">
        <f t="shared" ca="1" si="267"/>
        <v>4190598.3598264568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1212663.039333974</v>
      </c>
      <c r="R421" s="25">
        <f t="array" aca="1" ref="R421" ca="1">INDEX('Lorri 401b'!L:L,MATCH('Retirement Calculator'!A421,'Lorri 401b'!N:N,0),0)</f>
        <v>2965220.0015255092</v>
      </c>
      <c r="S421" s="25">
        <f t="shared" ca="1" si="267"/>
        <v>4177883.0408594832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1209285.1904775044</v>
      </c>
      <c r="R422" s="25">
        <f t="array" aca="1" ref="R422" ca="1">INDEX('Lorri 401b'!L:L,MATCH('Retirement Calculator'!A422,'Lorri 401b'!N:N,0),0)</f>
        <v>2955829.5509193093</v>
      </c>
      <c r="S422" s="25">
        <f t="shared" ca="1" si="267"/>
        <v>4165114.7413968137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1205893.2672507996</v>
      </c>
      <c r="R423" s="25">
        <f t="array" aca="1" ref="R423" ca="1">INDEX('Lorri 401b'!L:L,MATCH('Retirement Calculator'!A423,'Lorri 401b'!N:N,0),0)</f>
        <v>2946399.9734355835</v>
      </c>
      <c r="S423" s="25">
        <f t="shared" ca="1" si="267"/>
        <v>4152293.2406863831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1202487.21101065</v>
      </c>
      <c r="R424" s="25">
        <f t="array" aca="1" ref="R424" ca="1">INDEX('Lorri 401b'!L:L,MATCH('Retirement Calculator'!A424,'Lorri 401b'!N:N,0),0)</f>
        <v>2936931.1060456755</v>
      </c>
      <c r="S424" s="25">
        <f t="shared" ca="1" si="267"/>
        <v>4139418.3170563253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1199066.9628695</v>
      </c>
      <c r="R425" s="25">
        <f t="array" aca="1" ref="R425" ca="1">INDEX('Lorri 401b'!L:L,MATCH('Retirement Calculator'!A425,'Lorri 401b'!N:N,0),0)</f>
        <v>2927422.7850416428</v>
      </c>
      <c r="S425" s="25">
        <f t="shared" ca="1" si="267"/>
        <v>4126489.7479111431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1195632.4636944286</v>
      </c>
      <c r="R426" s="25">
        <f t="array" aca="1" ref="R426" ca="1">INDEX('Lorri 401b'!L:L,MATCH('Retirement Calculator'!A426,'Lorri 401b'!N:N,0),0)</f>
        <v>2917874.8460334269</v>
      </c>
      <c r="S426" s="25">
        <f t="shared" ca="1" si="267"/>
        <v>4113507.3097278555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1192183.6541061276</v>
      </c>
      <c r="R427" s="25">
        <f t="array" aca="1" ref="R427" ca="1">INDEX('Lorri 401b'!L:L,MATCH('Retirement Calculator'!A427,'Lorri 401b'!N:N,0),0)</f>
        <v>2908287.1239460101</v>
      </c>
      <c r="S427" s="25">
        <f t="shared" ca="1" si="267"/>
        <v>4100470.7780521377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1188720.4744778753</v>
      </c>
      <c r="R428" s="25">
        <f t="array" aca="1" ref="R428" ca="1">INDEX('Lorri 401b'!L:L,MATCH('Retirement Calculator'!A428,'Lorri 401b'!N:N,0),0)</f>
        <v>2898659.4530165624</v>
      </c>
      <c r="S428" s="25">
        <f t="shared" ca="1" si="267"/>
        <v>4087379.9274944374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1185242.8649345054</v>
      </c>
      <c r="R429" s="25">
        <f t="array" aca="1" ref="R429" ca="1">INDEX('Lorri 401b'!L:L,MATCH('Retirement Calculator'!A429,'Lorri 401b'!N:N,0),0)</f>
        <v>2888991.666791575</v>
      </c>
      <c r="S429" s="25">
        <f t="shared" ca="1" si="267"/>
        <v>4074234.5317260805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1181750.7653513714</v>
      </c>
      <c r="R430" s="25">
        <f t="array" aca="1" ref="R430" ca="1">INDEX('Lorri 401b'!L:L,MATCH('Retirement Calculator'!A430,'Lorri 401b'!N:N,0),0)</f>
        <v>2879283.5981239835</v>
      </c>
      <c r="S430" s="25">
        <f t="shared" ca="1" si="267"/>
        <v>4061034.3634753549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1178244.1153533077</v>
      </c>
      <c r="R431" s="25">
        <f t="array" aca="1" ref="R431" ca="1">INDEX('Lorri 401b'!L:L,MATCH('Retirement Calculator'!A431,'Lorri 401b'!N:N,0),0)</f>
        <v>2869535.0791702773</v>
      </c>
      <c r="S431" s="25">
        <f t="shared" ca="1" si="267"/>
        <v>4047779.194523585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1174722.8543135854</v>
      </c>
      <c r="R432" s="25">
        <f t="array" aca="1" ref="R432" ca="1">INDEX('Lorri 401b'!L:L,MATCH('Retirement Calculator'!A432,'Lorri 401b'!N:N,0),0)</f>
        <v>2859745.9413875975</v>
      </c>
      <c r="S432" s="25">
        <f t="shared" ca="1" si="267"/>
        <v>4034468.7957011829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1171186.9213528642</v>
      </c>
      <c r="R433" s="25">
        <f t="array" aca="1" ref="R433" ca="1">INDEX('Lorri 401b'!L:L,MATCH('Retirement Calculator'!A433,'Lorri 401b'!N:N,0),0)</f>
        <v>2849916.0155308228</v>
      </c>
      <c r="S433" s="25">
        <f t="shared" ca="1" si="267"/>
        <v>4021102.936883687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1167636.2553381401</v>
      </c>
      <c r="R434" s="25">
        <f t="array" aca="1" ref="R434" ca="1">INDEX('Lorri 401b'!L:L,MATCH('Retirement Calculator'!A434,'Lorri 401b'!N:N,0),0)</f>
        <v>2840045.131649645</v>
      </c>
      <c r="S434" s="25">
        <f t="shared" ca="1" si="267"/>
        <v>4007681.3869877849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1164070.794881688</v>
      </c>
      <c r="R435" s="25">
        <f t="array" aca="1" ref="R435" ca="1">INDEX('Lorri 401b'!L:L,MATCH('Retirement Calculator'!A435,'Lorri 401b'!N:N,0),0)</f>
        <v>2830133.119085629</v>
      </c>
      <c r="S435" s="25">
        <f t="shared" ca="1" si="267"/>
        <v>3994203.913967317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1160490.4783400006</v>
      </c>
      <c r="R436" s="25">
        <f t="array" aca="1" ref="R436" ca="1">INDEX('Lorri 401b'!L:L,MATCH('Retirement Calculator'!A436,'Lorri 401b'!N:N,0),0)</f>
        <v>2820179.806469263</v>
      </c>
      <c r="S436" s="25">
        <f t="shared" ca="1" si="267"/>
        <v>3980670.2848092634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1156895.2438127229</v>
      </c>
      <c r="R437" s="25">
        <f t="array" aca="1" ref="R437" ca="1">INDEX('Lorri 401b'!L:L,MATCH('Retirement Calculator'!A437,'Lorri 401b'!N:N,0),0)</f>
        <v>2810185.0217169952</v>
      </c>
      <c r="S437" s="25">
        <f t="shared" ca="1" si="267"/>
        <v>3967080.2655297183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1153285.0291415814</v>
      </c>
      <c r="R438" s="25">
        <f t="array" aca="1" ref="R438" ca="1">INDEX('Lorri 401b'!L:L,MATCH('Retirement Calculator'!A438,'Lorri 401b'!N:N,0),0)</f>
        <v>2800148.5920282598</v>
      </c>
      <c r="S438" s="25">
        <f t="shared" ca="1" si="267"/>
        <v>3953433.6211698409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1149659.7719093102</v>
      </c>
      <c r="R439" s="25">
        <f t="array" aca="1" ref="R439" ca="1">INDEX('Lorri 401b'!L:L,MATCH('Retirement Calculator'!A439,'Lorri 401b'!N:N,0),0)</f>
        <v>2790070.3438824881</v>
      </c>
      <c r="S439" s="25">
        <f t="shared" ca="1" si="267"/>
        <v>3939730.1157917986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1146019.4094385712</v>
      </c>
      <c r="R440" s="25">
        <f t="array" aca="1" ref="R440" ca="1">INDEX('Lorri 401b'!L:L,MATCH('Retirement Calculator'!A440,'Lorri 401b'!N:N,0),0)</f>
        <v>2779950.1030361089</v>
      </c>
      <c r="S440" s="25">
        <f t="shared" ca="1" si="267"/>
        <v>3925969.5124746803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1142363.8787908708</v>
      </c>
      <c r="R441" s="25">
        <f t="array" aca="1" ref="R441" ca="1">INDEX('Lorri 401b'!L:L,MATCH('Retirement Calculator'!A441,'Lorri 401b'!N:N,0),0)</f>
        <v>2769787.6945195366</v>
      </c>
      <c r="S441" s="25">
        <f t="shared" ca="1" si="267"/>
        <v>3912151.5733104073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1138693.1167654716</v>
      </c>
      <c r="R442" s="25">
        <f t="array" aca="1" ref="R442" ca="1">INDEX('Lorri 401b'!L:L,MATCH('Retirement Calculator'!A442,'Lorri 401b'!N:N,0),0)</f>
        <v>2759582.9426341453</v>
      </c>
      <c r="S442" s="25">
        <f t="shared" ca="1" si="267"/>
        <v>3898276.0593996169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1135007.0598983001</v>
      </c>
      <c r="R443" s="25">
        <f t="array" aca="1" ref="R443" ca="1">INDEX('Lorri 401b'!L:L,MATCH('Retirement Calculator'!A443,'Lorri 401b'!N:N,0),0)</f>
        <v>2749335.6709492314</v>
      </c>
      <c r="S443" s="25">
        <f t="shared" ca="1" si="267"/>
        <v>3884342.7308475315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1131305.6444608485</v>
      </c>
      <c r="R444" s="25">
        <f t="array" aca="1" ref="R444" ca="1">INDEX('Lorri 401b'!L:L,MATCH('Retirement Calculator'!A444,'Lorri 401b'!N:N,0),0)</f>
        <v>2739045.7022989634</v>
      </c>
      <c r="S444" s="25">
        <f t="shared" ca="1" si="267"/>
        <v>3870351.346759812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1127588.8064590744</v>
      </c>
      <c r="R445" s="25">
        <f t="array" aca="1" ref="R445" ca="1">INDEX('Lorri 401b'!L:L,MATCH('Retirement Calculator'!A445,'Lorri 401b'!N:N,0),0)</f>
        <v>2728712.8587793196</v>
      </c>
      <c r="S445" s="25">
        <f t="shared" ca="1" si="267"/>
        <v>3856301.6652383939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1123856.4816322927</v>
      </c>
      <c r="R446" s="25">
        <f t="array" aca="1" ref="R446" ca="1">INDEX('Lorri 401b'!L:L,MATCH('Retirement Calculator'!A446,'Lorri 401b'!N:N,0),0)</f>
        <v>2718336.9617450107</v>
      </c>
      <c r="S446" s="25">
        <f t="shared" ca="1" si="267"/>
        <v>3842193.4433773034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1120108.6054520663</v>
      </c>
      <c r="R447" s="25">
        <f t="array" aca="1" ref="R447" ca="1">INDEX('Lorri 401b'!L:L,MATCH('Retirement Calculator'!A447,'Lorri 401b'!N:N,0),0)</f>
        <v>2707917.8318063919</v>
      </c>
      <c r="S447" s="25">
        <f t="shared" ca="1" si="267"/>
        <v>3828026.4372584582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1116345.1131210888</v>
      </c>
      <c r="R448" s="25">
        <f t="array" aca="1" ref="R448" ca="1">INDEX('Lorri 401b'!L:L,MATCH('Retirement Calculator'!A448,'Lorri 401b'!N:N,0),0)</f>
        <v>2697455.2888263622</v>
      </c>
      <c r="S448" s="25">
        <f t="shared" ca="1" si="267"/>
        <v>3813800.4019474508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1112565.9395720656</v>
      </c>
      <c r="R449" s="25">
        <f t="array" aca="1" ref="R449" ca="1">INDEX('Lorri 401b'!L:L,MATCH('Retirement Calculator'!A449,'Lorri 401b'!N:N,0),0)</f>
        <v>2686949.151917249</v>
      </c>
      <c r="S449" s="25">
        <f t="shared" ca="1" si="267"/>
        <v>3799515.0914893146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1108771.019466588</v>
      </c>
      <c r="R450" s="25">
        <f t="array" aca="1" ref="R450" ca="1">INDEX('Lorri 401b'!L:L,MATCH('Retirement Calculator'!A450,'Lorri 401b'!N:N,0),0)</f>
        <v>2676399.2394376812</v>
      </c>
      <c r="S450" s="25">
        <f t="shared" ca="1" si="267"/>
        <v>3785170.258904269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1104960.2871940043</v>
      </c>
      <c r="R451" s="25">
        <f t="array" aca="1" ref="R451" ca="1">INDEX('Lorri 401b'!L:L,MATCH('Retirement Calculator'!A451,'Lorri 401b'!N:N,0),0)</f>
        <v>2665805.3689894485</v>
      </c>
      <c r="S451" s="25">
        <f t="shared" ca="1" si="267"/>
        <v>3770765.6561834528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1101133.6768702848</v>
      </c>
      <c r="R452" s="25">
        <f t="array" aca="1" ref="R452" ca="1">INDEX('Lorri 401b'!L:L,MATCH('Retirement Calculator'!A452,'Lorri 401b'!N:N,0),0)</f>
        <v>2655167.3574143485</v>
      </c>
      <c r="S452" s="25">
        <f t="shared" ca="1" si="267"/>
        <v>3756301.0342846336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1097291.1223368833</v>
      </c>
      <c r="R453" s="25">
        <f t="array" aca="1" ref="R453" ca="1">INDEX('Lorri 401b'!L:L,MATCH('Retirement Calculator'!A453,'Lorri 401b'!N:N,0),0)</f>
        <v>2644485.0207910188</v>
      </c>
      <c r="S453" s="25">
        <f t="shared" ca="1" si="267"/>
        <v>3741776.1431279024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1093432.5571595926</v>
      </c>
      <c r="R454" s="25">
        <f t="array" aca="1" ref="R454" ca="1">INDEX('Lorri 401b'!L:L,MATCH('Retirement Calculator'!A454,'Lorri 401b'!N:N,0),0)</f>
        <v>2633758.1744317585</v>
      </c>
      <c r="S454" s="25">
        <f t="shared" ca="1" si="267"/>
        <v>3727190.7315913513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1089557.9146273965</v>
      </c>
      <c r="R455" s="25">
        <f t="array" aca="1" ref="R455" ca="1">INDEX('Lorri 401b'!L:L,MATCH('Retirement Calculator'!A455,'Lorri 401b'!N:N,0),0)</f>
        <v>2622986.6328793345</v>
      </c>
      <c r="S455" s="25">
        <f t="shared" ca="1" si="267"/>
        <v>3712544.547506731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1085667.1277513162</v>
      </c>
      <c r="R456" s="25">
        <f t="array" aca="1" ref="R456" ca="1">INDEX('Lorri 401b'!L:L,MATCH('Retirement Calculator'!A456,'Lorri 401b'!N:N,0),0)</f>
        <v>2612170.2099037752</v>
      </c>
      <c r="S456" s="25">
        <f t="shared" ca="1" si="267"/>
        <v>3697837.3376550917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1081760.1292632523</v>
      </c>
      <c r="R457" s="25">
        <f t="array" aca="1" ref="R457" ca="1">INDEX('Lorri 401b'!L:L,MATCH('Retirement Calculator'!A457,'Lorri 401b'!N:N,0),0)</f>
        <v>2601308.7184991515</v>
      </c>
      <c r="S457" s="25">
        <f t="shared" ca="1" si="267"/>
        <v>3683068.847762404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1077836.8516148215</v>
      </c>
      <c r="R458" s="25">
        <f t="array" aca="1" ref="R458" ca="1">INDEX('Lorri 401b'!L:L,MATCH('Retirement Calculator'!A458,'Lorri 401b'!N:N,0),0)</f>
        <v>2590401.9708803417</v>
      </c>
      <c r="S458" s="25">
        <f t="shared" ca="1" si="267"/>
        <v>3668238.8224951634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1073897.2269761888</v>
      </c>
      <c r="R459" s="25">
        <f t="array" aca="1" ref="R459" ca="1">INDEX('Lorri 401b'!L:L,MATCH('Retirement Calculator'!A459,'Lorri 401b'!N:N,0),0)</f>
        <v>2579449.7784797871</v>
      </c>
      <c r="S459" s="25">
        <f t="shared" ca="1" si="267"/>
        <v>3653347.0054559759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1069941.1872348951</v>
      </c>
      <c r="R460" s="25">
        <f t="array" aca="1" ref="R460" ca="1">INDEX('Lorri 401b'!L:L,MATCH('Retirement Calculator'!A460,'Lorri 401b'!N:N,0),0)</f>
        <v>2568451.9519442301</v>
      </c>
      <c r="S460" s="25">
        <f t="shared" ca="1" si="267"/>
        <v>3638393.1391791254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1065968.6639946795</v>
      </c>
      <c r="R461" s="25">
        <f t="array" aca="1" ref="R461" ca="1">INDEX('Lorri 401b'!L:L,MATCH('Retirement Calculator'!A461,'Lorri 401b'!N:N,0),0)</f>
        <v>2557408.3011314417</v>
      </c>
      <c r="S461" s="25">
        <f t="shared" ca="1" si="267"/>
        <v>3623376.9651261214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1061979.5885742961</v>
      </c>
      <c r="R462" s="25">
        <f t="array" aca="1" ref="R462" ca="1">INDEX('Lorri 401b'!L:L,MATCH('Retirement Calculator'!A462,'Lorri 401b'!N:N,0),0)</f>
        <v>2546318.6351069333</v>
      </c>
      <c r="S462" s="25">
        <f t="shared" ca="1" si="267"/>
        <v>3608298.2236812292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1057973.8920063279</v>
      </c>
      <c r="R463" s="25">
        <f t="array" aca="1" ref="R463" ca="1">INDEX('Lorri 401b'!L:L,MATCH('Retirement Calculator'!A463,'Lorri 401b'!N:N,0),0)</f>
        <v>2535182.7621406559</v>
      </c>
      <c r="S463" s="25">
        <f t="shared" ca="1" si="267"/>
        <v>3593156.6541469838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1053951.5050359932</v>
      </c>
      <c r="R464" s="25">
        <f t="array" aca="1" ref="R464" ca="1">INDEX('Lorri 401b'!L:L,MATCH('Retirement Calculator'!A464,'Lorri 401b'!N:N,0),0)</f>
        <v>2524000.4897036855</v>
      </c>
      <c r="S464" s="25">
        <f t="shared" ca="1" si="267"/>
        <v>3577951.9947396787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1049912.3581199488</v>
      </c>
      <c r="R465" s="25">
        <f t="array" aca="1" ref="R465" ca="1">INDEX('Lorri 401b'!L:L,MATCH('Retirement Calculator'!A465,'Lorri 401b'!N:N,0),0)</f>
        <v>2512771.6244648946</v>
      </c>
      <c r="S465" s="25">
        <f t="shared" ca="1" si="267"/>
        <v>3562683.9825848434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1045856.3814250875</v>
      </c>
      <c r="R466" s="25">
        <f t="array" aca="1" ref="R466" ca="1">INDEX('Lorri 401b'!L:L,MATCH('Retirement Calculator'!A466,'Lorri 401b'!N:N,0),0)</f>
        <v>2501495.9722876088</v>
      </c>
      <c r="S466" s="25">
        <f t="shared" ca="1" si="267"/>
        <v>3547352.3537126961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1041783.5048273309</v>
      </c>
      <c r="R467" s="25">
        <f t="array" aca="1" ref="R467" ca="1">INDEX('Lorri 401b'!L:L,MATCH('Retirement Calculator'!A467,'Lorri 401b'!N:N,0),0)</f>
        <v>2490173.3382262508</v>
      </c>
      <c r="S467" s="25">
        <f t="shared" ca="1" si="267"/>
        <v>3531956.8430535817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1037693.6579104171</v>
      </c>
      <c r="R468" s="25">
        <f t="array" aca="1" ref="R468" ca="1">INDEX('Lorri 401b'!L:L,MATCH('Retirement Calculator'!A468,'Lorri 401b'!N:N,0),0)</f>
        <v>2478803.5265229708</v>
      </c>
      <c r="S468" s="25">
        <f t="shared" ca="1" si="267"/>
        <v>3516497.1844333876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1033586.7699646828</v>
      </c>
      <c r="R469" s="25">
        <f t="array" aca="1" ref="R469" ca="1">INDEX('Lorri 401b'!L:L,MATCH('Retirement Calculator'!A469,'Lorri 401b'!N:N,0),0)</f>
        <v>2467386.3406042601</v>
      </c>
      <c r="S469" s="25">
        <f t="shared" ca="1" si="267"/>
        <v>3500973.110568943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1029462.7699858411</v>
      </c>
      <c r="R470" s="25">
        <f t="array" aca="1" ref="R470" ca="1">INDEX('Lorri 401b'!L:L,MATCH('Retirement Calculator'!A470,'Lorri 401b'!N:N,0),0)</f>
        <v>2455921.5830775551</v>
      </c>
      <c r="S470" s="25">
        <f t="shared" ca="1" si="267"/>
        <v>3485384.3530633962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1025321.5866737544</v>
      </c>
      <c r="R471" s="25">
        <f t="array" aca="1" ref="R471" ca="1">INDEX('Lorri 401b'!L:L,MATCH('Retirement Calculator'!A471,'Lorri 401b'!N:N,0),0)</f>
        <v>2444409.0557278218</v>
      </c>
      <c r="S471" s="25">
        <f t="shared" ca="1" si="267"/>
        <v>3469730.642401576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1021163.1484312007</v>
      </c>
      <c r="R472" s="25">
        <f t="array" aca="1" ref="R472" ca="1">INDEX('Lorri 401b'!L:L,MATCH('Retirement Calculator'!A472,'Lorri 401b'!N:N,0),0)</f>
        <v>2432848.5595141314</v>
      </c>
      <c r="S472" s="25">
        <f t="shared" ca="1" si="267"/>
        <v>3454011.7079453319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1016987.3833626362</v>
      </c>
      <c r="R473" s="25">
        <f t="array" aca="1" ref="R473" ca="1">INDEX('Lorri 401b'!L:L,MATCH('Retirement Calculator'!A473,'Lorri 401b'!N:N,0),0)</f>
        <v>2421239.8945662174</v>
      </c>
      <c r="S473" s="25">
        <f t="shared" ca="1" si="267"/>
        <v>3438227.2779288534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1012794.2192729528</v>
      </c>
      <c r="R474" s="25">
        <f t="array" aca="1" ref="R474" ca="1">INDEX('Lorri 401b'!L:L,MATCH('Retirement Calculator'!A474,'Lorri 401b'!N:N,0),0)</f>
        <v>2409582.8601810206</v>
      </c>
      <c r="S474" s="25">
        <f t="shared" ca="1" si="267"/>
        <v>3422377.0794539731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1008583.5836662289</v>
      </c>
      <c r="R475" s="25">
        <f t="array" aca="1" ref="R475" ca="1">INDEX('Lorri 401b'!L:L,MATCH('Retirement Calculator'!A475,'Lorri 401b'!N:N,0),0)</f>
        <v>2397877.2548192185</v>
      </c>
      <c r="S475" s="25">
        <f t="shared" ca="1" si="267"/>
        <v>3406460.8384854477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1004355.4037444771</v>
      </c>
      <c r="R476" s="25">
        <f t="array" aca="1" ref="R476" ca="1">INDEX('Lorri 401b'!L:L,MATCH('Retirement Calculator'!A476,'Lorri 401b'!N:N,0),0)</f>
        <v>2386122.8761017425</v>
      </c>
      <c r="S476" s="25">
        <f t="shared" ca="1" si="267"/>
        <v>3390478.2798462193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1000109.6064063846</v>
      </c>
      <c r="R477" s="25">
        <f t="array" aca="1" ref="R477" ca="1">INDEX('Lorri 401b'!L:L,MATCH('Retirement Calculator'!A477,'Lorri 401b'!N:N,0),0)</f>
        <v>2374319.5208062767</v>
      </c>
      <c r="S477" s="25">
        <f t="shared" ca="1" si="267"/>
        <v>3374429.1272126613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995846.11824605009</v>
      </c>
      <c r="R478" s="25">
        <f t="array" aca="1" ref="R478" ca="1">INDEX('Lorri 401b'!L:L,MATCH('Retirement Calculator'!A478,'Lorri 401b'!N:N,0),0)</f>
        <v>2362466.9848637464</v>
      </c>
      <c r="S478" s="25">
        <f t="shared" ca="1" si="267"/>
        <v>3358313.1031097965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991564.8655517142</v>
      </c>
      <c r="R479" s="25">
        <f t="array" aca="1" ref="R479" ca="1">INDEX('Lorri 401b'!L:L,MATCH('Retirement Calculator'!A479,'Lorri 401b'!N:N,0),0)</f>
        <v>2350565.0633547893</v>
      </c>
      <c r="S479" s="25">
        <f t="shared" ca="1" si="267"/>
        <v>3342129.9289065036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987265.7743044853</v>
      </c>
      <c r="R480" s="25">
        <f t="array" aca="1" ref="R480" ca="1">INDEX('Lorri 401b'!L:L,MATCH('Retirement Calculator'!A480,'Lorri 401b'!N:N,0),0)</f>
        <v>2338613.5505062114</v>
      </c>
      <c r="S480" s="25">
        <f t="shared" ca="1" si="267"/>
        <v>3325879.3248106968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982948.77017705957</v>
      </c>
      <c r="R481" s="25">
        <f t="array" aca="1" ref="R481" ca="1">INDEX('Lorri 401b'!L:L,MATCH('Retirement Calculator'!A481,'Lorri 401b'!N:N,0),0)</f>
        <v>2326612.2396874311</v>
      </c>
      <c r="S481" s="25">
        <f t="shared" ca="1" si="267"/>
        <v>3309561.0098644905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978613.77853243623</v>
      </c>
      <c r="R482" s="25">
        <f t="array" aca="1" ref="R482" ca="1">INDEX('Lorri 401b'!L:L,MATCH('Retirement Calculator'!A482,'Lorri 401b'!N:N,0),0)</f>
        <v>2314560.923406906</v>
      </c>
      <c r="S482" s="25">
        <f t="shared" ca="1" si="267"/>
        <v>3293174.7019393421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974260.7244226269</v>
      </c>
      <c r="R483" s="25">
        <f t="array" aca="1" ref="R483" ca="1">INDEX('Lorri 401b'!L:L,MATCH('Retirement Calculator'!A483,'Lorri 401b'!N:N,0),0)</f>
        <v>2302459.393308545</v>
      </c>
      <c r="S483" s="25">
        <f t="shared" ca="1" si="267"/>
        <v>3276720.1177311717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969889.53258736013</v>
      </c>
      <c r="R484" s="25">
        <f t="array" aca="1" ref="R484" ca="1">INDEX('Lorri 401b'!L:L,MATCH('Retirement Calculator'!A484,'Lorri 401b'!N:N,0),0)</f>
        <v>2290307.4401681079</v>
      </c>
      <c r="S484" s="25">
        <f t="shared" ca="1" si="267"/>
        <v>3260196.972755468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965500.12745277968</v>
      </c>
      <c r="R485" s="25">
        <f t="array" aca="1" ref="R485" ca="1">INDEX('Lorri 401b'!L:L,MATCH('Retirement Calculator'!A485,'Lorri 401b'!N:N,0),0)</f>
        <v>2278104.8538895855</v>
      </c>
      <c r="S485" s="25">
        <f t="shared" ca="1" si="267"/>
        <v>3243604.981342365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961092.43313013844</v>
      </c>
      <c r="R486" s="25">
        <f t="array" aca="1" ref="R486" ca="1">INDEX('Lorri 401b'!L:L,MATCH('Retirement Calculator'!A486,'Lorri 401b'!N:N,0),0)</f>
        <v>2265851.4235015693</v>
      </c>
      <c r="S486" s="25">
        <f t="shared" ca="1" si="267"/>
        <v>3226943.8566317079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956666.3734144863</v>
      </c>
      <c r="R487" s="25">
        <f t="array" aca="1" ref="R487" ca="1">INDEX('Lorri 401b'!L:L,MATCH('Retirement Calculator'!A487,'Lorri 401b'!N:N,0),0)</f>
        <v>2253546.937153603</v>
      </c>
      <c r="S487" s="25">
        <f t="shared" ca="1" si="267"/>
        <v>3210213.3105680891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952221.87178335222</v>
      </c>
      <c r="R488" s="25">
        <f t="array" aca="1" ref="R488" ca="1">INDEX('Lorri 401b'!L:L,MATCH('Retirement Calculator'!A488,'Lorri 401b'!N:N,0),0)</f>
        <v>2241191.1821125201</v>
      </c>
      <c r="S488" s="25">
        <f t="shared" ca="1" si="267"/>
        <v>3193413.0538958721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947758.85139542178</v>
      </c>
      <c r="R489" s="25">
        <f t="array" aca="1" ref="R489" ca="1">INDEX('Lorri 401b'!L:L,MATCH('Retirement Calculator'!A489,'Lorri 401b'!N:N,0),0)</f>
        <v>2228783.9447587659</v>
      </c>
      <c r="S489" s="25">
        <f t="shared" ca="1" si="267"/>
        <v>3176542.7961541875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943277.23508920823</v>
      </c>
      <c r="R490" s="25">
        <f t="array" aca="1" ref="R490" ca="1">INDEX('Lorri 401b'!L:L,MATCH('Retirement Calculator'!A490,'Lorri 401b'!N:N,0),0)</f>
        <v>2216325.0105827046</v>
      </c>
      <c r="S490" s="25">
        <f t="shared" ca="1" si="267"/>
        <v>3159602.245671913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938776.9453817188</v>
      </c>
      <c r="R491" s="25">
        <f t="array" aca="1" ref="R491" ca="1">INDEX('Lorri 401b'!L:L,MATCH('Retirement Calculator'!A491,'Lorri 401b'!N:N,0),0)</f>
        <v>2203814.1641809097</v>
      </c>
      <c r="S491" s="25">
        <f t="shared" ca="1" si="267"/>
        <v>3142591.1095626284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934257.90446711483</v>
      </c>
      <c r="R492" s="25">
        <f t="array" aca="1" ref="R492" ca="1">INDEX('Lorri 401b'!L:L,MATCH('Retirement Calculator'!A492,'Lorri 401b'!N:N,0),0)</f>
        <v>2191251.1892524408</v>
      </c>
      <c r="S492" s="25">
        <f t="shared" ca="1" si="267"/>
        <v>3125509.0937195555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929720.0342153667</v>
      </c>
      <c r="R493" s="25">
        <f t="array" aca="1" ref="R493" ca="1">INDEX('Lorri 401b'!L:L,MATCH('Retirement Calculator'!A493,'Lorri 401b'!N:N,0),0)</f>
        <v>2178635.8685951033</v>
      </c>
      <c r="S493" s="25">
        <f t="shared" ca="1" si="267"/>
        <v>3108355.9028104702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925163.25617090298</v>
      </c>
      <c r="R494" s="25">
        <f t="array" aca="1" ref="R494" ca="1">INDEX('Lorri 401b'!L:L,MATCH('Retirement Calculator'!A494,'Lorri 401b'!N:N,0),0)</f>
        <v>2165967.9841016931</v>
      </c>
      <c r="S494" s="25">
        <f t="shared" ca="1" si="267"/>
        <v>3091131.240272596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920587.49155125394</v>
      </c>
      <c r="R495" s="25">
        <f t="array" aca="1" ref="R495" ca="1">INDEX('Lorri 401b'!L:L,MATCH('Retirement Calculator'!A495,'Lorri 401b'!N:N,0),0)</f>
        <v>2153247.3167562271</v>
      </c>
      <c r="S495" s="25">
        <f t="shared" ca="1" si="267"/>
        <v>3073834.808307481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915992.66124568973</v>
      </c>
      <c r="R496" s="25">
        <f t="array" aca="1" ref="R496" ca="1">INDEX('Lorri 401b'!L:L,MATCH('Retirement Calculator'!A496,'Lorri 401b'!N:N,0),0)</f>
        <v>2140473.6466301549</v>
      </c>
      <c r="S496" s="25">
        <f t="shared" ca="1" si="267"/>
        <v>3056466.3078758446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911378.68581385235</v>
      </c>
      <c r="R497" s="25">
        <f t="array" aca="1" ref="R497" ca="1">INDEX('Lorri 401b'!L:L,MATCH('Retirement Calculator'!A497,'Lorri 401b'!N:N,0),0)</f>
        <v>2127646.7528785574</v>
      </c>
      <c r="S497" s="25">
        <f t="shared" ca="1" si="267"/>
        <v>3039025.4386924095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906745.48548438225</v>
      </c>
      <c r="R498" s="25">
        <f t="array" aca="1" ref="R498" ca="1">INDEX('Lorri 401b'!L:L,MATCH('Retirement Calculator'!A498,'Lorri 401b'!N:N,0),0)</f>
        <v>2114766.4137363285</v>
      </c>
      <c r="S498" s="25">
        <f t="shared" ca="1" si="267"/>
        <v>3021511.8992207106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902092.98015353945</v>
      </c>
      <c r="R499" s="25">
        <f t="array" aca="1" ref="R499" ca="1">INDEX('Lorri 401b'!L:L,MATCH('Retirement Calculator'!A499,'Lorri 401b'!N:N,0),0)</f>
        <v>2101832.4065143401</v>
      </c>
      <c r="S499" s="25">
        <f t="shared" ca="1" si="267"/>
        <v>3003925.3866678793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897421.08938381809</v>
      </c>
      <c r="R500" s="25">
        <f t="array" aca="1" ref="R500" ca="1">INDEX('Lorri 401b'!L:L,MATCH('Retirement Calculator'!A500,'Lorri 401b'!N:N,0),0)</f>
        <v>2088844.5075955936</v>
      </c>
      <c r="S500" s="25">
        <f t="shared" ca="1" si="267"/>
        <v>2986265.5969794118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892729.73240255623</v>
      </c>
      <c r="R501" s="25">
        <f t="array" aca="1" ref="R501" ca="1">INDEX('Lorri 401b'!L:L,MATCH('Retirement Calculator'!A501,'Lorri 401b'!N:N,0),0)</f>
        <v>2075802.4924313524</v>
      </c>
      <c r="S501" s="25">
        <f t="shared" ca="1" si="267"/>
        <v>2968532.2248339085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888018.82810053916</v>
      </c>
      <c r="R502" s="25">
        <f t="array" aca="1" ref="R502" ca="1">INDEX('Lorri 401b'!L:L,MATCH('Retirement Calculator'!A502,'Lorri 401b'!N:N,0),0)</f>
        <v>2062706.13553726</v>
      </c>
      <c r="S502" s="25">
        <f t="shared" ca="1" si="267"/>
        <v>2950724.963637799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883288.29503059702</v>
      </c>
      <c r="R503" s="25">
        <f t="array" aca="1" ref="R503" ca="1">INDEX('Lorri 401b'!L:L,MATCH('Retirement Calculator'!A503,'Lorri 401b'!N:N,0),0)</f>
        <v>2049555.2104894423</v>
      </c>
      <c r="S503" s="25">
        <f t="shared" ca="1" si="267"/>
        <v>2932843.5055200392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878538.05140619678</v>
      </c>
      <c r="R504" s="25">
        <f t="array" aca="1" ref="R504" ca="1">INDEX('Lorri 401b'!L:L,MATCH('Retirement Calculator'!A504,'Lorri 401b'!N:N,0),0)</f>
        <v>2036349.4899205922</v>
      </c>
      <c r="S504" s="25">
        <f t="shared" ca="1" si="267"/>
        <v>2914887.5413267892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873768.01510002813</v>
      </c>
      <c r="R505" s="25">
        <f t="array" aca="1" ref="R505" ca="1">INDEX('Lorri 401b'!L:L,MATCH('Retirement Calculator'!A505,'Lorri 401b'!N:N,0),0)</f>
        <v>2023088.7455160383</v>
      </c>
      <c r="S505" s="25">
        <f t="shared" ca="1" si="267"/>
        <v>2896856.7606160664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868978.10364258382</v>
      </c>
      <c r="R506" s="25">
        <f t="array" aca="1" ref="R506" ca="1">INDEX('Lorri 401b'!L:L,MATCH('Retirement Calculator'!A506,'Lorri 401b'!N:N,0),0)</f>
        <v>2009772.7480097988</v>
      </c>
      <c r="S506" s="25">
        <f t="shared" ca="1" si="267"/>
        <v>2878750.8516523829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864168.23422073352</v>
      </c>
      <c r="R507" s="25">
        <f t="array" aca="1" ref="R507" ca="1">INDEX('Lorri 401b'!L:L,MATCH('Retirement Calculator'!A507,'Lorri 401b'!N:N,0),0)</f>
        <v>1996401.2671806167</v>
      </c>
      <c r="S507" s="25">
        <f t="shared" ca="1" si="267"/>
        <v>2860569.5014013504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859338.32367629209</v>
      </c>
      <c r="R508" s="25">
        <f t="array" aca="1" ref="R508" ca="1">INDEX('Lorri 401b'!L:L,MATCH('Retirement Calculator'!A508,'Lorri 401b'!N:N,0),0)</f>
        <v>1982974.0718479797</v>
      </c>
      <c r="S508" s="25">
        <f t="shared" ca="1" si="267"/>
        <v>2842312.3955242718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854488.28850458225</v>
      </c>
      <c r="R509" s="25">
        <f t="array" aca="1" ref="R509" ca="1">INDEX('Lorri 401b'!L:L,MATCH('Retirement Calculator'!A509,'Lorri 401b'!N:N,0),0)</f>
        <v>1969490.9298681233</v>
      </c>
      <c r="S509" s="25">
        <f t="shared" ca="1" si="267"/>
        <v>2823979.2183727054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849618.04485299019</v>
      </c>
      <c r="R510" s="25">
        <f t="array" aca="1" ref="R510" ca="1">INDEX('Lorri 401b'!L:L,MATCH('Retirement Calculator'!A510,'Lorri 401b'!N:N,0),0)</f>
        <v>1955951.6081300175</v>
      </c>
      <c r="S510" s="25">
        <f t="shared" ca="1" si="267"/>
        <v>2805569.652983008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844727.50851951656</v>
      </c>
      <c r="R511" s="25">
        <f t="array" aca="1" ref="R511" ca="1">INDEX('Lorri 401b'!L:L,MATCH('Retirement Calculator'!A511,'Lorri 401b'!N:N,0),0)</f>
        <v>1942355.8725513364</v>
      </c>
      <c r="S511" s="25">
        <f t="shared" ca="1" si="267"/>
        <v>2787083.3810708532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839816.59495132009</v>
      </c>
      <c r="R512" s="25">
        <f t="array" aca="1" ref="R512" ca="1">INDEX('Lorri 401b'!L:L,MATCH('Retirement Calculator'!A512,'Lorri 401b'!N:N,0),0)</f>
        <v>1928703.4880744107</v>
      </c>
      <c r="S512" s="25">
        <f t="shared" ca="1" si="267"/>
        <v>2768520.0830257307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834885.21924325614</v>
      </c>
      <c r="R513" s="25">
        <f t="array" aca="1" ref="R513" ca="1">INDEX('Lorri 401b'!L:L,MATCH('Retirement Calculator'!A513,'Lorri 401b'!N:N,0),0)</f>
        <v>1914994.2186621644</v>
      </c>
      <c r="S513" s="25">
        <f t="shared" ca="1" si="267"/>
        <v>2749879.4379054205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829933.29613640858</v>
      </c>
      <c r="R514" s="25">
        <f t="array" aca="1" ref="R514" ca="1">INDEX('Lorri 401b'!L:L,MATCH('Retirement Calculator'!A514,'Lorri 401b'!N:N,0),0)</f>
        <v>1901227.8272940337</v>
      </c>
      <c r="S514" s="25">
        <f t="shared" ca="1" si="267"/>
        <v>2731161.1234304421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824960.74001661583</v>
      </c>
      <c r="R515" s="25">
        <f t="array" aca="1" ref="R515" ca="1">INDEX('Lorri 401b'!L:L,MATCH('Retirement Calculator'!A515,'Lorri 401b'!N:N,0),0)</f>
        <v>1887404.0759618692</v>
      </c>
      <c r="S515" s="25">
        <f t="shared" ca="1" si="267"/>
        <v>2712364.8159784852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819967.46491299069</v>
      </c>
      <c r="R516" s="25">
        <f t="array" aca="1" ref="R516" ca="1">INDEX('Lorri 401b'!L:L,MATCH('Retirement Calculator'!A516,'Lorri 401b'!N:N,0),0)</f>
        <v>1873522.7256658208</v>
      </c>
      <c r="S516" s="25">
        <f t="shared" ca="1" si="267"/>
        <v>2693490.1905788113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814953.38449643366</v>
      </c>
      <c r="R517" s="25">
        <f t="array" aca="1" ref="R517" ca="1">INDEX('Lorri 401b'!L:L,MATCH('Retirement Calculator'!A517,'Lorri 401b'!N:N,0),0)</f>
        <v>1859583.5364102055</v>
      </c>
      <c r="S517" s="25">
        <f t="shared" ca="1" si="267"/>
        <v>2674536.9209066392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809918.412078141</v>
      </c>
      <c r="R518" s="25">
        <f t="array" aca="1" ref="R518" ca="1">INDEX('Lorri 401b'!L:L,MATCH('Retirement Calculator'!A518,'Lorri 401b'!N:N,0),0)</f>
        <v>1845586.2671993584</v>
      </c>
      <c r="S518" s="25">
        <f t="shared" ca="1" si="267"/>
        <v>2655504.6792774992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804862.46060810552</v>
      </c>
      <c r="R519" s="25">
        <f t="array" aca="1" ref="R519" ca="1">INDEX('Lorri 401b'!L:L,MATCH('Retirement Calculator'!A519,'Lorri 401b'!N:N,0),0)</f>
        <v>1831530.6760334661</v>
      </c>
      <c r="S519" s="25">
        <f t="shared" ca="1" si="267"/>
        <v>2636393.1366415718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799785.44267361157</v>
      </c>
      <c r="R520" s="25">
        <f t="array" aca="1" ref="R520" ca="1">INDEX('Lorri 401b'!L:L,MATCH('Retirement Calculator'!A520,'Lorri 401b'!N:N,0),0)</f>
        <v>1817416.5199043825</v>
      </c>
      <c r="S520" s="25">
        <f t="shared" ca="1" si="267"/>
        <v>2617201.962577994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794687.27049772383</v>
      </c>
      <c r="R521" s="25">
        <f t="array" aca="1" ref="R521" ca="1">INDEX('Lorri 401b'!L:L,MATCH('Retirement Calculator'!A521,'Lorri 401b'!N:N,0),0)</f>
        <v>1803243.5547914279</v>
      </c>
      <c r="S521" s="25">
        <f t="shared" ref="S521:S775" ca="1" si="527">SUM(Q521:R521)</f>
        <v>2597930.8252891516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789567.85593776987</v>
      </c>
      <c r="R522" s="25">
        <f t="array" aca="1" ref="R522" ca="1">INDEX('Lorri 401b'!L:L,MATCH('Retirement Calculator'!A522,'Lorri 401b'!N:N,0),0)</f>
        <v>1789011.5356571693</v>
      </c>
      <c r="S522" s="25">
        <f t="shared" ca="1" si="527"/>
        <v>2578579.3915949389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784427.11048381613</v>
      </c>
      <c r="R523" s="25">
        <f t="array" aca="1" ref="R523" ca="1">INDEX('Lorri 401b'!L:L,MATCH('Retirement Calculator'!A523,'Lorri 401b'!N:N,0),0)</f>
        <v>1774720.2164431845</v>
      </c>
      <c r="S523" s="25">
        <f t="shared" ca="1" si="527"/>
        <v>2559147.3269270007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779264.94525713765</v>
      </c>
      <c r="R524" s="25">
        <f t="array" aca="1" ref="R524" ca="1">INDEX('Lorri 401b'!L:L,MATCH('Retirement Calculator'!A524,'Lorri 401b'!N:N,0),0)</f>
        <v>1760369.3500658083</v>
      </c>
      <c r="S524" s="25">
        <f t="shared" ca="1" si="527"/>
        <v>2539634.2953229458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774081.27100868127</v>
      </c>
      <c r="R525" s="25">
        <f t="array" aca="1" ref="R525" ca="1">INDEX('Lorri 401b'!L:L,MATCH('Retirement Calculator'!A525,'Lorri 401b'!N:N,0),0)</f>
        <v>1745958.6884118596</v>
      </c>
      <c r="S525" s="25">
        <f t="shared" ca="1" si="527"/>
        <v>2520039.9594205408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768875.99811752304</v>
      </c>
      <c r="R526" s="25">
        <f t="array" aca="1" ref="R526" ca="1">INDEX('Lorri 401b'!L:L,MATCH('Retirement Calculator'!A526,'Lorri 401b'!N:N,0),0)</f>
        <v>1731487.9823343528</v>
      </c>
      <c r="S526" s="25">
        <f t="shared" ca="1" si="527"/>
        <v>2500363.9804518758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763649.0365893183</v>
      </c>
      <c r="R527" s="25">
        <f t="array" aca="1" ref="R527" ca="1">INDEX('Lorri 401b'!L:L,MATCH('Retirement Calculator'!A527,'Lorri 401b'!N:N,0),0)</f>
        <v>1716956.9816481897</v>
      </c>
      <c r="S527" s="25">
        <f t="shared" ca="1" si="527"/>
        <v>2480606.0182375079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758400.29605474602</v>
      </c>
      <c r="R528" s="25">
        <f t="array" aca="1" ref="R528" ca="1">INDEX('Lorri 401b'!L:L,MATCH('Retirement Calculator'!A528,'Lorri 401b'!N:N,0),0)</f>
        <v>1702365.4351258343</v>
      </c>
      <c r="S528" s="25">
        <f t="shared" ca="1" si="527"/>
        <v>2460765.7311805803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753129.68576794642</v>
      </c>
      <c r="R529" s="25">
        <f t="array" aca="1" ref="R529" ca="1">INDEX('Lorri 401b'!L:L,MATCH('Retirement Calculator'!A529,'Lorri 401b'!N:N,0),0)</f>
        <v>1687713.0904929689</v>
      </c>
      <c r="S529" s="25">
        <f t="shared" ca="1" si="527"/>
        <v>2440842.7762609152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747837.11460495181</v>
      </c>
      <c r="R530" s="25">
        <f t="array" aca="1" ref="R530" ca="1">INDEX('Lorri 401b'!L:L,MATCH('Retirement Calculator'!A530,'Lorri 401b'!N:N,0),0)</f>
        <v>1672999.6944241333</v>
      </c>
      <c r="S530" s="25">
        <f t="shared" ca="1" si="527"/>
        <v>2420836.8090290851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742522.49106211134</v>
      </c>
      <c r="R531" s="25">
        <f t="array" aca="1" ref="R531" ca="1">INDEX('Lorri 401b'!L:L,MATCH('Retirement Calculator'!A531,'Lorri 401b'!N:N,0),0)</f>
        <v>1658224.9925383443</v>
      </c>
      <c r="S531" s="25">
        <f t="shared" ca="1" si="527"/>
        <v>2400747.4836004558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737185.72325450904</v>
      </c>
      <c r="R532" s="25">
        <f t="array" aca="1" ref="R532" ca="1">INDEX('Lorri 401b'!L:L,MATCH('Retirement Calculator'!A532,'Lorri 401b'!N:N,0),0)</f>
        <v>1643388.7293946978</v>
      </c>
      <c r="S532" s="25">
        <f t="shared" ca="1" si="527"/>
        <v>2380574.4526492069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731826.71891437506</v>
      </c>
      <c r="R533" s="25">
        <f t="array" aca="1" ref="R533" ca="1">INDEX('Lorri 401b'!L:L,MATCH('Retirement Calculator'!A533,'Lorri 401b'!N:N,0),0)</f>
        <v>1628490.6484879528</v>
      </c>
      <c r="S533" s="25">
        <f t="shared" ca="1" si="527"/>
        <v>2360317.3674023277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726445.38538949052</v>
      </c>
      <c r="R534" s="25">
        <f t="array" aca="1" ref="R534" ca="1">INDEX('Lorri 401b'!L:L,MATCH('Retirement Calculator'!A534,'Lorri 401b'!N:N,0),0)</f>
        <v>1613530.4922440962</v>
      </c>
      <c r="S534" s="25">
        <f t="shared" ca="1" si="527"/>
        <v>2339975.8776335865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721041.62964158563</v>
      </c>
      <c r="R535" s="25">
        <f t="array" aca="1" ref="R535" ca="1">INDEX('Lorri 401b'!L:L,MATCH('Retirement Calculator'!A535,'Lorri 401b'!N:N,0),0)</f>
        <v>1598508.0020158903</v>
      </c>
      <c r="S535" s="25">
        <f t="shared" ca="1" si="527"/>
        <v>2319549.6316574761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715615.35824473109</v>
      </c>
      <c r="R536" s="25">
        <f t="array" aca="1" ref="R536" ca="1">INDEX('Lorri 401b'!L:L,MATCH('Retirement Calculator'!A536,'Lorri 401b'!N:N,0),0)</f>
        <v>1583422.9180784002</v>
      </c>
      <c r="S536" s="25">
        <f t="shared" ca="1" si="527"/>
        <v>2299038.2763231313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710166.47738372302</v>
      </c>
      <c r="R537" s="25">
        <f t="array" aca="1" ref="R537" ca="1">INDEX('Lorri 401b'!L:L,MATCH('Retirement Calculator'!A537,'Lorri 401b'!N:N,0),0)</f>
        <v>1568274.979624504</v>
      </c>
      <c r="S537" s="25">
        <f t="shared" ca="1" si="527"/>
        <v>2278441.4570082268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704694.89285246073</v>
      </c>
      <c r="R538" s="25">
        <f t="array" aca="1" ref="R538" ca="1">INDEX('Lorri 401b'!L:L,MATCH('Retirement Calculator'!A538,'Lorri 401b'!N:N,0),0)</f>
        <v>1553063.9247603831</v>
      </c>
      <c r="S538" s="25">
        <f t="shared" ca="1" si="527"/>
        <v>2257758.8176128436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699200.51005231822</v>
      </c>
      <c r="R539" s="25">
        <f t="array" aca="1" ref="R539" ca="1">INDEX('Lorri 401b'!L:L,MATCH('Retirement Calculator'!A539,'Lorri 401b'!N:N,0),0)</f>
        <v>1537789.4905009952</v>
      </c>
      <c r="S539" s="25">
        <f t="shared" ca="1" si="527"/>
        <v>2236990.0005533136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693683.23399050848</v>
      </c>
      <c r="R540" s="25">
        <f t="array" aca="1" ref="R540" ca="1">INDEX('Lorri 401b'!L:L,MATCH('Retirement Calculator'!A540,'Lorri 401b'!N:N,0),0)</f>
        <v>1522451.4127655264</v>
      </c>
      <c r="S540" s="25">
        <f t="shared" ca="1" si="527"/>
        <v>2216134.6467560348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688142.96927844116</v>
      </c>
      <c r="R541" s="25">
        <f t="array" aca="1" ref="R541" ca="1">INDEX('Lorri 401b'!L:L,MATCH('Retirement Calculator'!A541,'Lorri 401b'!N:N,0),0)</f>
        <v>1507049.4263728266</v>
      </c>
      <c r="S541" s="25">
        <f t="shared" ca="1" si="527"/>
        <v>2195192.3956512678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682579.62013007351</v>
      </c>
      <c r="R542" s="25">
        <f t="array" aca="1" ref="R542" ca="1">INDEX('Lorri 401b'!L:L,MATCH('Retirement Calculator'!A542,'Lorri 401b'!N:N,0),0)</f>
        <v>1491583.2650368237</v>
      </c>
      <c r="S542" s="25">
        <f t="shared" ca="1" si="527"/>
        <v>2174162.8851668974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676993.0903602544</v>
      </c>
      <c r="R543" s="25">
        <f t="array" aca="1" ref="R543" ca="1">INDEX('Lorri 401b'!L:L,MATCH('Retirement Calculator'!A543,'Lorri 401b'!N:N,0),0)</f>
        <v>1476052.6613619209</v>
      </c>
      <c r="S543" s="25">
        <f t="shared" ca="1" si="527"/>
        <v>2153045.7517221752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671383.28338306106</v>
      </c>
      <c r="R544" s="25">
        <f t="array" aca="1" ref="R544" ca="1">INDEX('Lorri 401b'!L:L,MATCH('Retirement Calculator'!A544,'Lorri 401b'!N:N,0),0)</f>
        <v>1460457.3468383725</v>
      </c>
      <c r="S544" s="25">
        <f t="shared" ca="1" si="527"/>
        <v>2131840.6302214335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665750.10221012938</v>
      </c>
      <c r="R545" s="25">
        <f t="array" aca="1" ref="R545" ca="1">INDEX('Lorri 401b'!L:L,MATCH('Retirement Calculator'!A545,'Lorri 401b'!N:N,0),0)</f>
        <v>1444797.0518376429</v>
      </c>
      <c r="S545" s="25">
        <f t="shared" ca="1" si="527"/>
        <v>2110547.1540477723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660093.44944897713</v>
      </c>
      <c r="R546" s="25">
        <f t="array" aca="1" ref="R546" ca="1">INDEX('Lorri 401b'!L:L,MATCH('Retirement Calculator'!A546,'Lorri 401b'!N:N,0),0)</f>
        <v>1429071.5056077435</v>
      </c>
      <c r="S546" s="25">
        <f t="shared" ca="1" si="527"/>
        <v>2089164.9550567206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654413.22730132006</v>
      </c>
      <c r="R547" s="25">
        <f t="array" aca="1" ref="R547" ca="1">INDEX('Lorri 401b'!L:L,MATCH('Retirement Calculator'!A547,'Lorri 401b'!N:N,0),0)</f>
        <v>1413280.4362685529</v>
      </c>
      <c r="S547" s="25">
        <f t="shared" ca="1" si="527"/>
        <v>2067693.663569873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648709.33756138117</v>
      </c>
      <c r="R548" s="25">
        <f t="array" aca="1" ref="R548" ca="1">INDEX('Lorri 401b'!L:L,MATCH('Retirement Calculator'!A548,'Lorri 401b'!N:N,0),0)</f>
        <v>1397423.5708071156</v>
      </c>
      <c r="S548" s="25">
        <f t="shared" ca="1" si="527"/>
        <v>2046132.9083684967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642981.68161419244</v>
      </c>
      <c r="R549" s="25">
        <f t="array" aca="1" ref="R549" ca="1">INDEX('Lorri 401b'!L:L,MATCH('Retirement Calculator'!A549,'Lorri 401b'!N:N,0),0)</f>
        <v>1381500.6350729223</v>
      </c>
      <c r="S549" s="25">
        <f t="shared" ca="1" si="527"/>
        <v>2024482.3166871148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637230.16043389041</v>
      </c>
      <c r="R550" s="25">
        <f t="array" aca="1" ref="R550" ca="1">INDEX('Lorri 401b'!L:L,MATCH('Retirement Calculator'!A550,'Lorri 401b'!N:N,0),0)</f>
        <v>1365511.3537731699</v>
      </c>
      <c r="S550" s="25">
        <f t="shared" ca="1" si="527"/>
        <v>2002741.5142070604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631454.67458200385</v>
      </c>
      <c r="R551" s="25">
        <f t="array" aca="1" ref="R551" ca="1">INDEX('Lorri 401b'!L:L,MATCH('Retirement Calculator'!A551,'Lorri 401b'!N:N,0),0)</f>
        <v>1349455.4504680019</v>
      </c>
      <c r="S551" s="25">
        <f t="shared" ca="1" si="527"/>
        <v>1980910.1250500057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625655.12420573446</v>
      </c>
      <c r="R552" s="25">
        <f t="array" aca="1" ref="R552" ca="1">INDEX('Lorri 401b'!L:L,MATCH('Retirement Calculator'!A552,'Lorri 401b'!N:N,0),0)</f>
        <v>1333332.647565729</v>
      </c>
      <c r="S552" s="25">
        <f t="shared" ca="1" si="527"/>
        <v>1958987.7717714636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619831.40903623065</v>
      </c>
      <c r="R553" s="25">
        <f t="array" aca="1" ref="R553" ca="1">INDEX('Lorri 401b'!L:L,MATCH('Retirement Calculator'!A553,'Lorri 401b'!N:N,0),0)</f>
        <v>1317142.6663180299</v>
      </c>
      <c r="S553" s="25">
        <f t="shared" ca="1" si="527"/>
        <v>1936974.0753542604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613983.42838685389</v>
      </c>
      <c r="R554" s="25">
        <f t="array" aca="1" ref="R554" ca="1">INDEX('Lorri 401b'!L:L,MATCH('Retirement Calculator'!A554,'Lorri 401b'!N:N,0),0)</f>
        <v>1300885.226815132</v>
      </c>
      <c r="S554" s="25">
        <f t="shared" ca="1" si="527"/>
        <v>1914868.655201986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608111.08115143806</v>
      </c>
      <c r="R555" s="25">
        <f t="array" aca="1" ref="R555" ca="1">INDEX('Lorri 401b'!L:L,MATCH('Retirement Calculator'!A555,'Lorri 401b'!N:N,0),0)</f>
        <v>1284560.0479809721</v>
      </c>
      <c r="S555" s="25">
        <f t="shared" ca="1" si="527"/>
        <v>1892671.12913241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602214.26580254128</v>
      </c>
      <c r="R556" s="25">
        <f t="array" aca="1" ref="R556" ca="1">INDEX('Lorri 401b'!L:L,MATCH('Retirement Calculator'!A556,'Lorri 401b'!N:N,0),0)</f>
        <v>1268166.8475683366</v>
      </c>
      <c r="S556" s="25">
        <f t="shared" ca="1" si="527"/>
        <v>1870381.1133708779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596292.88038969075</v>
      </c>
      <c r="R557" s="25">
        <f t="array" aca="1" ref="R557" ca="1">INDEX('Lorri 401b'!L:L,MATCH('Retirement Calculator'!A557,'Lorri 401b'!N:N,0),0)</f>
        <v>1251705.3421539818</v>
      </c>
      <c r="S557" s="25">
        <f t="shared" ca="1" si="527"/>
        <v>1847998.2225436727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590346.82253761997</v>
      </c>
      <c r="R558" s="25">
        <f t="array" aca="1" ref="R558" ca="1">INDEX('Lorri 401b'!L:L,MATCH('Retirement Calculator'!A558,'Lorri 401b'!N:N,0),0)</f>
        <v>1235175.2471337337</v>
      </c>
      <c r="S558" s="25">
        <f t="shared" ca="1" si="527"/>
        <v>1825522.0696713538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584375.9894444989</v>
      </c>
      <c r="R559" s="25">
        <f t="array" aca="1" ref="R559" ca="1">INDEX('Lorri 401b'!L:L,MATCH('Retirement Calculator'!A559,'Lorri 401b'!N:N,0),0)</f>
        <v>1218576.276717568</v>
      </c>
      <c r="S559" s="25">
        <f t="shared" ca="1" si="527"/>
        <v>1802952.266162067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578380.27788015653</v>
      </c>
      <c r="R560" s="25">
        <f t="array" aca="1" ref="R560" ca="1">INDEX('Lorri 401b'!L:L,MATCH('Retirement Calculator'!A560,'Lorri 401b'!N:N,0),0)</f>
        <v>1201908.1439246684</v>
      </c>
      <c r="S560" s="25">
        <f t="shared" ca="1" si="527"/>
        <v>1780288.4218048248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572359.58418429608</v>
      </c>
      <c r="R561" s="25">
        <f t="array" aca="1" ref="R561" ca="1">INDEX('Lorri 401b'!L:L,MATCH('Retirement Calculator'!A561,'Lorri 401b'!N:N,0),0)</f>
        <v>1185170.560578465</v>
      </c>
      <c r="S561" s="25">
        <f t="shared" ca="1" si="527"/>
        <v>1757530.144762761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566313.80426470283</v>
      </c>
      <c r="R562" s="25">
        <f t="array" aca="1" ref="R562" ca="1">INDEX('Lorri 401b'!L:L,MATCH('Retirement Calculator'!A562,'Lorri 401b'!N:N,0),0)</f>
        <v>1168363.2373016523</v>
      </c>
      <c r="S562" s="25">
        <f t="shared" ca="1" si="527"/>
        <v>1734677.0415663552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560242.83359544468</v>
      </c>
      <c r="R563" s="25">
        <f t="array" aca="1" ref="R563" ca="1">INDEX('Lorri 401b'!L:L,MATCH('Retirement Calculator'!A563,'Lorri 401b'!N:N,0),0)</f>
        <v>1151485.8835111863</v>
      </c>
      <c r="S563" s="25">
        <f t="shared" ca="1" si="527"/>
        <v>1711728.717106631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554146.56721506466</v>
      </c>
      <c r="R564" s="25">
        <f t="array" aca="1" ref="R564" ca="1">INDEX('Lorri 401b'!L:L,MATCH('Retirement Calculator'!A564,'Lorri 401b'!N:N,0),0)</f>
        <v>1134538.2074132601</v>
      </c>
      <c r="S564" s="25">
        <f t="shared" ca="1" si="527"/>
        <v>1688684.7746283249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548024.89972476638</v>
      </c>
      <c r="R565" s="25">
        <f t="array" aca="1" ref="R565" ca="1">INDEX('Lorri 401b'!L:L,MATCH('Retirement Calculator'!A565,'Lorri 401b'!N:N,0),0)</f>
        <v>1117519.9159982591</v>
      </c>
      <c r="S565" s="25">
        <f t="shared" ca="1" si="527"/>
        <v>1665544.8157230255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541877.7252865918</v>
      </c>
      <c r="R566" s="25">
        <f t="array" aca="1" ref="R566" ca="1">INDEX('Lorri 401b'!L:L,MATCH('Retirement Calculator'!A566,'Lorri 401b'!N:N,0),0)</f>
        <v>1100430.7150356956</v>
      </c>
      <c r="S566" s="25">
        <f t="shared" ca="1" si="527"/>
        <v>1642308.4403222874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535704.9376215915</v>
      </c>
      <c r="R567" s="25">
        <f t="array" aca="1" ref="R567" ca="1">INDEX('Lorri 401b'!L:L,MATCH('Retirement Calculator'!A567,'Lorri 401b'!N:N,0),0)</f>
        <v>1083270.3090691215</v>
      </c>
      <c r="S567" s="25">
        <f t="shared" ca="1" si="527"/>
        <v>1618975.2466907129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529506.43000798707</v>
      </c>
      <c r="R568" s="25">
        <f t="array" aca="1" ref="R568" ca="1">INDEX('Lorri 401b'!L:L,MATCH('Retirement Calculator'!A568,'Lorri 401b'!N:N,0),0)</f>
        <v>1066038.40141102</v>
      </c>
      <c r="S568" s="25">
        <f t="shared" ca="1" si="527"/>
        <v>1595544.8314190069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523282.09527932591</v>
      </c>
      <c r="R569" s="25">
        <f t="array" aca="1" ref="R569" ca="1">INDEX('Lorri 401b'!L:L,MATCH('Retirement Calculator'!A569,'Lorri 401b'!N:N,0),0)</f>
        <v>1048734.6941376764</v>
      </c>
      <c r="S569" s="25">
        <f t="shared" ca="1" si="527"/>
        <v>1572016.7894170024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517031.82582262869</v>
      </c>
      <c r="R570" s="25">
        <f t="array" aca="1" ref="R570" ca="1">INDEX('Lorri 401b'!L:L,MATCH('Retirement Calculator'!A570,'Lorri 401b'!N:N,0),0)</f>
        <v>1031358.8880840271</v>
      </c>
      <c r="S570" s="25">
        <f t="shared" ca="1" si="527"/>
        <v>1548390.7139066558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510755.51357652852</v>
      </c>
      <c r="R571" s="25">
        <f t="array" aca="1" ref="R571" ca="1">INDEX('Lorri 401b'!L:L,MATCH('Retirement Calculator'!A571,'Lorri 401b'!N:N,0),0)</f>
        <v>1013910.6828384878</v>
      </c>
      <c r="S571" s="25">
        <f t="shared" ca="1" si="527"/>
        <v>1524666.1964150164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504453.05002940295</v>
      </c>
      <c r="R572" s="25">
        <f t="array" aca="1" ref="R572" ca="1">INDEX('Lorri 401b'!L:L,MATCH('Retirement Calculator'!A572,'Lorri 401b'!N:N,0),0)</f>
        <v>996389.77673775866</v>
      </c>
      <c r="S572" s="25">
        <f t="shared" ca="1" si="527"/>
        <v>1500842.8267671615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498124.3262174977</v>
      </c>
      <c r="R573" s="25">
        <f t="array" aca="1" ref="R573" ca="1">INDEX('Lorri 401b'!L:L,MATCH('Retirement Calculator'!A573,'Lorri 401b'!N:N,0),0)</f>
        <v>978795.86686160974</v>
      </c>
      <c r="S573" s="25">
        <f t="shared" ca="1" si="527"/>
        <v>1476920.1930791074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491769.23272304283</v>
      </c>
      <c r="R574" s="25">
        <f t="array" aca="1" ref="R574" ca="1">INDEX('Lorri 401b'!L:L,MATCH('Retirement Calculator'!A574,'Lorri 401b'!N:N,0),0)</f>
        <v>961128.64902764349</v>
      </c>
      <c r="S574" s="25">
        <f t="shared" ca="1" si="527"/>
        <v>1452897.8817506863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485387.6596723611</v>
      </c>
      <c r="R575" s="25">
        <f t="array" aca="1" ref="R575" ca="1">INDEX('Lorri 401b'!L:L,MATCH('Retirement Calculator'!A575,'Lorri 401b'!N:N,0),0)</f>
        <v>943387.81778603571</v>
      </c>
      <c r="S575" s="25">
        <f t="shared" ca="1" si="527"/>
        <v>1428775.4774583969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478979.49673396815</v>
      </c>
      <c r="R576" s="25">
        <f t="array" aca="1" ref="R576" ca="1">INDEX('Lorri 401b'!L:L,MATCH('Retirement Calculator'!A576,'Lorri 401b'!N:N,0),0)</f>
        <v>925573.06641425472</v>
      </c>
      <c r="S576" s="25">
        <f t="shared" ca="1" si="527"/>
        <v>1404552.5631482229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472544.63311666524</v>
      </c>
      <c r="R577" s="25">
        <f t="array" aca="1" ref="R577" ca="1">INDEX('Lorri 401b'!L:L,MATCH('Retirement Calculator'!A577,'Lorri 401b'!N:N,0),0)</f>
        <v>907684.08691175783</v>
      </c>
      <c r="S577" s="25">
        <f t="shared" ca="1" si="527"/>
        <v>1380228.720028423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466082.95756762358</v>
      </c>
      <c r="R578" s="25">
        <f t="array" aca="1" ref="R578" ca="1">INDEX('Lorri 401b'!L:L,MATCH('Retirement Calculator'!A578,'Lorri 401b'!N:N,0),0)</f>
        <v>889720.56999466731</v>
      </c>
      <c r="S578" s="25">
        <f t="shared" ca="1" si="527"/>
        <v>1355803.5275622909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459594.35837046092</v>
      </c>
      <c r="R579" s="25">
        <f t="array" aca="1" ref="R579" ca="1">INDEX('Lorri 401b'!L:L,MATCH('Retirement Calculator'!A579,'Lorri 401b'!N:N,0),0)</f>
        <v>871682.20509042218</v>
      </c>
      <c r="S579" s="25">
        <f t="shared" ca="1" si="527"/>
        <v>1331276.5634608832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453078.72334331006</v>
      </c>
      <c r="R580" s="25">
        <f t="array" aca="1" ref="R580" ca="1">INDEX('Lorri 401b'!L:L,MATCH('Retirement Calculator'!A580,'Lorri 401b'!N:N,0),0)</f>
        <v>853568.68033240933</v>
      </c>
      <c r="S580" s="25">
        <f t="shared" ca="1" si="527"/>
        <v>1306647.4036757194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446535.93983687944</v>
      </c>
      <c r="R581" s="25">
        <f t="array" aca="1" ref="R581" ca="1">INDEX('Lorri 401b'!L:L,MATCH('Retirement Calculator'!A581,'Lorri 401b'!N:N,0),0)</f>
        <v>835379.68255457154</v>
      </c>
      <c r="S581" s="25">
        <f t="shared" ca="1" si="527"/>
        <v>1281915.6223914509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439965.89473250532</v>
      </c>
      <c r="R582" s="25">
        <f t="array" aca="1" ref="R582" ca="1">INDEX('Lorri 401b'!L:L,MATCH('Retirement Calculator'!A582,'Lorri 401b'!N:N,0),0)</f>
        <v>817114.89728599275</v>
      </c>
      <c r="S582" s="25">
        <f t="shared" ca="1" si="527"/>
        <v>1257080.7920184981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433368.4744401963</v>
      </c>
      <c r="R583" s="25">
        <f t="array" aca="1" ref="R583" ca="1">INDEX('Lorri 401b'!L:L,MATCH('Retirement Calculator'!A583,'Lorri 401b'!N:N,0),0)</f>
        <v>798774.00874546147</v>
      </c>
      <c r="S583" s="25">
        <f t="shared" ca="1" si="527"/>
        <v>1232142.4831856578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426743.56489666936</v>
      </c>
      <c r="R584" s="25">
        <f t="array" aca="1" ref="R584" ca="1">INDEX('Lorri 401b'!L:L,MATCH('Retirement Calculator'!A584,'Lorri 401b'!N:N,0),0)</f>
        <v>780356.69983601128</v>
      </c>
      <c r="S584" s="25">
        <f t="shared" ca="1" si="527"/>
        <v>1207100.2647326807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420091.05156337772</v>
      </c>
      <c r="R585" s="25">
        <f t="array" aca="1" ref="R585" ca="1">INDEX('Lorri 401b'!L:L,MATCH('Retirement Calculator'!A585,'Lorri 401b'!N:N,0),0)</f>
        <v>761862.65213943843</v>
      </c>
      <c r="S585" s="25">
        <f t="shared" ca="1" si="527"/>
        <v>1181953.7037028163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413410.81942453072</v>
      </c>
      <c r="R586" s="25">
        <f t="array" aca="1" ref="R586" ca="1">INDEX('Lorri 401b'!L:L,MATCH('Retirement Calculator'!A586,'Lorri 401b'!N:N,0),0)</f>
        <v>743291.54591079662</v>
      </c>
      <c r="S586" s="25">
        <f t="shared" ca="1" si="527"/>
        <v>1156702.3653353273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406702.75298510515</v>
      </c>
      <c r="R587" s="25">
        <f t="array" aca="1" ref="R587" ca="1">INDEX('Lorri 401b'!L:L,MATCH('Retirement Calculator'!A587,'Lorri 401b'!N:N,0),0)</f>
        <v>724643.06007286871</v>
      </c>
      <c r="S587" s="25">
        <f t="shared" ca="1" si="527"/>
        <v>1131345.813057974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399966.73626884865</v>
      </c>
      <c r="R588" s="25">
        <f t="array" aca="1" ref="R588" ca="1">INDEX('Lorri 401b'!L:L,MATCH('Retirement Calculator'!A588,'Lorri 401b'!N:N,0),0)</f>
        <v>705916.87221061625</v>
      </c>
      <c r="S588" s="25">
        <f t="shared" ca="1" si="527"/>
        <v>1105883.6084794649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393202.65281627444</v>
      </c>
      <c r="R589" s="25">
        <f t="array" aca="1" ref="R589" ca="1">INDEX('Lorri 401b'!L:L,MATCH('Retirement Calculator'!A589,'Lorri 401b'!N:N,0),0)</f>
        <v>687112.65856560424</v>
      </c>
      <c r="S589" s="25">
        <f t="shared" ca="1" si="527"/>
        <v>1080315.3113818788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386410.38568264781</v>
      </c>
      <c r="R590" s="25">
        <f t="array" aca="1" ref="R590" ca="1">INDEX('Lorri 401b'!L:L,MATCH('Retirement Calculator'!A590,'Lorri 401b'!N:N,0),0)</f>
        <v>668230.09403040481</v>
      </c>
      <c r="S590" s="25">
        <f t="shared" ca="1" si="527"/>
        <v>1054640.4797130525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379589.81743596442</v>
      </c>
      <c r="R591" s="25">
        <f t="array" aca="1" ref="R591" ca="1">INDEX('Lorri 401b'!L:L,MATCH('Retirement Calculator'!A591,'Lorri 401b'!N:N,0),0)</f>
        <v>649268.85214297532</v>
      </c>
      <c r="S591" s="25">
        <f t="shared" ca="1" si="527"/>
        <v>1028858.6695789397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372740.83015491982</v>
      </c>
      <c r="R592" s="25">
        <f t="array" aca="1" ref="R592" ca="1">INDEX('Lorri 401b'!L:L,MATCH('Retirement Calculator'!A592,'Lorri 401b'!N:N,0),0)</f>
        <v>630228.60508101492</v>
      </c>
      <c r="S592" s="25">
        <f t="shared" ca="1" si="527"/>
        <v>1002969.4352359348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365863.30542687088</v>
      </c>
      <c r="R593" s="25">
        <f t="array" aca="1" ref="R593" ca="1">INDEX('Lorri 401b'!L:L,MATCH('Retirement Calculator'!A593,'Lorri 401b'!N:N,0),0)</f>
        <v>611109.02365629631</v>
      </c>
      <c r="S593" s="25">
        <f t="shared" ca="1" si="527"/>
        <v>976972.32908316725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358957.12434578838</v>
      </c>
      <c r="R594" s="25">
        <f t="array" aca="1" ref="R594" ca="1">INDEX('Lorri 401b'!L:L,MATCH('Retirement Calculator'!A594,'Lorri 401b'!N:N,0),0)</f>
        <v>591909.77730897465</v>
      </c>
      <c r="S594" s="25">
        <f t="shared" ca="1" si="527"/>
        <v>950866.90165476303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352022.1675102014</v>
      </c>
      <c r="R595" s="25">
        <f t="array" aca="1" ref="R595" ca="1">INDEX('Lorri 401b'!L:L,MATCH('Retirement Calculator'!A595,'Lorri 401b'!N:N,0),0)</f>
        <v>572630.53410187247</v>
      </c>
      <c r="S595" s="25">
        <f t="shared" ca="1" si="527"/>
        <v>924652.70161207393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345058.31502113282</v>
      </c>
      <c r="R596" s="25">
        <f t="array" aca="1" ref="R596" ca="1">INDEX('Lorri 401b'!L:L,MATCH('Retirement Calculator'!A596,'Lorri 401b'!N:N,0),0)</f>
        <v>553270.96071474068</v>
      </c>
      <c r="S596" s="25">
        <f t="shared" ca="1" si="527"/>
        <v>898329.2757358735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338065.44648002641</v>
      </c>
      <c r="R597" s="25">
        <f t="array" aca="1" ref="R597" ca="1">INDEX('Lorri 401b'!L:L,MATCH('Retirement Calculator'!A597,'Lorri 401b'!N:N,0),0)</f>
        <v>533830.72243849584</v>
      </c>
      <c r="S597" s="25">
        <f t="shared" ca="1" si="527"/>
        <v>871896.16891852231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331043.44098666543</v>
      </c>
      <c r="R598" s="25">
        <f t="array" aca="1" ref="R598" ca="1">INDEX('Lorri 401b'!L:L,MATCH('Retirement Calculator'!A598,'Lorri 401b'!N:N,0),0)</f>
        <v>514309.48316943337</v>
      </c>
      <c r="S598" s="25">
        <f t="shared" ca="1" si="527"/>
        <v>845352.92415609886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323992.17713708209</v>
      </c>
      <c r="R599" s="25">
        <f t="array" aca="1" ref="R599" ca="1">INDEX('Lorri 401b'!L:L,MATCH('Retirement Calculator'!A599,'Lorri 401b'!N:N,0),0)</f>
        <v>494706.90540341649</v>
      </c>
      <c r="S599" s="25">
        <f t="shared" ca="1" si="527"/>
        <v>818699.08254049858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316911.53302145883</v>
      </c>
      <c r="R600" s="25">
        <f t="array" aca="1" ref="R600" ca="1">INDEX('Lorri 401b'!L:L,MATCH('Retirement Calculator'!A600,'Lorri 401b'!N:N,0),0)</f>
        <v>475022.65023004118</v>
      </c>
      <c r="S600" s="25">
        <f t="shared" ca="1" si="527"/>
        <v>791934.18325150001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309801.38622202049</v>
      </c>
      <c r="R601" s="25">
        <f t="array" aca="1" ref="R601" ca="1">INDEX('Lorri 401b'!L:L,MATCH('Retirement Calculator'!A601,'Lorri 401b'!N:N,0),0)</f>
        <v>455256.3773267768</v>
      </c>
      <c r="S601" s="25">
        <f t="shared" ca="1" si="527"/>
        <v>765057.76354879723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302661.61381091783</v>
      </c>
      <c r="R602" s="25">
        <f t="array" aca="1" ref="R602" ca="1">INDEX('Lorri 401b'!L:L,MATCH('Retirement Calculator'!A602,'Lorri 401b'!N:N,0),0)</f>
        <v>435407.74495308218</v>
      </c>
      <c r="S602" s="25">
        <f t="shared" ca="1" si="527"/>
        <v>738069.358764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295492.09234810225</v>
      </c>
      <c r="R603" s="25">
        <f t="array" aca="1" ref="R603" ca="1">INDEX('Lorri 401b'!L:L,MATCH('Retirement Calculator'!A603,'Lorri 401b'!N:N,0),0)</f>
        <v>415476.40994449717</v>
      </c>
      <c r="S603" s="25">
        <f t="shared" ca="1" si="527"/>
        <v>710968.50229259941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288292.69787919155</v>
      </c>
      <c r="R604" s="25">
        <f t="array" aca="1" ref="R604" ca="1">INDEX('Lorri 401b'!L:L,MATCH('Retirement Calculator'!A604,'Lorri 401b'!N:N,0),0)</f>
        <v>395462.02770670969</v>
      </c>
      <c r="S604" s="25">
        <f t="shared" ca="1" si="527"/>
        <v>683754.72558590118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281063.30593332706</v>
      </c>
      <c r="R605" s="25">
        <f t="array" aca="1" ref="R605" ca="1">INDEX('Lorri 401b'!L:L,MATCH('Retirement Calculator'!A605,'Lorri 401b'!N:N,0),0)</f>
        <v>375364.25220959814</v>
      </c>
      <c r="S605" s="25">
        <f t="shared" ca="1" si="527"/>
        <v>656427.55814292515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273803.79152102151</v>
      </c>
      <c r="R606" s="25">
        <f t="array" aca="1" ref="R606" ca="1">INDEX('Lorri 401b'!L:L,MATCH('Retirement Calculator'!A606,'Lorri 401b'!N:N,0),0)</f>
        <v>355182.73598124861</v>
      </c>
      <c r="S606" s="25">
        <f t="shared" ca="1" si="527"/>
        <v>628986.52750227018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266514.02913199802</v>
      </c>
      <c r="R607" s="25">
        <f t="array" aca="1" ref="R607" ca="1">INDEX('Lorri 401b'!L:L,MATCH('Retirement Calculator'!A607,'Lorri 401b'!N:N,0),0)</f>
        <v>334917.13010194764</v>
      </c>
      <c r="S607" s="25">
        <f t="shared" ca="1" si="527"/>
        <v>601431.15923394565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259193.89273302024</v>
      </c>
      <c r="R608" s="25">
        <f t="array" aca="1" ref="R608" ca="1">INDEX('Lorri 401b'!L:L,MATCH('Retirement Calculator'!A608,'Lorri 401b'!N:N,0),0)</f>
        <v>314567.08419814956</v>
      </c>
      <c r="S608" s="25">
        <f t="shared" ca="1" si="527"/>
        <v>573760.97693116986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251843.2557657134</v>
      </c>
      <c r="R609" s="25">
        <f t="array" aca="1" ref="R609" ca="1">INDEX('Lorri 401b'!L:L,MATCH('Retirement Calculator'!A609,'Lorri 401b'!N:N,0),0)</f>
        <v>294132.24643641897</v>
      </c>
      <c r="S609" s="25">
        <f t="shared" ca="1" si="527"/>
        <v>545975.50220213237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244461.99114437611</v>
      </c>
      <c r="R610" s="25">
        <f t="array" aca="1" ref="R610" ca="1">INDEX('Lorri 401b'!L:L,MATCH('Retirement Calculator'!A610,'Lorri 401b'!N:N,0),0)</f>
        <v>273612.26351734786</v>
      </c>
      <c r="S610" s="25">
        <f t="shared" ca="1" si="527"/>
        <v>518074.25466172397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237049.97125378324</v>
      </c>
      <c r="R611" s="25">
        <f t="array" aca="1" ref="R611" ca="1">INDEX('Lorri 401b'!L:L,MATCH('Retirement Calculator'!A611,'Lorri 401b'!N:N,0),0)</f>
        <v>253006.78066944727</v>
      </c>
      <c r="S611" s="25">
        <f t="shared" ca="1" si="527"/>
        <v>490056.75192323048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229607.06794697957</v>
      </c>
      <c r="R612" s="25">
        <f t="array" aca="1" ref="R612" ca="1">INDEX('Lorri 401b'!L:L,MATCH('Retirement Calculator'!A612,'Lorri 401b'!N:N,0),0)</f>
        <v>232315.44164301376</v>
      </c>
      <c r="S612" s="25">
        <f t="shared" ca="1" si="527"/>
        <v>461922.50958999334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222133.15254306421</v>
      </c>
      <c r="R613" s="25">
        <f t="array" aca="1" ref="R613" ca="1">INDEX('Lorri 401b'!L:L,MATCH('Retirement Calculator'!A613,'Lorri 401b'!N:N,0),0)</f>
        <v>211537.88870397012</v>
      </c>
      <c r="S613" s="25">
        <f t="shared" ca="1" si="527"/>
        <v>433671.04124703433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214628.09582496589</v>
      </c>
      <c r="R614" s="25">
        <f t="array" aca="1" ref="R614" ca="1">INDEX('Lorri 401b'!L:L,MATCH('Retirement Calculator'!A614,'Lorri 401b'!N:N,0),0)</f>
        <v>190673.76262768047</v>
      </c>
      <c r="S614" s="25">
        <f t="shared" ca="1" si="527"/>
        <v>405301.85845264635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207091.76803720882</v>
      </c>
      <c r="R615" s="25">
        <f t="array" aca="1" ref="R615" ca="1">INDEX('Lorri 401b'!L:L,MATCH('Retirement Calculator'!A615,'Lorri 401b'!N:N,0),0)</f>
        <v>169722.70269273961</v>
      </c>
      <c r="S615" s="25">
        <f t="shared" ca="1" si="527"/>
        <v>376814.47072994843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199524.03888366942</v>
      </c>
      <c r="R616" s="25">
        <f t="array" aca="1" ref="R616" ca="1">INDEX('Lorri 401b'!L:L,MATCH('Retirement Calculator'!A616,'Lorri 401b'!N:N,0),0)</f>
        <v>148684.3466747365</v>
      </c>
      <c r="S616" s="25">
        <f t="shared" ca="1" si="527"/>
        <v>348208.38555840589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191924.77752532362</v>
      </c>
      <c r="R617" s="25">
        <f t="array" aca="1" ref="R617" ca="1">INDEX('Lorri 401b'!L:L,MATCH('Retirement Calculator'!A617,'Lorri 401b'!N:N,0),0)</f>
        <v>127558.3308399917</v>
      </c>
      <c r="S617" s="25">
        <f t="shared" ca="1" si="527"/>
        <v>319483.1083653153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184293.85257798471</v>
      </c>
      <c r="R618" s="25">
        <f t="array" aca="1" ref="R618" ca="1">INDEX('Lorri 401b'!L:L,MATCH('Retirement Calculator'!A618,'Lorri 401b'!N:N,0),0)</f>
        <v>106344.2899392688</v>
      </c>
      <c r="S618" s="25">
        <f t="shared" ca="1" si="527"/>
        <v>290638.14251725352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176631.13211003187</v>
      </c>
      <c r="R619" s="25">
        <f t="array" aca="1" ref="R619" ca="1">INDEX('Lorri 401b'!L:L,MATCH('Retirement Calculator'!A619,'Lorri 401b'!N:N,0),0)</f>
        <v>85041.857201459556</v>
      </c>
      <c r="S619" s="25">
        <f t="shared" ca="1" si="527"/>
        <v>261672.98931149143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168936.48364012924</v>
      </c>
      <c r="R620" s="25">
        <f t="array" aca="1" ref="R620" ca="1">INDEX('Lorri 401b'!L:L,MATCH('Retirement Calculator'!A620,'Lorri 401b'!N:N,0),0)</f>
        <v>63650.664327242768</v>
      </c>
      <c r="S620" s="25">
        <f t="shared" ca="1" si="527"/>
        <v>232587.147967372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161209.77413493535</v>
      </c>
      <c r="R621" s="25">
        <f t="array" aca="1" ref="R621" ca="1">INDEX('Lorri 401b'!L:L,MATCH('Retirement Calculator'!A621,'Lorri 401b'!N:N,0),0)</f>
        <v>42170.341482716751</v>
      </c>
      <c r="S621" s="25">
        <f t="shared" ca="1" si="527"/>
        <v>203380.1156176521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153450.87000680313</v>
      </c>
      <c r="R622" s="25">
        <f t="array" aca="1" ref="R622" ca="1">INDEX('Lorri 401b'!L:L,MATCH('Retirement Calculator'!A622,'Lorri 401b'!N:N,0),0)</f>
        <v>20600.517293005207</v>
      </c>
      <c r="S622" s="25">
        <f t="shared" ca="1" si="527"/>
        <v>174051.38729980832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145659.63711147037</v>
      </c>
      <c r="R623" s="25">
        <f t="array" aca="1" ref="R623" ca="1">INDEX('Lorri 401b'!L:L,MATCH('Retirement Calculator'!A623,'Lorri 401b'!N:N,0),0)</f>
        <v>-1059.1811641634704</v>
      </c>
      <c r="S623" s="25">
        <f t="shared" ca="1" si="527"/>
        <v>144600.45594730688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137835.9407457404</v>
      </c>
      <c r="R624" s="25">
        <f t="array" aca="1" ref="R624" ca="1">INDEX('Lorri 401b'!L:L,MATCH('Retirement Calculator'!A624,'Lorri 401b'!N:N,0),0)</f>
        <v>-22809.128364903685</v>
      </c>
      <c r="S624" s="25">
        <f t="shared" ca="1" si="527"/>
        <v>115026.81238083672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129979.64564515321</v>
      </c>
      <c r="R625" s="25">
        <f t="array" aca="1" ref="R625" ca="1">INDEX('Lorri 401b'!L:L,MATCH('Retirement Calculator'!A625,'Lorri 401b'!N:N,0),0)</f>
        <v>-44649.700345646983</v>
      </c>
      <c r="S625" s="25">
        <f t="shared" ca="1" si="527"/>
        <v>85329.945299506231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122090.61598164692</v>
      </c>
      <c r="R626" s="25">
        <f t="array" aca="1" ref="R626" ca="1">INDEX('Lorri 401b'!L:L,MATCH('Retirement Calculator'!A626,'Lorri 401b'!N:N,0),0)</f>
        <v>-66581.274709643374</v>
      </c>
      <c r="S626" s="25">
        <f t="shared" ca="1" si="527"/>
        <v>55509.341272003541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114168.71536120934</v>
      </c>
      <c r="R627" s="25">
        <f t="array" aca="1" ref="R627" ca="1">INDEX('Lorri 401b'!L:L,MATCH('Retirement Calculator'!A627,'Lorri 401b'!N:N,0),0)</f>
        <v>-88604.230633489758</v>
      </c>
      <c r="S627" s="25">
        <f t="shared" ca="1" si="527"/>
        <v>25564.48472771958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106213.80682151995</v>
      </c>
      <c r="R628" s="25">
        <f t="array" aca="1" ref="R628" ca="1">INDEX('Lorri 401b'!L:L,MATCH('Retirement Calculator'!A628,'Lorri 401b'!N:N,0),0)</f>
        <v>-110718.9488736855</v>
      </c>
      <c r="S628" s="25">
        <f t="shared" ca="1" si="527"/>
        <v>-4505.1420521655527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98225.752829581848</v>
      </c>
      <c r="R629" s="25">
        <f t="array" aca="1" ref="R629" ca="1">INDEX('Lorri 401b'!L:L,MATCH('Retirement Calculator'!A629,'Lorri 401b'!N:N,0),0)</f>
        <v>-132925.81177321539</v>
      </c>
      <c r="S629" s="25">
        <f t="shared" ca="1" si="527"/>
        <v>-34700.058943633543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90204.415279344001</v>
      </c>
      <c r="R630" s="25">
        <f t="array" aca="1" ref="R630" ca="1">INDEX('Lorri 401b'!L:L,MATCH('Retirement Calculator'!A630,'Lorri 401b'!N:N,0),0)</f>
        <v>-155225.20326816</v>
      </c>
      <c r="S630" s="25">
        <f t="shared" ca="1" si="527"/>
        <v>-65020.787988815995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82149.655489313503</v>
      </c>
      <c r="R631" s="25">
        <f t="array" aca="1" ref="R631" ca="1">INDEX('Lorri 401b'!L:L,MATCH('Retirement Calculator'!A631,'Lorri 401b'!N:N,0),0)</f>
        <v>-177617.50889433353</v>
      </c>
      <c r="S631" s="25">
        <f t="shared" ca="1" si="527"/>
        <v>-95467.853405020025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74061.334200157871</v>
      </c>
      <c r="R632" s="25">
        <f t="array" aca="1" ref="R632" ca="1">INDEX('Lorri 401b'!L:L,MATCH('Retirement Calculator'!A632,'Lorri 401b'!N:N,0),0)</f>
        <v>-200103.11579394946</v>
      </c>
      <c r="S632" s="25">
        <f t="shared" ca="1" si="527"/>
        <v>-126041.78159379159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65939.311572297433</v>
      </c>
      <c r="R633" s="25">
        <f t="array" aca="1" ref="R633" ca="1">INDEX('Lorri 401b'!L:L,MATCH('Retirement Calculator'!A633,'Lorri 401b'!N:N,0),0)</f>
        <v>-222682.41272231378</v>
      </c>
      <c r="S633" s="25">
        <f t="shared" ca="1" si="527"/>
        <v>-156743.10115001636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57783.447183487573</v>
      </c>
      <c r="R634" s="25">
        <f t="array" aca="1" ref="R634" ca="1">INDEX('Lorri 401b'!L:L,MATCH('Retirement Calculator'!A634,'Lorri 401b'!N:N,0),0)</f>
        <v>-245355.79005454629</v>
      </c>
      <c r="S634" s="25">
        <f t="shared" ca="1" si="527"/>
        <v>-187572.34287105873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49593.600026391003</v>
      </c>
      <c r="R635" s="25">
        <f t="array" aca="1" ref="R635" ca="1">INDEX('Lorri 401b'!L:L,MATCH('Retirement Calculator'!A635,'Lorri 401b'!N:N,0),0)</f>
        <v>-268123.63979232975</v>
      </c>
      <c r="S635" s="25">
        <f t="shared" ca="1" si="527"/>
        <v>-218530.03976593874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41369.628506139867</v>
      </c>
      <c r="R636" s="25">
        <f t="array" aca="1" ref="R636" ca="1">INDEX('Lorri 401b'!L:L,MATCH('Retirement Calculator'!A636,'Lorri 401b'!N:N,0),0)</f>
        <v>-290986.35557068733</v>
      </c>
      <c r="S636" s="25">
        <f t="shared" ca="1" si="527"/>
        <v>-249616.72706454748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33111.390437887683</v>
      </c>
      <c r="R637" s="25">
        <f t="array" aca="1" ref="R637" ca="1">INDEX('Lorri 401b'!L:L,MATCH('Retirement Calculator'!A637,'Lorri 401b'!N:N,0),0)</f>
        <v>-313944.33266478806</v>
      </c>
      <c r="S637" s="25">
        <f t="shared" ca="1" si="527"/>
        <v>-280832.94222690037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24818.743044351115</v>
      </c>
      <c r="R638" s="25">
        <f t="array" aca="1" ref="R638" ca="1">INDEX('Lorri 401b'!L:L,MATCH('Retirement Calculator'!A638,'Lorri 401b'!N:N,0),0)</f>
        <v>-336997.96799678088</v>
      </c>
      <c r="S638" s="25">
        <f t="shared" ca="1" si="527"/>
        <v>-312179.22495242977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16491.542953341475</v>
      </c>
      <c r="R639" s="25">
        <f t="array" aca="1" ref="R639" ca="1">INDEX('Lorri 401b'!L:L,MATCH('Retirement Calculator'!A639,'Lorri 401b'!N:N,0),0)</f>
        <v>-360147.660142657</v>
      </c>
      <c r="S639" s="25">
        <f t="shared" ca="1" si="527"/>
        <v>-343656.1171893155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8129.6461952859627</v>
      </c>
      <c r="R640" s="25">
        <f t="array" aca="1" ref="R640" ca="1">INDEX('Lorri 401b'!L:L,MATCH('Retirement Calculator'!A640,'Lorri 401b'!N:N,0),0)</f>
        <v>-383393.80933914095</v>
      </c>
      <c r="S640" s="25">
        <f t="shared" ca="1" si="527"/>
        <v>-375264.163143855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-267.09179926144759</v>
      </c>
      <c r="R641" s="25">
        <f t="array" aca="1" ref="R641" ca="1">INDEX('Lorri 401b'!L:L,MATCH('Retirement Calculator'!A641,'Lorri 401b'!N:N,0),0)</f>
        <v>-406736.81749061024</v>
      </c>
      <c r="S641" s="25">
        <f t="shared" ca="1" si="527"/>
        <v>-407003.90928987169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-8698.8162021194712</v>
      </c>
      <c r="R642" s="25">
        <f t="array" aca="1" ref="R642" ca="1">INDEX('Lorri 401b'!L:L,MATCH('Retirement Calculator'!A642,'Lorri 401b'!N:N,0),0)</f>
        <v>-430177.088176044</v>
      </c>
      <c r="S642" s="25">
        <f t="shared" ca="1" si="527"/>
        <v>-438875.90437816345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-17165.672789989403</v>
      </c>
      <c r="R643" s="25">
        <f t="array" aca="1" ref="R643" ca="1">INDEX('Lorri 401b'!L:L,MATCH('Retirement Calculator'!A643,'Lorri 401b'!N:N,0),0)</f>
        <v>-453715.02665600035</v>
      </c>
      <c r="S643" s="25">
        <f t="shared" ca="1" si="527"/>
        <v>-470880.69944598974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-25667.807946975459</v>
      </c>
      <c r="R644" s="25">
        <f t="array" aca="1" ref="R644" ca="1">INDEX('Lorri 401b'!L:L,MATCH('Retirement Calculator'!A644,'Lorri 401b'!N:N,0),0)</f>
        <v>-477351.03987962322</v>
      </c>
      <c r="S644" s="25">
        <f t="shared" ca="1" si="527"/>
        <v>-503018.84782659868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-34205.368667115625</v>
      </c>
      <c r="R645" s="25">
        <f t="array" aca="1" ref="R645" ca="1">INDEX('Lorri 401b'!L:L,MATCH('Retirement Calculator'!A645,'Lorri 401b'!N:N,0),0)</f>
        <v>-501085.53649167786</v>
      </c>
      <c r="S645" s="25">
        <f t="shared" ca="1" si="527"/>
        <v>-535290.90515879344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-42778.502556923042</v>
      </c>
      <c r="R646" s="25">
        <f t="array" aca="1" ref="R646" ca="1">INDEX('Lorri 401b'!L:L,MATCH('Retirement Calculator'!A646,'Lorri 401b'!N:N,0),0)</f>
        <v>-524918.92683961603</v>
      </c>
      <c r="S646" s="25">
        <f t="shared" ca="1" si="527"/>
        <v>-567697.42939653911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-51387.357837937991</v>
      </c>
      <c r="R647" s="25">
        <f t="array" aca="1" ref="R647" ca="1">INDEX('Lorri 401b'!L:L,MATCH('Retirement Calculator'!A647,'Lorri 401b'!N:N,0),0)</f>
        <v>-548851.62298067054</v>
      </c>
      <c r="S647" s="25">
        <f t="shared" ca="1" si="527"/>
        <v>-600238.98081860854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-60032.0833492905</v>
      </c>
      <c r="R648" s="25">
        <f t="array" aca="1" ref="R648" ca="1">INDEX('Lorri 401b'!L:L,MATCH('Retirement Calculator'!A648,'Lorri 401b'!N:N,0),0)</f>
        <v>-572884.03868897958</v>
      </c>
      <c r="S648" s="25">
        <f t="shared" ca="1" si="527"/>
        <v>-632916.12203827011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-68712.828550273654</v>
      </c>
      <c r="R649" s="25">
        <f t="array" aca="1" ref="R649" ca="1">INDEX('Lorri 401b'!L:L,MATCH('Retirement Calculator'!A649,'Lorri 401b'!N:N,0),0)</f>
        <v>-597016.58946273988</v>
      </c>
      <c r="S649" s="25">
        <f t="shared" ca="1" si="527"/>
        <v>-665729.41801301355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-77429.743522927558</v>
      </c>
      <c r="R650" s="25">
        <f t="array" aca="1" ref="R650" ca="1">INDEX('Lorri 401b'!L:L,MATCH('Retirement Calculator'!A650,'Lorri 401b'!N:N,0),0)</f>
        <v>-621249.69253139093</v>
      </c>
      <c r="S650" s="25">
        <f t="shared" ca="1" si="527"/>
        <v>-698679.43605431844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-86182.978974634185</v>
      </c>
      <c r="R651" s="25">
        <f t="array" aca="1" ref="R651" ca="1">INDEX('Lorri 401b'!L:L,MATCH('Retirement Calculator'!A651,'Lorri 401b'!N:N,0),0)</f>
        <v>-645583.76686282782</v>
      </c>
      <c r="S651" s="25">
        <f t="shared" ca="1" si="527"/>
        <v>-731766.74583746202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-94972.68624072292</v>
      </c>
      <c r="R652" s="25">
        <f t="array" aca="1" ref="R652" ca="1">INDEX('Lorri 401b'!L:L,MATCH('Retirement Calculator'!A652,'Lorri 401b'!N:N,0),0)</f>
        <v>-670019.23317064589</v>
      </c>
      <c r="S652" s="25">
        <f t="shared" ca="1" si="527"/>
        <v>-764991.91941136878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-103799.01728708703</v>
      </c>
      <c r="R653" s="25">
        <f t="array" aca="1" ref="R653" ca="1">INDEX('Lorri 401b'!L:L,MATCH('Retirement Calculator'!A653,'Lorri 401b'!N:N,0),0)</f>
        <v>-694556.5139214131</v>
      </c>
      <c r="S653" s="25">
        <f t="shared" ca="1" si="527"/>
        <v>-798355.53120850015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-112662.124712811</v>
      </c>
      <c r="R654" s="25">
        <f t="array" aca="1" ref="R654" ca="1">INDEX('Lorri 401b'!L:L,MATCH('Retirement Calculator'!A654,'Lorri 401b'!N:N,0),0)</f>
        <v>-719196.0333419753</v>
      </c>
      <c r="S654" s="25">
        <f t="shared" ca="1" si="527"/>
        <v>-831858.15805478627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-121562.16175280881</v>
      </c>
      <c r="R655" s="25">
        <f t="array" aca="1" ref="R655" ca="1">INDEX('Lorri 401b'!L:L,MATCH('Retirement Calculator'!A655,'Lorri 401b'!N:N,0),0)</f>
        <v>-743938.21742678969</v>
      </c>
      <c r="S655" s="25">
        <f t="shared" ca="1" si="527"/>
        <v>-865500.37917959853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-130499.28228047329</v>
      </c>
      <c r="R656" s="25">
        <f t="array" aca="1" ref="R656" ca="1">INDEX('Lorri 401b'!L:L,MATCH('Retirement Calculator'!A656,'Lorri 401b'!N:N,0),0)</f>
        <v>-768783.49394529092</v>
      </c>
      <c r="S656" s="25">
        <f t="shared" ca="1" si="527"/>
        <v>-899282.77622576419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-139473.64081033636</v>
      </c>
      <c r="R657" s="25">
        <f t="array" aca="1" ref="R657" ca="1">INDEX('Lorri 401b'!L:L,MATCH('Retirement Calculator'!A657,'Lorri 401b'!N:N,0),0)</f>
        <v>-793732.29244928574</v>
      </c>
      <c r="S657" s="25">
        <f t="shared" ca="1" si="527"/>
        <v>-933205.93325962208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-148485.39250074053</v>
      </c>
      <c r="R658" s="25">
        <f t="array" aca="1" ref="R658" ca="1">INDEX('Lorri 401b'!L:L,MATCH('Retirement Calculator'!A658,'Lorri 401b'!N:N,0),0)</f>
        <v>-818785.04428038071</v>
      </c>
      <c r="S658" s="25">
        <f t="shared" ca="1" si="527"/>
        <v>-967270.43678112119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-157534.69315652139</v>
      </c>
      <c r="R659" s="25">
        <f t="array" aca="1" ref="R659" ca="1">INDEX('Lorri 401b'!L:L,MATCH('Retirement Calculator'!A659,'Lorri 401b'!N:N,0),0)</f>
        <v>-843942.18257743854</v>
      </c>
      <c r="S659" s="25">
        <f t="shared" ca="1" si="527"/>
        <v>-1001476.87573396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-166621.69923170132</v>
      </c>
      <c r="R660" s="25">
        <f t="array" aca="1" ref="R660" ca="1">INDEX('Lorri 401b'!L:L,MATCH('Retirement Calculator'!A660,'Lorri 401b'!N:N,0),0)</f>
        <v>-869204.14228406735</v>
      </c>
      <c r="S660" s="25">
        <f t="shared" ca="1" si="527"/>
        <v>-1035825.8415157687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-175746.5678321945</v>
      </c>
      <c r="R661" s="25">
        <f t="array" aca="1" ref="R661" ca="1">INDEX('Lorri 401b'!L:L,MATCH('Retirement Calculator'!A661,'Lorri 401b'!N:N,0),0)</f>
        <v>-894571.36015614052</v>
      </c>
      <c r="S661" s="25">
        <f t="shared" ca="1" si="527"/>
        <v>-1070317.927988335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-184909.45671852308</v>
      </c>
      <c r="R662" s="25">
        <f t="array" aca="1" ref="R662" ca="1">INDEX('Lorri 401b'!L:L,MATCH('Retirement Calculator'!A662,'Lorri 401b'!N:N,0),0)</f>
        <v>-920044.27476934739</v>
      </c>
      <c r="S662" s="25">
        <f t="shared" ca="1" si="527"/>
        <v>-1104953.7314878704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-194110.5243085447</v>
      </c>
      <c r="R663" s="25">
        <f t="array" aca="1" ref="R663" ca="1">INDEX('Lorri 401b'!L:L,MATCH('Retirement Calculator'!A663,'Lorri 401b'!N:N,0),0)</f>
        <v>-945623.32652677596</v>
      </c>
      <c r="S663" s="25">
        <f t="shared" ca="1" si="527"/>
        <v>-1139733.8508353205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-203349.92968019142</v>
      </c>
      <c r="R664" s="25">
        <f t="array" aca="1" ref="R664" ca="1">INDEX('Lorri 401b'!L:L,MATCH('Retirement Calculator'!A664,'Lorri 401b'!N:N,0),0)</f>
        <v>-971308.95766652713</v>
      </c>
      <c r="S664" s="25">
        <f t="shared" ca="1" si="527"/>
        <v>-1174658.8873467185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-212627.83257421997</v>
      </c>
      <c r="R665" s="25">
        <f t="array" aca="1" ref="R665" ca="1">INDEX('Lorri 401b'!L:L,MATCH('Retirement Calculator'!A665,'Lorri 401b'!N:N,0),0)</f>
        <v>-997101.61226936046</v>
      </c>
      <c r="S665" s="25">
        <f t="shared" ca="1" si="527"/>
        <v>-1209729.4448435805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-221944.39339697364</v>
      </c>
      <c r="R666" s="25">
        <f t="array" aca="1" ref="R666" ca="1">INDEX('Lorri 401b'!L:L,MATCH('Retirement Calculator'!A666,'Lorri 401b'!N:N,0),0)</f>
        <v>-1023001.7362663723</v>
      </c>
      <c r="S666" s="25">
        <f t="shared" ca="1" si="527"/>
        <v>-1244946.1296633459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-231299.77322315547</v>
      </c>
      <c r="R667" s="25">
        <f t="array" aca="1" ref="R667" ca="1">INDEX('Lorri 401b'!L:L,MATCH('Retirement Calculator'!A667,'Lorri 401b'!N:N,0),0)</f>
        <v>-1049009.7774467051</v>
      </c>
      <c r="S667" s="25">
        <f t="shared" ca="1" si="527"/>
        <v>-1280309.5506698606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-240694.13379861304</v>
      </c>
      <c r="R668" s="25">
        <f t="array" aca="1" ref="R668" ca="1">INDEX('Lorri 401b'!L:L,MATCH('Retirement Calculator'!A668,'Lorri 401b'!N:N,0),0)</f>
        <v>-1075126.1854652893</v>
      </c>
      <c r="S668" s="25">
        <f t="shared" ca="1" si="527"/>
        <v>-1315820.3192639023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-250127.63754313503</v>
      </c>
      <c r="R669" s="25">
        <f t="array" aca="1" ref="R669" ca="1">INDEX('Lorri 401b'!L:L,MATCH('Retirement Calculator'!A669,'Lorri 401b'!N:N,0),0)</f>
        <v>-1101351.4118506175</v>
      </c>
      <c r="S669" s="25">
        <f t="shared" ca="1" si="527"/>
        <v>-1351479.0493937526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-259600.4475532592</v>
      </c>
      <c r="R670" s="25">
        <f t="array" aca="1" ref="R670" ca="1">INDEX('Lorri 401b'!L:L,MATCH('Retirement Calculator'!A670,'Lorri 401b'!N:N,0),0)</f>
        <v>-1127685.9100125514</v>
      </c>
      <c r="S670" s="25">
        <f t="shared" ca="1" si="527"/>
        <v>-1387286.3575658104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-269112.72760509222</v>
      </c>
      <c r="R671" s="25">
        <f t="array" aca="1" ref="R671" ca="1">INDEX('Lorri 401b'!L:L,MATCH('Retirement Calculator'!A671,'Lorri 401b'!N:N,0),0)</f>
        <v>-1154130.13525016</v>
      </c>
      <c r="S671" s="25">
        <f t="shared" ca="1" si="527"/>
        <v>-1423242.8628552523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-278664.64215714124</v>
      </c>
      <c r="R672" s="25">
        <f t="array" aca="1" ref="R672" ca="1">INDEX('Lorri 401b'!L:L,MATCH('Retirement Calculator'!A672,'Lorri 401b'!N:N,0),0)</f>
        <v>-1180684.544759592</v>
      </c>
      <c r="S672" s="25">
        <f t="shared" ca="1" si="527"/>
        <v>-1459349.1869167332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-288256.35635315708</v>
      </c>
      <c r="R673" s="25">
        <f t="array" aca="1" ref="R673" ca="1">INDEX('Lorri 401b'!L:L,MATCH('Retirement Calculator'!A673,'Lorri 401b'!N:N,0),0)</f>
        <v>-1207349.59764198</v>
      </c>
      <c r="S673" s="25">
        <f t="shared" ca="1" si="527"/>
        <v>-1495605.953995137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-297888.03602498968</v>
      </c>
      <c r="R674" s="25">
        <f t="array" aca="1" ref="R674" ca="1">INDEX('Lorri 401b'!L:L,MATCH('Retirement Calculator'!A674,'Lorri 401b'!N:N,0),0)</f>
        <v>-1234125.7549113778</v>
      </c>
      <c r="S674" s="25">
        <f t="shared" ca="1" si="527"/>
        <v>-1532013.7909363676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-307559.8476954549</v>
      </c>
      <c r="R675" s="25">
        <f t="array" aca="1" ref="R675" ca="1">INDEX('Lorri 401b'!L:L,MATCH('Retirement Calculator'!A675,'Lorri 401b'!N:N,0),0)</f>
        <v>-1261013.4795027315</v>
      </c>
      <c r="S675" s="25">
        <f t="shared" ca="1" si="527"/>
        <v>-1568573.3271981864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-317271.95858121372</v>
      </c>
      <c r="R676" s="25">
        <f t="array" aca="1" ref="R676" ca="1">INDEX('Lorri 401b'!L:L,MATCH('Retirement Calculator'!A676,'Lorri 401b'!N:N,0),0)</f>
        <v>-1288013.2362798825</v>
      </c>
      <c r="S676" s="25">
        <f t="shared" ca="1" si="527"/>
        <v>-1605285.1948610963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-327024.53659566323</v>
      </c>
      <c r="R677" s="25">
        <f t="array" aca="1" ref="R677" ca="1">INDEX('Lorri 401b'!L:L,MATCH('Retirement Calculator'!A677,'Lorri 401b'!N:N,0),0)</f>
        <v>-1315125.4920436048</v>
      </c>
      <c r="S677" s="25">
        <f t="shared" ca="1" si="527"/>
        <v>-1642150.0286392681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-336817.75035183958</v>
      </c>
      <c r="R678" s="25">
        <f t="array" aca="1" ref="R678" ca="1">INDEX('Lorri 401b'!L:L,MATCH('Retirement Calculator'!A678,'Lorri 401b'!N:N,0),0)</f>
        <v>-1342350.7155396761</v>
      </c>
      <c r="S678" s="25">
        <f t="shared" ca="1" si="527"/>
        <v>-1679168.4658915158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-346651.76916533336</v>
      </c>
      <c r="R679" s="25">
        <f t="array" aca="1" ref="R679" ca="1">INDEX('Lorri 401b'!L:L,MATCH('Retirement Calculator'!A679,'Lorri 401b'!N:N,0),0)</f>
        <v>-1369689.3774669811</v>
      </c>
      <c r="S679" s="25">
        <f t="shared" ca="1" si="527"/>
        <v>-1716341.1466323144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-356526.76305721671</v>
      </c>
      <c r="R680" s="25">
        <f t="array" aca="1" ref="R680" ca="1">INDEX('Lorri 401b'!L:L,MATCH('Retirement Calculator'!A680,'Lorri 401b'!N:N,0),0)</f>
        <v>-1397141.9504856498</v>
      </c>
      <c r="S680" s="25">
        <f t="shared" ca="1" si="527"/>
        <v>-1753668.7135428665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-366442.90275698289</v>
      </c>
      <c r="R681" s="25">
        <f t="array" aca="1" ref="R681" ca="1">INDEX('Lorri 401b'!L:L,MATCH('Retirement Calculator'!A681,'Lorri 401b'!N:N,0),0)</f>
        <v>-1424708.9092252296</v>
      </c>
      <c r="S681" s="25">
        <f t="shared" ca="1" si="527"/>
        <v>-1791151.8119822126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-376400.35970549809</v>
      </c>
      <c r="R682" s="25">
        <f t="array" aca="1" ref="R682" ca="1">INDEX('Lorri 401b'!L:L,MATCH('Retirement Calculator'!A682,'Lorri 401b'!N:N,0),0)</f>
        <v>-1452390.7302928909</v>
      </c>
      <c r="S682" s="25">
        <f t="shared" ca="1" si="527"/>
        <v>-1828791.0899983891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-386399.30605796544</v>
      </c>
      <c r="R683" s="25">
        <f t="array" aca="1" ref="R683" ca="1">INDEX('Lorri 401b'!L:L,MATCH('Retirement Calculator'!A683,'Lorri 401b'!N:N,0),0)</f>
        <v>-1480187.8922816676</v>
      </c>
      <c r="S683" s="25">
        <f t="shared" ca="1" si="527"/>
        <v>-1866587.1983396329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-396439.91468690138</v>
      </c>
      <c r="R684" s="25">
        <f t="array" aca="1" ref="R684" ca="1">INDEX('Lorri 401b'!L:L,MATCH('Retirement Calculator'!A684,'Lorri 401b'!N:N,0),0)</f>
        <v>-1508100.8757787307</v>
      </c>
      <c r="S684" s="25">
        <f t="shared" ca="1" si="527"/>
        <v>-1904540.790465632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-406522.35918512457</v>
      </c>
      <c r="R685" s="25">
        <f t="array" aca="1" ref="R685" ca="1">INDEX('Lorri 401b'!L:L,MATCH('Retirement Calculator'!A685,'Lorri 401b'!N:N,0),0)</f>
        <v>-1536130.1633736982</v>
      </c>
      <c r="S685" s="25">
        <f t="shared" ca="1" si="527"/>
        <v>-1942652.5225588228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-416646.81386875705</v>
      </c>
      <c r="R686" s="25">
        <f t="array" aca="1" ref="R686" ca="1">INDEX('Lorri 401b'!L:L,MATCH('Retirement Calculator'!A686,'Lorri 401b'!N:N,0),0)</f>
        <v>-1564276.2396669784</v>
      </c>
      <c r="S686" s="25">
        <f t="shared" ca="1" si="527"/>
        <v>-1980923.0535357355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-426813.45378023799</v>
      </c>
      <c r="R687" s="25">
        <f t="array" aca="1" ref="R687" ca="1">INDEX('Lorri 401b'!L:L,MATCH('Retirement Calculator'!A687,'Lorri 401b'!N:N,0),0)</f>
        <v>-1592539.591278147</v>
      </c>
      <c r="S687" s="25">
        <f t="shared" ca="1" si="527"/>
        <v>-2019353.045058385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-437022.45469135011</v>
      </c>
      <c r="R688" s="25">
        <f t="array" aca="1" ref="R688" ca="1">INDEX('Lorri 401b'!L:L,MATCH('Retirement Calculator'!A688,'Lorri 401b'!N:N,0),0)</f>
        <v>-1620920.706854362</v>
      </c>
      <c r="S688" s="25">
        <f t="shared" ca="1" si="527"/>
        <v>-2057943.161545712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-447273.99310625851</v>
      </c>
      <c r="R689" s="25">
        <f t="array" aca="1" ref="R689" ca="1">INDEX('Lorri 401b'!L:L,MATCH('Retirement Calculator'!A689,'Lorri 401b'!N:N,0),0)</f>
        <v>-1649420.0770788114</v>
      </c>
      <c r="S689" s="25">
        <f t="shared" ca="1" si="527"/>
        <v>-2096694.0701850699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-457568.24626456236</v>
      </c>
      <c r="R690" s="25">
        <f t="array" aca="1" ref="R690" ca="1">INDEX('Lorri 401b'!L:L,MATCH('Retirement Calculator'!A690,'Lorri 401b'!N:N,0),0)</f>
        <v>-1678038.194679196</v>
      </c>
      <c r="S690" s="25">
        <f t="shared" ca="1" si="527"/>
        <v>-2135606.4409437585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-467905.39214435912</v>
      </c>
      <c r="R691" s="25">
        <f t="array" aca="1" ref="R691" ca="1">INDEX('Lorri 401b'!L:L,MATCH('Retirement Calculator'!A691,'Lorri 401b'!N:N,0),0)</f>
        <v>-1706775.554436249</v>
      </c>
      <c r="S691" s="25">
        <f t="shared" ca="1" si="527"/>
        <v>-2174680.9465806079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-478285.6094653217</v>
      </c>
      <c r="R692" s="25">
        <f t="array" aca="1" ref="R692" ca="1">INDEX('Lorri 401b'!L:L,MATCH('Retirement Calculator'!A692,'Lorri 401b'!N:N,0),0)</f>
        <v>-1735632.6531922896</v>
      </c>
      <c r="S692" s="25">
        <f t="shared" ca="1" si="527"/>
        <v>-2213918.2626576112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-488709.07769178832</v>
      </c>
      <c r="R693" s="25">
        <f t="array" aca="1" ref="R693" ca="1">INDEX('Lorri 401b'!L:L,MATCH('Retirement Calculator'!A693,'Lorri 401b'!N:N,0),0)</f>
        <v>-1764609.9898598138</v>
      </c>
      <c r="S693" s="25">
        <f t="shared" ca="1" si="527"/>
        <v>-2253319.0675516021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-499175.97703586519</v>
      </c>
      <c r="R694" s="25">
        <f t="array" aca="1" ref="R694" ca="1">INDEX('Lorri 401b'!L:L,MATCH('Retirement Calculator'!A694,'Lorri 401b'!N:N,0),0)</f>
        <v>-1793708.0654301194</v>
      </c>
      <c r="S694" s="25">
        <f t="shared" ca="1" si="527"/>
        <v>-2292884.0424659848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-509686.4884605424</v>
      </c>
      <c r="R695" s="25">
        <f t="array" aca="1" ref="R695" ca="1">INDEX('Lorri 401b'!L:L,MATCH('Retirement Calculator'!A695,'Lorri 401b'!N:N,0),0)</f>
        <v>-1822927.3829819679</v>
      </c>
      <c r="S695" s="25">
        <f t="shared" ca="1" si="527"/>
        <v>-2332613.8714425103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-520240.79368282243</v>
      </c>
      <c r="R696" s="25">
        <f t="array" aca="1" ref="R696" ca="1">INDEX('Lorri 401b'!L:L,MATCH('Retirement Calculator'!A696,'Lorri 401b'!N:N,0),0)</f>
        <v>-1852268.4476902822</v>
      </c>
      <c r="S696" s="25">
        <f t="shared" ca="1" si="527"/>
        <v>-2372509.2413731045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-530839.07517686207</v>
      </c>
      <c r="R697" s="25">
        <f t="array" aca="1" ref="R697" ca="1">INDEX('Lorri 401b'!L:L,MATCH('Retirement Calculator'!A697,'Lorri 401b'!N:N,0),0)</f>
        <v>-1881731.7668348814</v>
      </c>
      <c r="S697" s="25">
        <f t="shared" ca="1" si="527"/>
        <v>-2412570.8420117432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-541481.51617712679</v>
      </c>
      <c r="R698" s="25">
        <f t="array" aca="1" ref="R698" ca="1">INDEX('Lorri 401b'!L:L,MATCH('Retirement Calculator'!A698,'Lorri 401b'!N:N,0),0)</f>
        <v>-1911317.8498092496</v>
      </c>
      <c r="S698" s="25">
        <f t="shared" ca="1" si="527"/>
        <v>-2452799.3659863765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-552168.30068155925</v>
      </c>
      <c r="R699" s="25">
        <f t="array" aca="1" ref="R699" ca="1">INDEX('Lorri 401b'!L:L,MATCH('Retirement Calculator'!A699,'Lorri 401b'!N:N,0),0)</f>
        <v>-1941027.2081293445</v>
      </c>
      <c r="S699" s="25">
        <f t="shared" ca="1" si="527"/>
        <v>-2493195.5088109039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-562899.61345476017</v>
      </c>
      <c r="R700" s="25">
        <f t="array" aca="1" ref="R700" ca="1">INDEX('Lorri 401b'!L:L,MATCH('Retirement Calculator'!A700,'Lorri 401b'!N:N,0),0)</f>
        <v>-1970860.3554424397</v>
      </c>
      <c r="S700" s="25">
        <f t="shared" ca="1" si="527"/>
        <v>-2533759.9688971997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-573675.64003118279</v>
      </c>
      <c r="R701" s="25">
        <f t="array" aca="1" ref="R701" ca="1">INDEX('Lorri 401b'!L:L,MATCH('Retirement Calculator'!A701,'Lorri 401b'!N:N,0),0)</f>
        <v>-2000817.8075360062</v>
      </c>
      <c r="S701" s="25">
        <f t="shared" ca="1" si="527"/>
        <v>-2574493.4475671891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-584496.5667183405</v>
      </c>
      <c r="R702" s="25">
        <f t="array" aca="1" ref="R702" ca="1">INDEX('Lorri 401b'!L:L,MATCH('Retirement Calculator'!A702,'Lorri 401b'!N:N,0),0)</f>
        <v>-2030900.0823466291</v>
      </c>
      <c r="S702" s="25">
        <f t="shared" ca="1" si="527"/>
        <v>-2615396.6490649697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-595362.58060002804</v>
      </c>
      <c r="R703" s="25">
        <f t="array" aca="1" ref="R703" ca="1">INDEX('Lorri 401b'!L:L,MATCH('Retirement Calculator'!A703,'Lorri 401b'!N:N,0),0)</f>
        <v>-2061107.6999689629</v>
      </c>
      <c r="S703" s="25">
        <f t="shared" ca="1" si="527"/>
        <v>-2656470.2805689909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-606273.86953955598</v>
      </c>
      <c r="R704" s="25">
        <f t="array" aca="1" ref="R704" ca="1">INDEX('Lorri 401b'!L:L,MATCH('Retirement Calculator'!A704,'Lorri 401b'!N:N,0),0)</f>
        <v>-2091441.1826647231</v>
      </c>
      <c r="S704" s="25">
        <f t="shared" ca="1" si="527"/>
        <v>-2697715.0522042792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-617230.62218299857</v>
      </c>
      <c r="R705" s="25">
        <f t="array" aca="1" ref="R705" ca="1">INDEX('Lorri 401b'!L:L,MATCH('Retirement Calculator'!A705,'Lorri 401b'!N:N,0),0)</f>
        <v>-2121901.0548717156</v>
      </c>
      <c r="S705" s="25">
        <f t="shared" ca="1" si="527"/>
        <v>-2739131.6770547144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-628233.02796245553</v>
      </c>
      <c r="R706" s="25">
        <f t="array" aca="1" ref="R706" ca="1">INDEX('Lorri 401b'!L:L,MATCH('Retirement Calculator'!A706,'Lorri 401b'!N:N,0),0)</f>
        <v>-2152487.8432129039</v>
      </c>
      <c r="S706" s="25">
        <f t="shared" ca="1" si="527"/>
        <v>-2780720.8711753595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-639281.27709932684</v>
      </c>
      <c r="R707" s="25">
        <f t="array" aca="1" ref="R707" ca="1">INDEX('Lorri 401b'!L:L,MATCH('Retirement Calculator'!A707,'Lorri 401b'!N:N,0),0)</f>
        <v>-2183202.0765055139</v>
      </c>
      <c r="S707" s="25">
        <f t="shared" ca="1" si="527"/>
        <v>-2822483.3536048406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-650375.56060760177</v>
      </c>
      <c r="R708" s="25">
        <f t="array" aca="1" ref="R708" ca="1">INDEX('Lorri 401b'!L:L,MATCH('Retirement Calculator'!A708,'Lorri 401b'!N:N,0),0)</f>
        <v>-2214044.2857701764</v>
      </c>
      <c r="S708" s="25">
        <f t="shared" ca="1" si="527"/>
        <v>-2864419.8463777783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-661516.07029716123</v>
      </c>
      <c r="R709" s="25">
        <f t="array" aca="1" ref="R709" ca="1">INDEX('Lorri 401b'!L:L,MATCH('Retirement Calculator'!A709,'Lorri 401b'!N:N,0),0)</f>
        <v>-2245015.0042401087</v>
      </c>
      <c r="S709" s="25">
        <f t="shared" ca="1" si="527"/>
        <v>-2906531.0745372698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-672702.99877709383</v>
      </c>
      <c r="R710" s="25">
        <f t="array" aca="1" ref="R710" ca="1">INDEX('Lorri 401b'!L:L,MATCH('Retirement Calculator'!A710,'Lorri 401b'!N:N,0),0)</f>
        <v>-2276114.767370332</v>
      </c>
      <c r="S710" s="25">
        <f t="shared" ca="1" si="527"/>
        <v>-2948817.7661474259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-683936.53945902619</v>
      </c>
      <c r="R711" s="25">
        <f t="array" aca="1" ref="R711" ca="1">INDEX('Lorri 401b'!L:L,MATCH('Retirement Calculator'!A711,'Lorri 401b'!N:N,0),0)</f>
        <v>-2307344.1128469314</v>
      </c>
      <c r="S711" s="25">
        <f t="shared" ca="1" si="527"/>
        <v>-2991280.6523059579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-695216.88656046661</v>
      </c>
      <c r="R712" s="25">
        <f t="array" aca="1" ref="R712" ca="1">INDEX('Lorri 401b'!L:L,MATCH('Retirement Calculator'!A712,'Lorri 401b'!N:N,0),0)</f>
        <v>-2338703.5805963501</v>
      </c>
      <c r="S712" s="25">
        <f t="shared" ca="1" si="527"/>
        <v>-3033920.4671568167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-706544.23510816297</v>
      </c>
      <c r="R713" s="25">
        <f t="array" aca="1" ref="R713" ca="1">INDEX('Lorri 401b'!L:L,MATCH('Retirement Calculator'!A713,'Lorri 401b'!N:N,0),0)</f>
        <v>-2370193.7127947244</v>
      </c>
      <c r="S713" s="25">
        <f t="shared" ca="1" si="527"/>
        <v>-3076737.9479028871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-717918.78094147472</v>
      </c>
      <c r="R714" s="25">
        <f t="array" aca="1" ref="R714" ca="1">INDEX('Lorri 401b'!L:L,MATCH('Retirement Calculator'!A714,'Lorri 401b'!N:N,0),0)</f>
        <v>-2401815.0538772587</v>
      </c>
      <c r="S714" s="25">
        <f t="shared" ca="1" si="527"/>
        <v>-3119733.8348187334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-729340.72071575862</v>
      </c>
      <c r="R715" s="25">
        <f t="array" aca="1" ref="R715" ca="1">INDEX('Lorri 401b'!L:L,MATCH('Retirement Calculator'!A715,'Lorri 401b'!N:N,0),0)</f>
        <v>-2433568.1505476367</v>
      </c>
      <c r="S715" s="25">
        <f t="shared" ca="1" si="527"/>
        <v>-3162908.8712633951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-740810.25190576876</v>
      </c>
      <c r="R716" s="25">
        <f t="array" aca="1" ref="R716" ca="1">INDEX('Lorri 401b'!L:L,MATCH('Retirement Calculator'!A716,'Lorri 401b'!N:N,0),0)</f>
        <v>-2465453.5517874747</v>
      </c>
      <c r="S716" s="25">
        <f t="shared" ca="1" si="527"/>
        <v>-3206263.8036932433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-752327.57280907058</v>
      </c>
      <c r="R717" s="25">
        <f t="array" aca="1" ref="R717" ca="1">INDEX('Lorri 401b'!L:L,MATCH('Retirement Calculator'!A717,'Lorri 401b'!N:N,0),0)</f>
        <v>-2497471.8088658121</v>
      </c>
      <c r="S717" s="25">
        <f t="shared" ca="1" si="527"/>
        <v>-3249799.381674883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-763892.88254946948</v>
      </c>
      <c r="R718" s="25">
        <f t="array" aca="1" ref="R718" ca="1">INDEX('Lorri 401b'!L:L,MATCH('Retirement Calculator'!A718,'Lorri 401b'!N:N,0),0)</f>
        <v>-2529623.4753486426</v>
      </c>
      <c r="S718" s="25">
        <f t="shared" ca="1" si="527"/>
        <v>-3293516.3578981119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-775506.3810804534</v>
      </c>
      <c r="R719" s="25">
        <f t="array" aca="1" ref="R719" ca="1">INDEX('Lorri 401b'!L:L,MATCH('Retirement Calculator'!A719,'Lorri 401b'!N:N,0),0)</f>
        <v>-2561909.107108485</v>
      </c>
      <c r="S719" s="25">
        <f t="shared" ca="1" si="527"/>
        <v>-3337415.4881889382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-787168.26918864972</v>
      </c>
      <c r="R720" s="25">
        <f t="array" aca="1" ref="R720" ca="1">INDEX('Lorri 401b'!L:L,MATCH('Retirement Calculator'!A720,'Lorri 401b'!N:N,0),0)</f>
        <v>-2594329.2623339933</v>
      </c>
      <c r="S720" s="25">
        <f t="shared" ca="1" si="527"/>
        <v>-3381497.5315226428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-798878.74849729682</v>
      </c>
      <c r="R721" s="25">
        <f t="array" aca="1" ref="R721" ca="1">INDEX('Lorri 401b'!L:L,MATCH('Retirement Calculator'!A721,'Lorri 401b'!N:N,0),0)</f>
        <v>-2626884.501539608</v>
      </c>
      <c r="S721" s="25">
        <f t="shared" ca="1" si="527"/>
        <v>-3425763.2500369046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-810638.02146972995</v>
      </c>
      <c r="R722" s="25">
        <f t="array" aca="1" ref="R722" ca="1">INDEX('Lorri 401b'!L:L,MATCH('Retirement Calculator'!A722,'Lorri 401b'!N:N,0),0)</f>
        <v>-2659575.3875752459</v>
      </c>
      <c r="S722" s="25">
        <f t="shared" ca="1" si="527"/>
        <v>-3470213.4090449759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-822446.29141288158</v>
      </c>
      <c r="R723" s="25">
        <f t="array" aca="1" ref="R723" ca="1">INDEX('Lorri 401b'!L:L,MATCH('Retirement Calculator'!A723,'Lorri 401b'!N:N,0),0)</f>
        <v>-2692402.4856360322</v>
      </c>
      <c r="S723" s="25">
        <f t="shared" ca="1" si="527"/>
        <v>-3514848.7770489138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-834303.76248079631</v>
      </c>
      <c r="R724" s="25">
        <f t="array" aca="1" ref="R724" ca="1">INDEX('Lorri 401b'!L:L,MATCH('Retirement Calculator'!A724,'Lorri 401b'!N:N,0),0)</f>
        <v>-2725366.3632720718</v>
      </c>
      <c r="S724" s="25">
        <f t="shared" ca="1" si="527"/>
        <v>-3559670.1257528681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-846210.63967816078</v>
      </c>
      <c r="R725" s="25">
        <f t="array" aca="1" ref="R725" ca="1">INDEX('Lorri 401b'!L:L,MATCH('Retirement Calculator'!A725,'Lorri 401b'!N:N,0),0)</f>
        <v>-2758467.5903982618</v>
      </c>
      <c r="S725" s="25">
        <f t="shared" ca="1" si="527"/>
        <v>-3604678.2300764224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-858167.12886384758</v>
      </c>
      <c r="R726" s="25">
        <f t="array" aca="1" ref="R726" ca="1">INDEX('Lorri 401b'!L:L,MATCH('Retirement Calculator'!A726,'Lorri 401b'!N:N,0),0)</f>
        <v>-2791706.7393041439</v>
      </c>
      <c r="S726" s="25">
        <f t="shared" ca="1" si="527"/>
        <v>-3649873.8681679917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-870173.43675447477</v>
      </c>
      <c r="R727" s="25">
        <f t="array" aca="1" ref="R727" ca="1">INDEX('Lorri 401b'!L:L,MATCH('Retirement Calculator'!A727,'Lorri 401b'!N:N,0),0)</f>
        <v>-2825084.3846638007</v>
      </c>
      <c r="S727" s="25">
        <f t="shared" ca="1" si="527"/>
        <v>-3695257.8214182756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-882229.77092797949</v>
      </c>
      <c r="R728" s="25">
        <f t="array" aca="1" ref="R728" ca="1">INDEX('Lorri 401b'!L:L,MATCH('Retirement Calculator'!A728,'Lorri 401b'!N:N,0),0)</f>
        <v>-2858601.1035457896</v>
      </c>
      <c r="S728" s="25">
        <f t="shared" ca="1" si="527"/>
        <v>-3740830.8744737692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-894336.33982720715</v>
      </c>
      <c r="R729" s="25">
        <f t="array" aca="1" ref="R729" ca="1">INDEX('Lorri 401b'!L:L,MATCH('Retirement Calculator'!A729,'Lorri 401b'!N:N,0),0)</f>
        <v>-2892257.47542312</v>
      </c>
      <c r="S729" s="25">
        <f t="shared" ca="1" si="527"/>
        <v>-3786593.8152503269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-906493.35276351497</v>
      </c>
      <c r="R730" s="25">
        <f t="array" aca="1" ref="R730" ca="1">INDEX('Lorri 401b'!L:L,MATCH('Retirement Calculator'!A730,'Lorri 401b'!N:N,0),0)</f>
        <v>-2926054.0821832726</v>
      </c>
      <c r="S730" s="25">
        <f t="shared" ca="1" si="527"/>
        <v>-3832547.4349467875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-918701.01992039068</v>
      </c>
      <c r="R731" s="25">
        <f t="array" aca="1" ref="R731" ca="1">INDEX('Lorri 401b'!L:L,MATCH('Retirement Calculator'!A731,'Lorri 401b'!N:N,0),0)</f>
        <v>-2959991.5081382589</v>
      </c>
      <c r="S731" s="25">
        <f t="shared" ca="1" si="527"/>
        <v>-3878692.5280586495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-930959.5523570868</v>
      </c>
      <c r="R732" s="25">
        <f t="array" aca="1" ref="R732" ca="1">INDEX('Lorri 401b'!L:L,MATCH('Retirement Calculator'!A732,'Lorri 401b'!N:N,0),0)</f>
        <v>-2994070.3400347247</v>
      </c>
      <c r="S732" s="25">
        <f t="shared" ca="1" si="527"/>
        <v>-3925029.8923918116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-943269.16201226914</v>
      </c>
      <c r="R733" s="25">
        <f t="array" aca="1" ref="R733" ca="1">INDEX('Lorri 401b'!L:L,MATCH('Retirement Calculator'!A733,'Lorri 401b'!N:N,0),0)</f>
        <v>-3028291.1670640921</v>
      </c>
      <c r="S733" s="25">
        <f t="shared" ca="1" si="527"/>
        <v>-3971560.3290763614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-955630.06170768139</v>
      </c>
      <c r="R734" s="25">
        <f t="array" aca="1" ref="R734" ca="1">INDEX('Lorri 401b'!L:L,MATCH('Retirement Calculator'!A734,'Lorri 401b'!N:N,0),0)</f>
        <v>-3062654.580872749</v>
      </c>
      <c r="S734" s="25">
        <f t="shared" ca="1" si="527"/>
        <v>-4018284.6425804305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-968042.46515182452</v>
      </c>
      <c r="R735" s="25">
        <f t="array" aca="1" ref="R735" ca="1">INDEX('Lorri 401b'!L:L,MATCH('Retirement Calculator'!A735,'Lorri 401b'!N:N,0),0)</f>
        <v>-3097161.1755722752</v>
      </c>
      <c r="S735" s="25">
        <f t="shared" ca="1" si="527"/>
        <v>-4065203.6407240997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-980506.58694365155</v>
      </c>
      <c r="R736" s="25">
        <f t="array" aca="1" ref="R736" ca="1">INDEX('Lorri 401b'!L:L,MATCH('Retirement Calculator'!A736,'Lorri 401b'!N:N,0),0)</f>
        <v>-3131811.5477497159</v>
      </c>
      <c r="S736" s="25">
        <f t="shared" ca="1" si="527"/>
        <v>-4112318.1346933674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-993022.64257627784</v>
      </c>
      <c r="R737" s="25">
        <f t="array" aca="1" ref="R737" ca="1">INDEX('Lorri 401b'!L:L,MATCH('Retirement Calculator'!A737,'Lorri 401b'!N:N,0),0)</f>
        <v>-3166606.2964778962</v>
      </c>
      <c r="S737" s="25">
        <f t="shared" ca="1" si="527"/>
        <v>-4159628.9390541739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-1005590.8484407067</v>
      </c>
      <c r="R738" s="25">
        <f t="array" aca="1" ref="R738" ca="1">INDEX('Lorri 401b'!L:L,MATCH('Retirement Calculator'!A738,'Lorri 401b'!N:N,0),0)</f>
        <v>-3201546.0233257771</v>
      </c>
      <c r="S738" s="25">
        <f t="shared" ca="1" si="527"/>
        <v>-4207136.8717664834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-1018211.4218295708</v>
      </c>
      <c r="R739" s="25">
        <f t="array" aca="1" ref="R739" ca="1">INDEX('Lorri 401b'!L:L,MATCH('Retirement Calculator'!A739,'Lorri 401b'!N:N,0),0)</f>
        <v>-3236631.3323688577</v>
      </c>
      <c r="S739" s="25">
        <f t="shared" ca="1" si="527"/>
        <v>-4254842.7541984282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-1030884.5809408884</v>
      </c>
      <c r="R740" s="25">
        <f t="array" aca="1" ref="R740" ca="1">INDEX('Lorri 401b'!L:L,MATCH('Retirement Calculator'!A740,'Lorri 401b'!N:N,0),0)</f>
        <v>-3271862.8301996174</v>
      </c>
      <c r="S740" s="25">
        <f t="shared" ca="1" si="527"/>
        <v>-4302747.4111405062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-1043610.5448818365</v>
      </c>
      <c r="R741" s="25">
        <f t="array" aca="1" ref="R741" ca="1">INDEX('Lorri 401b'!L:L,MATCH('Retirement Calculator'!A741,'Lorri 401b'!N:N,0),0)</f>
        <v>-3307241.1259380053</v>
      </c>
      <c r="S741" s="25">
        <f t="shared" ca="1" si="527"/>
        <v>-4350851.6708198413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-1056389.5336725386</v>
      </c>
      <c r="R742" s="25">
        <f t="array" aca="1" ref="R742" ca="1">INDEX('Lorri 401b'!L:L,MATCH('Retirement Calculator'!A742,'Lorri 401b'!N:N,0),0)</f>
        <v>-3342766.83124197</v>
      </c>
      <c r="S742" s="25">
        <f t="shared" ca="1" si="527"/>
        <v>-4399156.3649145085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-1069221.7682498686</v>
      </c>
      <c r="R743" s="25">
        <f t="array" aca="1" ref="R743" ca="1">INDEX('Lorri 401b'!L:L,MATCH('Retirement Calculator'!A743,'Lorri 401b'!N:N,0),0)</f>
        <v>-3378440.5603180346</v>
      </c>
      <c r="S743" s="25">
        <f t="shared" ca="1" si="527"/>
        <v>-4447662.3285679035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-1082107.4704712708</v>
      </c>
      <c r="R744" s="25">
        <f t="array" aca="1" ref="R744" ca="1">INDEX('Lorri 401b'!L:L,MATCH('Retirement Calculator'!A744,'Lorri 401b'!N:N,0),0)</f>
        <v>-3414262.9299319158</v>
      </c>
      <c r="S744" s="25">
        <f t="shared" ca="1" si="527"/>
        <v>-4496370.4004031867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-1095046.8631185957</v>
      </c>
      <c r="R745" s="25">
        <f t="array" aca="1" ref="R745" ca="1">INDEX('Lorri 401b'!L:L,MATCH('Retirement Calculator'!A745,'Lorri 401b'!N:N,0),0)</f>
        <v>-3450234.5594191882</v>
      </c>
      <c r="S745" s="25">
        <f t="shared" ca="1" si="527"/>
        <v>-4545281.4225377841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-1108040.169901951</v>
      </c>
      <c r="R746" s="25">
        <f t="array" aca="1" ref="R746" ca="1">INDEX('Lorri 401b'!L:L,MATCH('Retirement Calculator'!A746,'Lorri 401b'!N:N,0),0)</f>
        <v>-3486356.0706959912</v>
      </c>
      <c r="S746" s="25">
        <f t="shared" ca="1" si="527"/>
        <v>-4594396.2405979419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-1121087.6154635702</v>
      </c>
      <c r="R747" s="25">
        <f t="array" aca="1" ref="R747" ca="1">INDEX('Lorri 401b'!L:L,MATCH('Retirement Calculator'!A747,'Lorri 401b'!N:N,0),0)</f>
        <v>-3522628.0882697809</v>
      </c>
      <c r="S747" s="25">
        <f t="shared" ca="1" si="527"/>
        <v>-4643715.7037333511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-1134189.4253816963</v>
      </c>
      <c r="R748" s="25">
        <f t="array" aca="1" ref="R748" ca="1">INDEX('Lorri 401b'!L:L,MATCH('Retirement Calculator'!A748,'Lorri 401b'!N:N,0),0)</f>
        <v>-3559051.2392501277</v>
      </c>
      <c r="S748" s="25">
        <f t="shared" ca="1" si="527"/>
        <v>-4693240.664631824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-1147345.8261744811</v>
      </c>
      <c r="R749" s="25">
        <f t="array" aca="1" ref="R749" ca="1">INDEX('Lorri 401b'!L:L,MATCH('Retirement Calculator'!A749,'Lorri 401b'!N:N,0),0)</f>
        <v>-3595626.1533595594</v>
      </c>
      <c r="S749" s="25">
        <f t="shared" ca="1" si="527"/>
        <v>-4742971.9795340402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-1160557.0453039026</v>
      </c>
      <c r="R750" s="25">
        <f t="array" aca="1" ref="R750" ca="1">INDEX('Lorri 401b'!L:L,MATCH('Retirement Calculator'!A750,'Lorri 401b'!N:N,0),0)</f>
        <v>-3632353.4629444471</v>
      </c>
      <c r="S750" s="25">
        <f t="shared" ca="1" si="527"/>
        <v>-4792910.5082483497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-1173823.3111796966</v>
      </c>
      <c r="R751" s="25">
        <f t="array" aca="1" ref="R751" ca="1">INDEX('Lorri 401b'!L:L,MATCH('Retirement Calculator'!A751,'Lorri 401b'!N:N,0),0)</f>
        <v>-3669233.8029859387</v>
      </c>
      <c r="S751" s="25">
        <f t="shared" ca="1" si="527"/>
        <v>-4843057.1141656358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-1187144.8531633064</v>
      </c>
      <c r="R752" s="25">
        <f t="array" aca="1" ref="R752" ca="1">INDEX('Lorri 401b'!L:L,MATCH('Retirement Calculator'!A752,'Lorri 401b'!N:N,0),0)</f>
        <v>-3706267.8111109366</v>
      </c>
      <c r="S752" s="25">
        <f t="shared" ca="1" si="527"/>
        <v>-4893412.6642742427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-1200521.901571848</v>
      </c>
      <c r="R753" s="25">
        <f t="array" aca="1" ref="R753" ca="1">INDEX('Lorri 401b'!L:L,MATCH('Retirement Calculator'!A753,'Lorri 401b'!N:N,0),0)</f>
        <v>-3743456.1276031216</v>
      </c>
      <c r="S753" s="25">
        <f t="shared" ca="1" si="527"/>
        <v>-4943978.0291749695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-1213954.6876820917</v>
      </c>
      <c r="R754" s="25">
        <f t="array" aca="1" ref="R754" ca="1">INDEX('Lorri 401b'!L:L,MATCH('Retirement Calculator'!A754,'Lorri 401b'!N:N,0),0)</f>
        <v>-3780799.3954140241</v>
      </c>
      <c r="S754" s="25">
        <f t="shared" ca="1" si="527"/>
        <v>-4994754.0830961158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-1227443.4437344614</v>
      </c>
      <c r="R755" s="25">
        <f t="array" aca="1" ref="R755" ca="1">INDEX('Lorri 401b'!L:L,MATCH('Retirement Calculator'!A755,'Lorri 401b'!N:N,0),0)</f>
        <v>-3818298.2601741389</v>
      </c>
      <c r="S755" s="25">
        <f t="shared" ca="1" si="527"/>
        <v>-5045741.7039085999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-1240988.4029370495</v>
      </c>
      <c r="R756" s="25">
        <f t="array" aca="1" ref="R756" ca="1">INDEX('Lorri 401b'!L:L,MATCH('Retirement Calculator'!A756,'Lorri 401b'!N:N,0),0)</f>
        <v>-3855953.3702040873</v>
      </c>
      <c r="S756" s="25">
        <f t="shared" ca="1" si="527"/>
        <v>-5096941.7731411364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-1254589.7994696484</v>
      </c>
      <c r="R757" s="25">
        <f t="array" aca="1" ref="R757" ca="1">INDEX('Lorri 401b'!L:L,MATCH('Retirement Calculator'!A757,'Lorri 401b'!N:N,0),0)</f>
        <v>-3893765.3765258272</v>
      </c>
      <c r="S757" s="25">
        <f t="shared" ca="1" si="527"/>
        <v>-5148355.1759954756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-1268247.8684877998</v>
      </c>
      <c r="R758" s="25">
        <f t="array" aca="1" ref="R758" ca="1">INDEX('Lorri 401b'!L:L,MATCH('Retirement Calculator'!A758,'Lorri 401b'!N:N,0),0)</f>
        <v>-3931734.932873908</v>
      </c>
      <c r="S758" s="25">
        <f t="shared" ca="1" si="527"/>
        <v>-5199982.801361708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-1281962.84612686</v>
      </c>
      <c r="R759" s="25">
        <f t="array" aca="1" ref="R759" ca="1">INDEX('Lorri 401b'!L:L,MATCH('Retirement Calculator'!A759,'Lorri 401b'!N:N,0),0)</f>
        <v>-3969862.6957067722</v>
      </c>
      <c r="S759" s="25">
        <f t="shared" ca="1" si="527"/>
        <v>-5251825.5418336317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-1295734.9695060831</v>
      </c>
      <c r="R760" s="25">
        <f t="array" aca="1" ref="R760" ca="1">INDEX('Lorri 401b'!L:L,MATCH('Retirement Calculator'!A760,'Lorri 401b'!N:N,0),0)</f>
        <v>-4008149.3242181065</v>
      </c>
      <c r="S760" s="25">
        <f t="shared" ca="1" si="527"/>
        <v>-5303884.2937241895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-1309564.4767327195</v>
      </c>
      <c r="R761" s="25">
        <f t="array" aca="1" ref="R761" ca="1">INDEX('Lorri 401b'!L:L,MATCH('Retirement Calculator'!A761,'Lorri 401b'!N:N,0),0)</f>
        <v>-4046595.4803482383</v>
      </c>
      <c r="S761" s="25">
        <f t="shared" ca="1" si="527"/>
        <v>-5356159.9570809575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-1323451.6069061335</v>
      </c>
      <c r="R762" s="25">
        <f t="array" aca="1" ref="R762" ca="1">INDEX('Lorri 401b'!L:L,MATCH('Retirement Calculator'!A762,'Lorri 401b'!N:N,0),0)</f>
        <v>-4085201.8287955788</v>
      </c>
      <c r="S762" s="25">
        <f t="shared" ca="1" si="527"/>
        <v>-5408653.435701712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-1337396.6001219368</v>
      </c>
      <c r="R763" s="25">
        <f t="array" aca="1" ref="R763" ca="1">INDEX('Lorri 401b'!L:L,MATCH('Retirement Calculator'!A763,'Lorri 401b'!N:N,0),0)</f>
        <v>-4123969.0370281166</v>
      </c>
      <c r="S763" s="25">
        <f t="shared" ca="1" si="527"/>
        <v>-5461365.6371500529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-1351399.6974761393</v>
      </c>
      <c r="R764" s="25">
        <f t="array" aca="1" ref="R764" ca="1">INDEX('Lorri 401b'!L:L,MATCH('Retirement Calculator'!A764,'Lorri 401b'!N:N,0),0)</f>
        <v>-4162897.7752949568</v>
      </c>
      <c r="S764" s="25">
        <f t="shared" ca="1" si="527"/>
        <v>-5514297.472771096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-1365461.1410693177</v>
      </c>
      <c r="R765" s="25">
        <f t="array" aca="1" ref="R765" ca="1">INDEX('Lorri 401b'!L:L,MATCH('Retirement Calculator'!A765,'Lorri 401b'!N:N,0),0)</f>
        <v>-4201988.7166379085</v>
      </c>
      <c r="S765" s="25">
        <f t="shared" ca="1" si="527"/>
        <v>-5567449.8577072266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-1379581.1740108009</v>
      </c>
      <c r="R766" s="25">
        <f t="array" aca="1" ref="R766" ca="1">INDEX('Lorri 401b'!L:L,MATCH('Retirement Calculator'!A766,'Lorri 401b'!N:N,0),0)</f>
        <v>-4241242.5369031224</v>
      </c>
      <c r="S766" s="25">
        <f t="shared" ca="1" si="527"/>
        <v>-5620823.7109139236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-1393760.0404228736</v>
      </c>
      <c r="R767" s="25">
        <f t="array" aca="1" ref="R767" ca="1">INDEX('Lorri 401b'!L:L,MATCH('Retirement Calculator'!A767,'Lorri 401b'!N:N,0),0)</f>
        <v>-4280659.9147527749</v>
      </c>
      <c r="S767" s="25">
        <f t="shared" ca="1" si="527"/>
        <v>-5674419.9551756484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-1407997.9854449967</v>
      </c>
      <c r="R768" s="25">
        <f t="array" aca="1" ref="R768" ca="1">INDEX('Lorri 401b'!L:L,MATCH('Retirement Calculator'!A768,'Lorri 401b'!N:N,0),0)</f>
        <v>-4320241.5316768009</v>
      </c>
      <c r="S768" s="25">
        <f t="shared" ca="1" si="527"/>
        <v>-5728239.5171217974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-1422295.2552380452</v>
      </c>
      <c r="R769" s="25">
        <f t="array" aca="1" ref="R769" ca="1">INDEX('Lorri 401b'!L:L,MATCH('Retirement Calculator'!A769,'Lorri 401b'!N:N,0),0)</f>
        <v>-4359988.0720046768</v>
      </c>
      <c r="S769" s="25">
        <f t="shared" ca="1" si="527"/>
        <v>-5782283.3272427218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-1436652.0969885648</v>
      </c>
      <c r="R770" s="25">
        <f t="array" aca="1" ref="R770" ca="1">INDEX('Lorri 401b'!L:L,MATCH('Retirement Calculator'!A770,'Lorri 401b'!N:N,0),0)</f>
        <v>-4399900.2229172522</v>
      </c>
      <c r="S770" s="25">
        <f t="shared" ca="1" si="527"/>
        <v>-5836552.3199058175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-1451068.7589130451</v>
      </c>
      <c r="R771" s="25">
        <f t="array" aca="1" ref="R771" ca="1">INDEX('Lorri 401b'!L:L,MATCH('Retirement Calculator'!A771,'Lorri 401b'!N:N,0),0)</f>
        <v>-4439978.6744586295</v>
      </c>
      <c r="S771" s="25">
        <f t="shared" ca="1" si="527"/>
        <v>-5891047.4333716743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-1465545.4902622106</v>
      </c>
      <c r="R772" s="25">
        <f t="array" aca="1" ref="R772" ca="1">INDEX('Lorri 401b'!L:L,MATCH('Retirement Calculator'!A772,'Lorri 401b'!N:N,0),0)</f>
        <v>-4480224.1195480963</v>
      </c>
      <c r="S772" s="25">
        <f t="shared" ca="1" si="527"/>
        <v>-5945769.6098103067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-1480082.541325331</v>
      </c>
      <c r="R773" s="25">
        <f t="array" aca="1" ref="R773" ca="1">INDEX('Lorri 401b'!L:L,MATCH('Retirement Calculator'!A773,'Lorri 401b'!N:N,0),0)</f>
        <v>-4520637.2539921021</v>
      </c>
      <c r="S773" s="25">
        <f t="shared" ca="1" si="527"/>
        <v>-6000719.7953174328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-1494680.1634345476</v>
      </c>
      <c r="R774" s="25">
        <f t="array" aca="1" ref="R774" ca="1">INDEX('Lorri 401b'!L:L,MATCH('Retirement Calculator'!A774,'Lorri 401b'!N:N,0),0)</f>
        <v>-4561218.7764962921</v>
      </c>
      <c r="S774" s="25">
        <f t="shared" ca="1" si="527"/>
        <v>-6055898.9399308395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-1509338.6089692193</v>
      </c>
      <c r="R775" s="25">
        <f t="array" aca="1" ref="R775" ca="1">INDEX('Lorri 401b'!L:L,MATCH('Retirement Calculator'!A775,'Lorri 401b'!N:N,0),0)</f>
        <v>-4601969.3886775821</v>
      </c>
      <c r="S775" s="25">
        <f t="shared" ca="1" si="527"/>
        <v>-6111307.9976468012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-1524058.1313602854</v>
      </c>
      <c r="R776" s="25">
        <f t="array" aca="1" ref="R776" ca="1">INDEX('Lorri 401b'!L:L,MATCH('Retirement Calculator'!A776,'Lorri 401b'!N:N,0),0)</f>
        <v>-4642889.7950762948</v>
      </c>
      <c r="S776" s="25">
        <f t="shared" ref="S776:S1030" ca="1" si="787">SUM(Q776:R776)</f>
        <v>-6166947.9264365807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-1538838.9850946479</v>
      </c>
      <c r="R777" s="25">
        <f t="array" aca="1" ref="R777" ca="1">INDEX('Lorri 401b'!L:L,MATCH('Retirement Calculator'!A777,'Lorri 401b'!N:N,0),0)</f>
        <v>-4683980.7031683354</v>
      </c>
      <c r="S777" s="25">
        <f t="shared" ca="1" si="787"/>
        <v>-6222819.6882629832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-1553681.4257195699</v>
      </c>
      <c r="R778" s="25">
        <f t="array" aca="1" ref="R778" ca="1">INDEX('Lorri 401b'!L:L,MATCH('Retirement Calculator'!A778,'Lorri 401b'!N:N,0),0)</f>
        <v>-4725242.8233774258</v>
      </c>
      <c r="S778" s="25">
        <f t="shared" ca="1" si="787"/>
        <v>-6278924.2490969952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-1568585.7098470959</v>
      </c>
      <c r="R779" s="25">
        <f t="array" aca="1" ref="R779" ca="1">INDEX('Lorri 401b'!L:L,MATCH('Retirement Calculator'!A779,'Lorri 401b'!N:N,0),0)</f>
        <v>-4766676.8690873878</v>
      </c>
      <c r="S779" s="25">
        <f t="shared" ca="1" si="787"/>
        <v>-6335262.5789344832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-1583552.0951584866</v>
      </c>
      <c r="R780" s="25">
        <f t="array" aca="1" ref="R780" ca="1">INDEX('Lorri 401b'!L:L,MATCH('Retirement Calculator'!A780,'Lorri 401b'!N:N,0),0)</f>
        <v>-4808283.5566544747</v>
      </c>
      <c r="S780" s="25">
        <f t="shared" ca="1" si="787"/>
        <v>-6391835.6518129613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-1598580.8404086747</v>
      </c>
      <c r="R781" s="25">
        <f t="array" aca="1" ref="R781" ca="1">INDEX('Lorri 401b'!L:L,MATCH('Retirement Calculator'!A781,'Lorri 401b'!N:N,0),0)</f>
        <v>-4850063.6054197578</v>
      </c>
      <c r="S781" s="25">
        <f t="shared" ca="1" si="787"/>
        <v>-6448644.4458284322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-1613672.2054307386</v>
      </c>
      <c r="R782" s="25">
        <f t="array" aca="1" ref="R782" ca="1">INDEX('Lorri 401b'!L:L,MATCH('Retirement Calculator'!A782,'Lorri 401b'!N:N,0),0)</f>
        <v>-4892017.7377215624</v>
      </c>
      <c r="S782" s="25">
        <f t="shared" ca="1" si="787"/>
        <v>-6505689.943152301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-1628826.4511403944</v>
      </c>
      <c r="R783" s="25">
        <f t="array" aca="1" ref="R783" ca="1">INDEX('Lorri 401b'!L:L,MATCH('Retirement Calculator'!A783,'Lorri 401b'!N:N,0),0)</f>
        <v>-4934146.6789079579</v>
      </c>
      <c r="S783" s="25">
        <f t="shared" ca="1" si="787"/>
        <v>-6562973.1300483523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-1644043.8395405072</v>
      </c>
      <c r="R784" s="25">
        <f t="array" aca="1" ref="R784" ca="1">INDEX('Lorri 401b'!L:L,MATCH('Retirement Calculator'!A784,'Lorri 401b'!N:N,0),0)</f>
        <v>-4976451.1573492968</v>
      </c>
      <c r="S784" s="25">
        <f t="shared" ca="1" si="787"/>
        <v>-6620494.9968898036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-1659324.6337256203</v>
      </c>
      <c r="R785" s="25">
        <f t="array" aca="1" ref="R785" ca="1">INDEX('Lorri 401b'!L:L,MATCH('Retirement Calculator'!A785,'Lorri 401b'!N:N,0),0)</f>
        <v>-5018931.9044508077</v>
      </c>
      <c r="S785" s="25">
        <f t="shared" ca="1" si="787"/>
        <v>-6678256.5381764285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-1674669.0978865048</v>
      </c>
      <c r="R786" s="25">
        <f t="array" aca="1" ref="R786" ca="1">INDEX('Lorri 401b'!L:L,MATCH('Retirement Calculator'!A786,'Lorri 401b'!N:N,0),0)</f>
        <v>-5061589.6546652419</v>
      </c>
      <c r="S786" s="25">
        <f t="shared" ca="1" si="787"/>
        <v>-6736258.7525517466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-1690077.4973147265</v>
      </c>
      <c r="R787" s="25">
        <f t="array" aca="1" ref="R787" ca="1">INDEX('Lorri 401b'!L:L,MATCH('Retirement Calculator'!A787,'Lorri 401b'!N:N,0),0)</f>
        <v>-5104425.1455055699</v>
      </c>
      <c r="S787" s="25">
        <f t="shared" ca="1" si="787"/>
        <v>-6794502.6428202968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-1705550.0984072322</v>
      </c>
      <c r="R788" s="25">
        <f t="array" aca="1" ref="R788" ca="1">INDEX('Lorri 401b'!L:L,MATCH('Retirement Calculator'!A788,'Lorri 401b'!N:N,0),0)</f>
        <v>-5147439.1175577324</v>
      </c>
      <c r="S788" s="25">
        <f t="shared" ca="1" si="787"/>
        <v>-6852989.2159649646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-1721087.1686709567</v>
      </c>
      <c r="R789" s="25">
        <f t="array" aca="1" ref="R789" ca="1">INDEX('Lorri 401b'!L:L,MATCH('Retirement Calculator'!A789,'Lorri 401b'!N:N,0),0)</f>
        <v>-5190632.3144934457</v>
      </c>
      <c r="S789" s="25">
        <f t="shared" ca="1" si="787"/>
        <v>-6911719.4831644027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-1736688.9767274468</v>
      </c>
      <c r="R790" s="25">
        <f t="array" aca="1" ref="R790" ca="1">INDEX('Lorri 401b'!L:L,MATCH('Retirement Calculator'!A790,'Lorri 401b'!N:N,0),0)</f>
        <v>-5234005.4830830572</v>
      </c>
      <c r="S790" s="25">
        <f t="shared" ca="1" si="787"/>
        <v>-6970694.4598105038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-1752355.7923175055</v>
      </c>
      <c r="R791" s="25">
        <f t="array" aca="1" ref="R791" ca="1">INDEX('Lorri 401b'!L:L,MATCH('Retirement Calculator'!A791,'Lorri 401b'!N:N,0),0)</f>
        <v>-5277559.3732084595</v>
      </c>
      <c r="S791" s="25">
        <f t="shared" ca="1" si="787"/>
        <v>-7029915.1655259654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-1768087.8863058561</v>
      </c>
      <c r="R792" s="25">
        <f t="array" aca="1" ref="R792" ca="1">INDEX('Lorri 401b'!L:L,MATCH('Retirement Calculator'!A792,'Lorri 401b'!N:N,0),0)</f>
        <v>-5321294.7378760502</v>
      </c>
      <c r="S792" s="25">
        <f t="shared" ca="1" si="787"/>
        <v>-7089382.6241819058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-1783885.5306858248</v>
      </c>
      <c r="R793" s="25">
        <f t="array" aca="1" ref="R793" ca="1">INDEX('Lorri 401b'!L:L,MATCH('Retirement Calculator'!A793,'Lorri 401b'!N:N,0),0)</f>
        <v>-5365212.333229756</v>
      </c>
      <c r="S793" s="25">
        <f t="shared" ca="1" si="787"/>
        <v>-7149097.8639155813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-1799748.9985840435</v>
      </c>
      <c r="R794" s="25">
        <f t="array" aca="1" ref="R794" ca="1">INDEX('Lorri 401b'!L:L,MATCH('Retirement Calculator'!A794,'Lorri 401b'!N:N,0),0)</f>
        <v>-5409312.9185641026</v>
      </c>
      <c r="S794" s="25">
        <f t="shared" ca="1" si="787"/>
        <v>-7209061.9171481458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-1815678.5642651713</v>
      </c>
      <c r="R795" s="25">
        <f t="array" aca="1" ref="R795" ca="1">INDEX('Lorri 401b'!L:L,MATCH('Retirement Calculator'!A795,'Lorri 401b'!N:N,0),0)</f>
        <v>-5453597.2563373419</v>
      </c>
      <c r="S795" s="25">
        <f t="shared" ca="1" si="787"/>
        <v>-7269275.8206025129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-1831674.5031366374</v>
      </c>
      <c r="R796" s="25">
        <f t="array" aca="1" ref="R796" ca="1">INDEX('Lorri 401b'!L:L,MATCH('Retirement Calculator'!A796,'Lorri 401b'!N:N,0),0)</f>
        <v>-5498066.1121846363</v>
      </c>
      <c r="S796" s="25">
        <f t="shared" ca="1" si="787"/>
        <v>-7329740.6153212739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-1847737.0917534011</v>
      </c>
      <c r="R797" s="25">
        <f t="array" aca="1" ref="R797" ca="1">INDEX('Lorri 401b'!L:L,MATCH('Retirement Calculator'!A797,'Lorri 401b'!N:N,0),0)</f>
        <v>-5542720.2549312944</v>
      </c>
      <c r="S797" s="25">
        <f t="shared" ca="1" si="787"/>
        <v>-7390457.3466846952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-1863866.6078227346</v>
      </c>
      <c r="R798" s="25">
        <f t="array" aca="1" ref="R798" ca="1">INDEX('Lorri 401b'!L:L,MATCH('Retirement Calculator'!A798,'Lorri 401b'!N:N,0),0)</f>
        <v>-5587560.456606064</v>
      </c>
      <c r="S798" s="25">
        <f t="shared" ca="1" si="787"/>
        <v>-7451427.0644287989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-1880063.3302090238</v>
      </c>
      <c r="R799" s="25">
        <f t="array" aca="1" ref="R799" ca="1">INDEX('Lorri 401b'!L:L,MATCH('Retirement Calculator'!A799,'Lorri 401b'!N:N,0),0)</f>
        <v>-5632587.4924544785</v>
      </c>
      <c r="S799" s="25">
        <f t="shared" ca="1" si="787"/>
        <v>-7512650.8226635028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-1896327.5389385892</v>
      </c>
      <c r="R800" s="25">
        <f t="array" aca="1" ref="R800" ca="1">INDEX('Lorri 401b'!L:L,MATCH('Retirement Calculator'!A800,'Lorri 401b'!N:N,0),0)</f>
        <v>-5677802.1409522612</v>
      </c>
      <c r="S800" s="25">
        <f t="shared" ca="1" si="787"/>
        <v>-7574129.6798908506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-1912659.5152045276</v>
      </c>
      <c r="R801" s="25">
        <f t="array" aca="1" ref="R801" ca="1">INDEX('Lorri 401b'!L:L,MATCH('Retirement Calculator'!A801,'Lorri 401b'!N:N,0),0)</f>
        <v>-5723205.1838187845</v>
      </c>
      <c r="S801" s="25">
        <f t="shared" ca="1" si="787"/>
        <v>-7635864.699023312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-1929059.5413715744</v>
      </c>
      <c r="R802" s="25">
        <f t="array" aca="1" ref="R802" ca="1">INDEX('Lorri 401b'!L:L,MATCH('Retirement Calculator'!A802,'Lorri 401b'!N:N,0),0)</f>
        <v>-5768797.4060305851</v>
      </c>
      <c r="S802" s="25">
        <f t="shared" ca="1" si="787"/>
        <v>-7697856.9474021597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-1945527.9009809836</v>
      </c>
      <c r="R803" s="25">
        <f t="array" aca="1" ref="R803" ca="1">INDEX('Lorri 401b'!L:L,MATCH('Retirement Calculator'!A803,'Lorri 401b'!N:N,0),0)</f>
        <v>-5814579.5958349351</v>
      </c>
      <c r="S803" s="25">
        <f t="shared" ca="1" si="787"/>
        <v>-7760107.4968159189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-1962064.8787554321</v>
      </c>
      <c r="R804" s="25">
        <f t="array" aca="1" ref="R804" ca="1">INDEX('Lorri 401b'!L:L,MATCH('Retirement Calculator'!A804,'Lorri 401b'!N:N,0),0)</f>
        <v>-5860552.5447634701</v>
      </c>
      <c r="S804" s="25">
        <f t="shared" ca="1" si="787"/>
        <v>-7822617.4235189017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-1978670.7606039408</v>
      </c>
      <c r="R805" s="25">
        <f t="array" aca="1" ref="R805" ca="1">INDEX('Lorri 401b'!L:L,MATCH('Retirement Calculator'!A805,'Lorri 401b'!N:N,0),0)</f>
        <v>-5906717.0476458734</v>
      </c>
      <c r="S805" s="25">
        <f t="shared" ca="1" si="787"/>
        <v>-7885387.8082498144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-1995345.8336268184</v>
      </c>
      <c r="R806" s="25">
        <f t="array" aca="1" ref="R806" ca="1">INDEX('Lorri 401b'!L:L,MATCH('Retirement Calculator'!A806,'Lorri 401b'!N:N,0),0)</f>
        <v>-5953073.9026236199</v>
      </c>
      <c r="S806" s="25">
        <f t="shared" ca="1" si="787"/>
        <v>-7948419.7362504378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-2012090.3861206246</v>
      </c>
      <c r="R807" s="25">
        <f t="array" aca="1" ref="R807" ca="1">INDEX('Lorri 401b'!L:L,MATCH('Retirement Calculator'!A807,'Lorri 401b'!N:N,0),0)</f>
        <v>-5999623.9111637743</v>
      </c>
      <c r="S807" s="25">
        <f t="shared" ca="1" si="787"/>
        <v>-8011714.2972843992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-2028904.707583155</v>
      </c>
      <c r="R808" s="25">
        <f t="array" aca="1" ref="R808" ca="1">INDEX('Lorri 401b'!L:L,MATCH('Retirement Calculator'!A808,'Lorri 401b'!N:N,0),0)</f>
        <v>-6046367.8780728457</v>
      </c>
      <c r="S808" s="25">
        <f t="shared" ca="1" si="787"/>
        <v>-8075272.5856560003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-2045789.088718446</v>
      </c>
      <c r="R809" s="25">
        <f t="array" aca="1" ref="R809" ca="1">INDEX('Lorri 401b'!L:L,MATCH('Retirement Calculator'!A809,'Lorri 401b'!N:N,0),0)</f>
        <v>-6093306.6115107052</v>
      </c>
      <c r="S809" s="25">
        <f t="shared" ca="1" si="787"/>
        <v>-8139095.7002291512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-2062743.8214418006</v>
      </c>
      <c r="R810" s="25">
        <f t="array" aca="1" ref="R810" ca="1">INDEX('Lorri 401b'!L:L,MATCH('Retirement Calculator'!A810,'Lorri 401b'!N:N,0),0)</f>
        <v>-6140440.9230045555</v>
      </c>
      <c r="S810" s="25">
        <f t="shared" ca="1" si="787"/>
        <v>-8203184.7444463558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-2079769.1988848359</v>
      </c>
      <c r="R811" s="25">
        <f t="array" aca="1" ref="R811" ca="1">INDEX('Lorri 401b'!L:L,MATCH('Retirement Calculator'!A811,'Lorri 401b'!N:N,0),0)</f>
        <v>-6187771.6274629636</v>
      </c>
      <c r="S811" s="25">
        <f t="shared" ca="1" si="787"/>
        <v>-8267540.8263478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-2096865.5154005506</v>
      </c>
      <c r="R812" s="25">
        <f t="array" aca="1" ref="R812" ca="1">INDEX('Lorri 401b'!L:L,MATCH('Retirement Calculator'!A812,'Lorri 401b'!N:N,0),0)</f>
        <v>-6235299.5431899484</v>
      </c>
      <c r="S812" s="25">
        <f t="shared" ca="1" si="787"/>
        <v>-8332165.0585904988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-2114033.0665684137</v>
      </c>
      <c r="R813" s="25">
        <f t="array" aca="1" ref="R813" ca="1">INDEX('Lorri 401b'!L:L,MATCH('Retirement Calculator'!A813,'Lorri 401b'!N:N,0),0)</f>
        <v>-6283025.491899129</v>
      </c>
      <c r="S813" s="25">
        <f t="shared" ca="1" si="787"/>
        <v>-8397058.5584675428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-2131272.1491994769</v>
      </c>
      <c r="R814" s="25">
        <f t="array" aca="1" ref="R814" ca="1">INDEX('Lorri 401b'!L:L,MATCH('Retirement Calculator'!A814,'Lorri 401b'!N:N,0),0)</f>
        <v>-6330950.2987279315</v>
      </c>
      <c r="S814" s="25">
        <f t="shared" ca="1" si="787"/>
        <v>-8462222.4479274079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-2148583.0613415027</v>
      </c>
      <c r="R815" s="25">
        <f t="array" aca="1" ref="R815" ca="1">INDEX('Lorri 401b'!L:L,MATCH('Retirement Calculator'!A815,'Lorri 401b'!N:N,0),0)</f>
        <v>-6379074.7922518533</v>
      </c>
      <c r="S815" s="25">
        <f t="shared" ca="1" si="787"/>
        <v>-8527657.8535933569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-2165966.1022841204</v>
      </c>
      <c r="R816" s="25">
        <f t="array" aca="1" ref="R816" ca="1">INDEX('Lorri 401b'!L:L,MATCH('Retirement Calculator'!A816,'Lorri 401b'!N:N,0),0)</f>
        <v>-6427399.8044987917</v>
      </c>
      <c r="S816" s="25">
        <f t="shared" ca="1" si="787"/>
        <v>-8593365.9067829121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-2183421.5725639989</v>
      </c>
      <c r="R817" s="25">
        <f t="array" aca="1" ref="R817" ca="1">INDEX('Lorri 401b'!L:L,MATCH('Retirement Calculator'!A817,'Lorri 401b'!N:N,0),0)</f>
        <v>-6475926.1709634261</v>
      </c>
      <c r="S817" s="25">
        <f t="shared" ca="1" si="787"/>
        <v>-8659347.7435274255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-2200949.7739700438</v>
      </c>
      <c r="R818" s="25">
        <f t="array" aca="1" ref="R818" ca="1">INDEX('Lorri 401b'!L:L,MATCH('Retirement Calculator'!A818,'Lorri 401b'!N:N,0),0)</f>
        <v>-6524654.7306216629</v>
      </c>
      <c r="S818" s="25">
        <f t="shared" ca="1" si="787"/>
        <v>-8725604.5045917071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-2218551.0095486138</v>
      </c>
      <c r="R819" s="25">
        <f t="array" aca="1" ref="R819" ca="1">INDEX('Lorri 401b'!L:L,MATCH('Retirement Calculator'!A819,'Lorri 401b'!N:N,0),0)</f>
        <v>-6573586.3259451427</v>
      </c>
      <c r="S819" s="25">
        <f t="shared" ca="1" si="787"/>
        <v>-8792137.3354937565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-2236225.583608761</v>
      </c>
      <c r="R820" s="25">
        <f t="array" aca="1" ref="R820" ca="1">INDEX('Lorri 401b'!L:L,MATCH('Retirement Calculator'!A820,'Lorri 401b'!N:N,0),0)</f>
        <v>-6622721.8029158032</v>
      </c>
      <c r="S820" s="25">
        <f t="shared" ca="1" si="787"/>
        <v>-8858947.3865245637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-2253973.8017274924</v>
      </c>
      <c r="R821" s="25">
        <f t="array" aca="1" ref="R821" ca="1">INDEX('Lorri 401b'!L:L,MATCH('Retirement Calculator'!A821,'Lorri 401b'!N:N,0),0)</f>
        <v>-6672062.0110405078</v>
      </c>
      <c r="S821" s="25">
        <f t="shared" ca="1" si="787"/>
        <v>-8926035.8127680011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-2271795.9707550514</v>
      </c>
      <c r="R822" s="25">
        <f t="array" aca="1" ref="R822" ca="1">INDEX('Lorri 401b'!L:L,MATCH('Retirement Calculator'!A822,'Lorri 401b'!N:N,0),0)</f>
        <v>-6721607.8033657325</v>
      </c>
      <c r="S822" s="25">
        <f t="shared" ca="1" si="787"/>
        <v>-8993403.7741207834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-2289692.3988202256</v>
      </c>
      <c r="R823" s="25">
        <f t="array" aca="1" ref="R823" ca="1">INDEX('Lorri 401b'!L:L,MATCH('Retirement Calculator'!A823,'Lorri 401b'!N:N,0),0)</f>
        <v>-6771360.0364923123</v>
      </c>
      <c r="S823" s="25">
        <f t="shared" ca="1" si="787"/>
        <v>-9061052.4353125375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-2307663.395335671</v>
      </c>
      <c r="R824" s="25">
        <f t="array" aca="1" ref="R824" ca="1">INDEX('Lorri 401b'!L:L,MATCH('Retirement Calculator'!A824,'Lorri 401b'!N:N,0),0)</f>
        <v>-6821319.570590253</v>
      </c>
      <c r="S824" s="25">
        <f t="shared" ca="1" si="787"/>
        <v>-9128982.9659259245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-2325709.2710032645</v>
      </c>
      <c r="R825" s="25">
        <f t="array" aca="1" ref="R825" ca="1">INDEX('Lorri 401b'!L:L,MATCH('Retirement Calculator'!A825,'Lorri 401b'!N:N,0),0)</f>
        <v>-6871487.2694136016</v>
      </c>
      <c r="S825" s="25">
        <f t="shared" ca="1" si="787"/>
        <v>-9197196.5404168665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-2343830.3378194729</v>
      </c>
      <c r="R826" s="25">
        <f t="array" aca="1" ref="R826" ca="1">INDEX('Lorri 401b'!L:L,MATCH('Retirement Calculator'!A826,'Lorri 401b'!N:N,0),0)</f>
        <v>-6921864.0003153803</v>
      </c>
      <c r="S826" s="25">
        <f t="shared" ca="1" si="787"/>
        <v>-9265694.3381348532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-2362026.9090807489</v>
      </c>
      <c r="R827" s="25">
        <f t="array" aca="1" ref="R827" ca="1">INDEX('Lorri 401b'!L:L,MATCH('Retirement Calculator'!A827,'Lorri 401b'!N:N,0),0)</f>
        <v>-6972450.6342625832</v>
      </c>
      <c r="S827" s="25">
        <f t="shared" ca="1" si="787"/>
        <v>-9334477.5433433317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-2380299.2993889465</v>
      </c>
      <c r="R828" s="25">
        <f t="array" aca="1" ref="R828" ca="1">INDEX('Lorri 401b'!L:L,MATCH('Retirement Calculator'!A828,'Lorri 401b'!N:N,0),0)</f>
        <v>-7023248.0458512334</v>
      </c>
      <c r="S828" s="25">
        <f t="shared" ca="1" si="787"/>
        <v>-9403547.3452401794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-2398647.8246567617</v>
      </c>
      <c r="R829" s="25">
        <f t="array" aca="1" ref="R829" ca="1">INDEX('Lorri 401b'!L:L,MATCH('Retirement Calculator'!A829,'Lorri 401b'!N:N,0),0)</f>
        <v>-7074257.1133215027</v>
      </c>
      <c r="S829" s="25">
        <f t="shared" ca="1" si="787"/>
        <v>-9472904.9379782639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-2417072.8021131931</v>
      </c>
      <c r="R830" s="25">
        <f t="array" aca="1" ref="R830" ca="1">INDEX('Lorri 401b'!L:L,MATCH('Retirement Calculator'!A830,'Lorri 401b'!N:N,0),0)</f>
        <v>-7125478.7185728978</v>
      </c>
      <c r="S830" s="25">
        <f t="shared" ca="1" si="787"/>
        <v>-9542551.52068609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-2435574.5503090261</v>
      </c>
      <c r="R831" s="25">
        <f t="array" aca="1" ref="R831" ca="1">INDEX('Lorri 401b'!L:L,MATCH('Retirement Calculator'!A831,'Lorri 401b'!N:N,0),0)</f>
        <v>-7176913.7471795073</v>
      </c>
      <c r="S831" s="25">
        <f t="shared" ca="1" si="787"/>
        <v>-9612488.297488533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-2454153.3891223418</v>
      </c>
      <c r="R832" s="25">
        <f t="array" aca="1" ref="R832" ca="1">INDEX('Lorri 401b'!L:L,MATCH('Retirement Calculator'!A832,'Lorri 401b'!N:N,0),0)</f>
        <v>-7228563.0884053111</v>
      </c>
      <c r="S832" s="25">
        <f t="shared" ca="1" si="787"/>
        <v>-9682716.4775276519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-2472809.6397640463</v>
      </c>
      <c r="R833" s="25">
        <f t="array" aca="1" ref="R833" ca="1">INDEX('Lorri 401b'!L:L,MATCH('Retirement Calculator'!A833,'Lorri 401b'!N:N,0),0)</f>
        <v>-7280427.6352195553</v>
      </c>
      <c r="S833" s="25">
        <f t="shared" ca="1" si="787"/>
        <v>-9753237.2749836016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-2491543.6247834247</v>
      </c>
      <c r="R834" s="25">
        <f t="array" aca="1" ref="R834" ca="1">INDEX('Lorri 401b'!L:L,MATCH('Retirement Calculator'!A834,'Lorri 401b'!N:N,0),0)</f>
        <v>-7332508.2843121924</v>
      </c>
      <c r="S834" s="25">
        <f t="shared" ca="1" si="787"/>
        <v>-9824051.909095617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-2510355.668073717</v>
      </c>
      <c r="R835" s="25">
        <f t="array" aca="1" ref="R835" ca="1">INDEX('Lorri 401b'!L:L,MATCH('Retirement Calculator'!A835,'Lorri 401b'!N:N,0),0)</f>
        <v>-7384805.9361093827</v>
      </c>
      <c r="S835" s="25">
        <f t="shared" ca="1" si="787"/>
        <v>-9895161.6041831002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-2529246.0948777189</v>
      </c>
      <c r="R836" s="25">
        <f t="array" aca="1" ref="R836" ca="1">INDEX('Lorri 401b'!L:L,MATCH('Retirement Calculator'!A836,'Lorri 401b'!N:N,0),0)</f>
        <v>-7437321.4947890611</v>
      </c>
      <c r="S836" s="25">
        <f t="shared" ca="1" si="787"/>
        <v>-9966567.5896667801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-2548215.2317934041</v>
      </c>
      <c r="R837" s="25">
        <f t="array" aca="1" ref="R837" ca="1">INDEX('Lorri 401b'!L:L,MATCH('Retirement Calculator'!A837,'Lorri 401b'!N:N,0),0)</f>
        <v>-7490055.8682965711</v>
      </c>
      <c r="S837" s="25">
        <f t="shared" ca="1" si="787"/>
        <v>-10038271.100089975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-2567263.4067795714</v>
      </c>
      <c r="R838" s="25">
        <f t="array" aca="1" ref="R838" ca="1">INDEX('Lorri 401b'!L:L,MATCH('Retirement Calculator'!A838,'Lorri 401b'!N:N,0),0)</f>
        <v>-7543009.9683603626</v>
      </c>
      <c r="S838" s="25">
        <f t="shared" ca="1" si="787"/>
        <v>-10110273.375139933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-2586390.9491615142</v>
      </c>
      <c r="R839" s="25">
        <f t="array" aca="1" ref="R839" ca="1">INDEX('Lorri 401b'!L:L,MATCH('Retirement Calculator'!A839,'Lorri 401b'!N:N,0),0)</f>
        <v>-7596184.7105077533</v>
      </c>
      <c r="S839" s="25">
        <f t="shared" ca="1" si="787"/>
        <v>-10182575.659669267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-2605598.1896367152</v>
      </c>
      <c r="R840" s="25">
        <f t="array" aca="1" ref="R840" ca="1">INDEX('Lorri 401b'!L:L,MATCH('Retirement Calculator'!A840,'Lorri 401b'!N:N,0),0)</f>
        <v>-7649581.0140807582</v>
      </c>
      <c r="S840" s="25">
        <f t="shared" ca="1" si="787"/>
        <v>-10255179.203717474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-2624885.4602805628</v>
      </c>
      <c r="R841" s="25">
        <f t="array" aca="1" ref="R841" ca="1">INDEX('Lorri 401b'!L:L,MATCH('Retirement Calculator'!A841,'Lorri 401b'!N:N,0),0)</f>
        <v>-7703199.8022519834</v>
      </c>
      <c r="S841" s="25">
        <f t="shared" ca="1" si="787"/>
        <v>-10328085.262532547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-2644253.0945520932</v>
      </c>
      <c r="R842" s="25">
        <f t="array" aca="1" ref="R842" ca="1">INDEX('Lorri 401b'!L:L,MATCH('Retirement Calculator'!A842,'Lorri 401b'!N:N,0),0)</f>
        <v>-7757042.0020405892</v>
      </c>
      <c r="S842" s="25">
        <f t="shared" ca="1" si="787"/>
        <v>-10401295.096592683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-2663701.4272997547</v>
      </c>
      <c r="R843" s="25">
        <f t="array" aca="1" ref="R843" ca="1">INDEX('Lorri 401b'!L:L,MATCH('Retirement Calculator'!A843,'Lorri 401b'!N:N,0),0)</f>
        <v>-7811108.5443283143</v>
      </c>
      <c r="S843" s="25">
        <f t="shared" ca="1" si="787"/>
        <v>-10474809.97162807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-2683230.7947671982</v>
      </c>
      <c r="R844" s="25">
        <f t="array" aca="1" ref="R844" ca="1">INDEX('Lorri 401b'!L:L,MATCH('Retirement Calculator'!A844,'Lorri 401b'!N:N,0),0)</f>
        <v>-7865400.3638755716</v>
      </c>
      <c r="S844" s="25">
        <f t="shared" ca="1" si="787"/>
        <v>-10548631.158642769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-2702841.5345990895</v>
      </c>
      <c r="R845" s="25">
        <f t="array" aca="1" ref="R845" ca="1">INDEX('Lorri 401b'!L:L,MATCH('Retirement Calculator'!A845,'Lorri 401b'!N:N,0),0)</f>
        <v>-7919918.3993376093</v>
      </c>
      <c r="S845" s="25">
        <f t="shared" ca="1" si="787"/>
        <v>-10622759.933936698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-2722533.9858469469</v>
      </c>
      <c r="R846" s="25">
        <f t="array" aca="1" ref="R846" ca="1">INDEX('Lorri 401b'!L:L,MATCH('Retirement Calculator'!A846,'Lorri 401b'!N:N,0),0)</f>
        <v>-7974663.5932807382</v>
      </c>
      <c r="S846" s="25">
        <f t="shared" ca="1" si="787"/>
        <v>-10697197.579127684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-2742308.4889750038</v>
      </c>
      <c r="R847" s="25">
        <f t="array" aca="1" ref="R847" ca="1">INDEX('Lorri 401b'!L:L,MATCH('Retirement Calculator'!A847,'Lorri 401b'!N:N,0),0)</f>
        <v>-8029636.8921986306</v>
      </c>
      <c r="S847" s="25">
        <f t="shared" ca="1" si="787"/>
        <v>-10771945.381173635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-2762165.3858660944</v>
      </c>
      <c r="R848" s="25">
        <f t="array" aca="1" ref="R848" ca="1">INDEX('Lorri 401b'!L:L,MATCH('Retirement Calculator'!A848,'Lorri 401b'!N:N,0),0)</f>
        <v>-8084839.2465286804</v>
      </c>
      <c r="S848" s="25">
        <f t="shared" ca="1" si="787"/>
        <v>-10847004.632394776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-2782105.0198275642</v>
      </c>
      <c r="R849" s="25">
        <f t="array" aca="1" ref="R849" ca="1">INDEX('Lorri 401b'!L:L,MATCH('Retirement Calculator'!A849,'Lorri 401b'!N:N,0),0)</f>
        <v>-8140271.6106684394</v>
      </c>
      <c r="S849" s="25">
        <f t="shared" ca="1" si="787"/>
        <v>-10922376.630496003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-2802127.7355972072</v>
      </c>
      <c r="R850" s="25">
        <f t="array" aca="1" ref="R850" ca="1">INDEX('Lorri 401b'!L:L,MATCH('Retirement Calculator'!A850,'Lorri 401b'!N:N,0),0)</f>
        <v>-8195934.9429921135</v>
      </c>
      <c r="S850" s="25">
        <f t="shared" ca="1" si="787"/>
        <v>-10998062.678589322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-2822233.8793492238</v>
      </c>
      <c r="R851" s="25">
        <f t="array" aca="1" ref="R851" ca="1">INDEX('Lorri 401b'!L:L,MATCH('Retirement Calculator'!A851,'Lorri 401b'!N:N,0),0)</f>
        <v>-8251830.2058671368</v>
      </c>
      <c r="S851" s="25">
        <f t="shared" ca="1" si="787"/>
        <v>-11074064.08521636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-2842423.7987002069</v>
      </c>
      <c r="R852" s="25">
        <f t="array" aca="1" ref="R852" ca="1">INDEX('Lorri 401b'!L:L,MATCH('Retirement Calculator'!A852,'Lorri 401b'!N:N,0),0)</f>
        <v>-8307958.3656708058</v>
      </c>
      <c r="S852" s="25">
        <f t="shared" ca="1" si="787"/>
        <v>-11150382.164371014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-2862697.8427151525</v>
      </c>
      <c r="R853" s="25">
        <f t="array" aca="1" ref="R853" ca="1">INDEX('Lorri 401b'!L:L,MATCH('Retirement Calculator'!A853,'Lorri 401b'!N:N,0),0)</f>
        <v>-8364320.3928069901</v>
      </c>
      <c r="S853" s="25">
        <f t="shared" ca="1" si="787"/>
        <v>-11227018.235522144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-2883056.3619134938</v>
      </c>
      <c r="R854" s="25">
        <f t="array" aca="1" ref="R854" ca="1">INDEX('Lorri 401b'!L:L,MATCH('Retirement Calculator'!A854,'Lorri 401b'!N:N,0),0)</f>
        <v>-8420917.2617229074</v>
      </c>
      <c r="S854" s="25">
        <f t="shared" ca="1" si="787"/>
        <v>-11303973.623636402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-2903499.7082751612</v>
      </c>
      <c r="R855" s="25">
        <f t="array" aca="1" ref="R855" ca="1">INDEX('Lorri 401b'!L:L,MATCH('Retirement Calculator'!A855,'Lorri 401b'!N:N,0),0)</f>
        <v>-8477749.950925976</v>
      </c>
      <c r="S855" s="25">
        <f t="shared" ca="1" si="787"/>
        <v>-11381249.659201138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-2924028.235246669</v>
      </c>
      <c r="R856" s="25">
        <f t="array" aca="1" ref="R856" ca="1">INDEX('Lorri 401b'!L:L,MATCH('Retirement Calculator'!A856,'Lorri 401b'!N:N,0),0)</f>
        <v>-8534819.4430007245</v>
      </c>
      <c r="S856" s="25">
        <f t="shared" ca="1" si="787"/>
        <v>-11458847.678247394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-2944642.297747225</v>
      </c>
      <c r="R857" s="25">
        <f t="array" aca="1" ref="R857" ca="1">INDEX('Lorri 401b'!L:L,MATCH('Retirement Calculator'!A857,'Lorri 401b'!N:N,0),0)</f>
        <v>-8592126.7246257849</v>
      </c>
      <c r="S857" s="25">
        <f t="shared" ca="1" si="787"/>
        <v>-11536769.022373009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-2965342.2521748664</v>
      </c>
      <c r="R858" s="25">
        <f t="array" aca="1" ref="R858" ca="1">INDEX('Lorri 401b'!L:L,MATCH('Retirement Calculator'!A858,'Lorri 401b'!N:N,0),0)</f>
        <v>-8649672.7865909487</v>
      </c>
      <c r="S858" s="25">
        <f t="shared" ca="1" si="787"/>
        <v>-11615015.038765814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-2986128.4564126232</v>
      </c>
      <c r="R859" s="25">
        <f t="array" aca="1" ref="R859" ca="1">INDEX('Lorri 401b'!L:L,MATCH('Retirement Calculator'!A859,'Lorri 401b'!N:N,0),0)</f>
        <v>-8707458.6238143016</v>
      </c>
      <c r="S859" s="25">
        <f t="shared" ca="1" si="787"/>
        <v>-11693587.080226924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-3007001.2698347038</v>
      </c>
      <c r="R860" s="25">
        <f t="array" aca="1" ref="R860" ca="1">INDEX('Lorri 401b'!L:L,MATCH('Retirement Calculator'!A860,'Lorri 401b'!N:N,0),0)</f>
        <v>-8765485.2353594173</v>
      </c>
      <c r="S860" s="25">
        <f t="shared" ca="1" si="787"/>
        <v>-11772486.50519412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-3027961.0533127096</v>
      </c>
      <c r="R861" s="25">
        <f t="array" aca="1" ref="R861" ca="1">INDEX('Lorri 401b'!L:L,MATCH('Retirement Calculator'!A861,'Lorri 401b'!N:N,0),0)</f>
        <v>-8823753.6244526375</v>
      </c>
      <c r="S861" s="25">
        <f t="shared" ca="1" si="787"/>
        <v>-11851714.677765347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-3049008.1692218739</v>
      </c>
      <c r="R862" s="25">
        <f t="array" aca="1" ref="R862" ca="1">INDEX('Lorri 401b'!L:L,MATCH('Retirement Calculator'!A862,'Lorri 401b'!N:N,0),0)</f>
        <v>-8882264.7985004131</v>
      </c>
      <c r="S862" s="25">
        <f t="shared" ca="1" si="787"/>
        <v>-11931272.967722287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-3070142.9814473265</v>
      </c>
      <c r="R863" s="25">
        <f t="array" aca="1" ref="R863" ca="1">INDEX('Lorri 401b'!L:L,MATCH('Retirement Calculator'!A863,'Lorri 401b'!N:N,0),0)</f>
        <v>-8941019.7691067215</v>
      </c>
      <c r="S863" s="25">
        <f t="shared" ca="1" si="787"/>
        <v>-12011162.750554048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-3091365.8553903848</v>
      </c>
      <c r="R864" s="25">
        <f t="array" aca="1" ref="R864" ca="1">INDEX('Lorri 401b'!L:L,MATCH('Retirement Calculator'!A864,'Lorri 401b'!N:N,0),0)</f>
        <v>-9000019.5520905554</v>
      </c>
      <c r="S864" s="25">
        <f t="shared" ca="1" si="787"/>
        <v>-12091385.40748094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-3112677.1579748727</v>
      </c>
      <c r="R865" s="25">
        <f t="array" aca="1" ref="R865" ca="1">INDEX('Lorri 401b'!L:L,MATCH('Retirement Calculator'!A865,'Lorri 401b'!N:N,0),0)</f>
        <v>-9059265.1675034892</v>
      </c>
      <c r="S865" s="25">
        <f t="shared" ca="1" si="787"/>
        <v>-12171942.325478362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-3134077.2576534627</v>
      </c>
      <c r="R866" s="25">
        <f t="array" aca="1" ref="R866" ca="1">INDEX('Lorri 401b'!L:L,MATCH('Retirement Calculator'!A866,'Lorri 401b'!N:N,0),0)</f>
        <v>-9118757.6396473106</v>
      </c>
      <c r="S866" s="25">
        <f t="shared" ca="1" si="787"/>
        <v>-12252834.897300772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-3155566.5244140467</v>
      </c>
      <c r="R867" s="25">
        <f t="array" aca="1" ref="R867" ca="1">INDEX('Lorri 401b'!L:L,MATCH('Retirement Calculator'!A867,'Lorri 401b'!N:N,0),0)</f>
        <v>-9178497.9970917311</v>
      </c>
      <c r="S867" s="25">
        <f t="shared" ca="1" si="787"/>
        <v>-12334064.521505777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-3177145.329786133</v>
      </c>
      <c r="R868" s="25">
        <f t="array" aca="1" ref="R868" ca="1">INDEX('Lorri 401b'!L:L,MATCH('Retirement Calculator'!A868,'Lorri 401b'!N:N,0),0)</f>
        <v>-9238487.27269217</v>
      </c>
      <c r="S868" s="25">
        <f t="shared" ca="1" si="787"/>
        <v>-12415632.602478303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-3198814.0468472699</v>
      </c>
      <c r="R869" s="25">
        <f t="array" aca="1" ref="R869" ca="1">INDEX('Lorri 401b'!L:L,MATCH('Retirement Calculator'!A869,'Lorri 401b'!N:N,0),0)</f>
        <v>-9298726.5036076102</v>
      </c>
      <c r="S869" s="25">
        <f t="shared" ca="1" si="787"/>
        <v>-12497540.550454881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-3220573.0502294949</v>
      </c>
      <c r="R870" s="25">
        <f t="array" aca="1" ref="R870" ca="1">INDEX('Lorri 401b'!L:L,MATCH('Retirement Calculator'!A870,'Lorri 401b'!N:N,0),0)</f>
        <v>-9359216.7313185316</v>
      </c>
      <c r="S870" s="25">
        <f t="shared" ca="1" si="787"/>
        <v>-12579789.781548027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-3242422.7161258124</v>
      </c>
      <c r="R871" s="25">
        <f t="array" aca="1" ref="R871" ca="1">INDEX('Lorri 401b'!L:L,MATCH('Retirement Calculator'!A871,'Lorri 401b'!N:N,0),0)</f>
        <v>-9419959.001644915</v>
      </c>
      <c r="S871" s="25">
        <f t="shared" ca="1" si="787"/>
        <v>-12662381.717770727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-3264363.4222966977</v>
      </c>
      <c r="R872" s="25">
        <f t="array" aca="1" ref="R872" ca="1">INDEX('Lorri 401b'!L:L,MATCH('Retirement Calculator'!A872,'Lorri 401b'!N:N,0),0)</f>
        <v>-9480954.3647643253</v>
      </c>
      <c r="S872" s="25">
        <f t="shared" ca="1" si="787"/>
        <v>-12745317.787061023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-3286395.5480766287</v>
      </c>
      <c r="R873" s="25">
        <f t="array" aca="1" ref="R873" ca="1">INDEX('Lorri 401b'!L:L,MATCH('Retirement Calculator'!A873,'Lorri 401b'!N:N,0),0)</f>
        <v>-9542203.8752300665</v>
      </c>
      <c r="S873" s="25">
        <f t="shared" ca="1" si="787"/>
        <v>-12828599.423306696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-3308519.4743806426</v>
      </c>
      <c r="R874" s="25">
        <f t="array" aca="1" ref="R874" ca="1">INDEX('Lorri 401b'!L:L,MATCH('Retirement Calculator'!A874,'Lorri 401b'!N:N,0),0)</f>
        <v>-9603708.5919894148</v>
      </c>
      <c r="S874" s="25">
        <f t="shared" ca="1" si="787"/>
        <v>-12912228.066370057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-3330735.5837109233</v>
      </c>
      <c r="R875" s="25">
        <f t="array" aca="1" ref="R875" ca="1">INDEX('Lorri 401b'!L:L,MATCH('Retirement Calculator'!A875,'Lorri 401b'!N:N,0),0)</f>
        <v>-9665469.5784019269</v>
      </c>
      <c r="S875" s="25">
        <f t="shared" ca="1" si="787"/>
        <v>-12996205.162112851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-3353044.2601634134</v>
      </c>
      <c r="R876" s="25">
        <f t="array" aca="1" ref="R876" ca="1">INDEX('Lorri 401b'!L:L,MATCH('Retirement Calculator'!A876,'Lorri 401b'!N:N,0),0)</f>
        <v>-9727487.9022578243</v>
      </c>
      <c r="S876" s="25">
        <f t="shared" ca="1" si="787"/>
        <v>-13080532.162421238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-3375445.8894344554</v>
      </c>
      <c r="R877" s="25">
        <f t="array" aca="1" ref="R877" ca="1">INDEX('Lorri 401b'!L:L,MATCH('Retirement Calculator'!A877,'Lorri 401b'!N:N,0),0)</f>
        <v>-9789764.6357964557</v>
      </c>
      <c r="S877" s="25">
        <f t="shared" ca="1" si="787"/>
        <v>-13165210.525230911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-3397940.8588274606</v>
      </c>
      <c r="R878" s="25">
        <f t="array" aca="1" ref="R878" ca="1">INDEX('Lorri 401b'!L:L,MATCH('Retirement Calculator'!A878,'Lorri 401b'!N:N,0),0)</f>
        <v>-9852300.8557248302</v>
      </c>
      <c r="S878" s="25">
        <f t="shared" ca="1" si="787"/>
        <v>-13250241.714552291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-3420529.5572596029</v>
      </c>
      <c r="R879" s="25">
        <f t="array" aca="1" ref="R879" ca="1">INDEX('Lorri 401b'!L:L,MATCH('Retirement Calculator'!A879,'Lorri 401b'!N:N,0),0)</f>
        <v>-9915097.6432362404</v>
      </c>
      <c r="S879" s="25">
        <f t="shared" ca="1" si="787"/>
        <v>-13335627.200495843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-3443212.3752685459</v>
      </c>
      <c r="R880" s="25">
        <f t="array" aca="1" ref="R880" ca="1">INDEX('Lorri 401b'!L:L,MATCH('Retirement Calculator'!A880,'Lorri 401b'!N:N,0),0)</f>
        <v>-9978156.0840289481</v>
      </c>
      <c r="S880" s="25">
        <f t="shared" ca="1" si="787"/>
        <v>-13421368.459297493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-3465989.7050191928</v>
      </c>
      <c r="R881" s="25">
        <f t="array" aca="1" ref="R881" ca="1">INDEX('Lorri 401b'!L:L,MATCH('Retirement Calculator'!A881,'Lorri 401b'!N:N,0),0)</f>
        <v>-10041477.268324958</v>
      </c>
      <c r="S881" s="25">
        <f t="shared" ca="1" si="787"/>
        <v>-13507466.973344151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-3488861.9403104675</v>
      </c>
      <c r="R882" s="25">
        <f t="array" aca="1" ref="R882" ca="1">INDEX('Lorri 401b'!L:L,MATCH('Retirement Calculator'!A882,'Lorri 401b'!N:N,0),0)</f>
        <v>-10105062.290888868</v>
      </c>
      <c r="S882" s="25">
        <f t="shared" ca="1" si="787"/>
        <v>-13593924.231199335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-3511829.4765821225</v>
      </c>
      <c r="R883" s="25">
        <f t="array" aca="1" ref="R883" ca="1">INDEX('Lorri 401b'!L:L,MATCH('Retirement Calculator'!A883,'Lorri 401b'!N:N,0),0)</f>
        <v>-10168912.251046795</v>
      </c>
      <c r="S883" s="25">
        <f t="shared" ca="1" si="787"/>
        <v>-13680741.727628918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-3534892.7109215758</v>
      </c>
      <c r="R884" s="25">
        <f t="array" aca="1" ref="R884" ca="1">INDEX('Lorri 401b'!L:L,MATCH('Retirement Calculator'!A884,'Lorri 401b'!N:N,0),0)</f>
        <v>-10233028.25270538</v>
      </c>
      <c r="S884" s="25">
        <f t="shared" ca="1" si="787"/>
        <v>-13767920.963626957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-3558052.0420707772</v>
      </c>
      <c r="R885" s="25">
        <f t="array" aca="1" ref="R885" ca="1">INDEX('Lorri 401b'!L:L,MATCH('Retirement Calculator'!A885,'Lorri 401b'!N:N,0),0)</f>
        <v>-10297411.404370876</v>
      </c>
      <c r="S885" s="25">
        <f t="shared" ca="1" si="787"/>
        <v>-13855463.446441654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-3581307.8704331</v>
      </c>
      <c r="R886" s="25">
        <f t="array" aca="1" ref="R886" ca="1">INDEX('Lorri 401b'!L:L,MATCH('Retirement Calculator'!A886,'Lorri 401b'!N:N,0),0)</f>
        <v>-10362062.819168311</v>
      </c>
      <c r="S886" s="25">
        <f t="shared" ca="1" si="787"/>
        <v>-13943370.68960141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-3604660.5980802658</v>
      </c>
      <c r="R887" s="25">
        <f t="array" aca="1" ref="R887" ca="1">INDEX('Lorri 401b'!L:L,MATCH('Retirement Calculator'!A887,'Lorri 401b'!N:N,0),0)</f>
        <v>-10426983.614860736</v>
      </c>
      <c r="S887" s="25">
        <f t="shared" ca="1" si="787"/>
        <v>-14031644.212941002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-3628110.6287592947</v>
      </c>
      <c r="R888" s="25">
        <f t="array" aca="1" ref="R888" ca="1">INDEX('Lorri 401b'!L:L,MATCH('Retirement Calculator'!A888,'Lorri 401b'!N:N,0),0)</f>
        <v>-10492174.913868546</v>
      </c>
      <c r="S888" s="25">
        <f t="shared" ca="1" si="787"/>
        <v>-14120285.542627841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-3651658.3678994863</v>
      </c>
      <c r="R889" s="25">
        <f t="array" aca="1" ref="R889" ca="1">INDEX('Lorri 401b'!L:L,MATCH('Retirement Calculator'!A889,'Lorri 401b'!N:N,0),0)</f>
        <v>-10557637.843288889</v>
      </c>
      <c r="S889" s="25">
        <f t="shared" ca="1" si="787"/>
        <v>-14209296.211188376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-3675304.2226194288</v>
      </c>
      <c r="R890" s="25">
        <f t="array" aca="1" ref="R890" ca="1">INDEX('Lorri 401b'!L:L,MATCH('Retirement Calculator'!A890,'Lorri 401b'!N:N,0),0)</f>
        <v>-10623373.534915149</v>
      </c>
      <c r="S890" s="25">
        <f t="shared" ca="1" si="787"/>
        <v>-14298677.757534578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-3699048.6017340375</v>
      </c>
      <c r="R891" s="25">
        <f t="array" aca="1" ref="R891" ca="1">INDEX('Lorri 401b'!L:L,MATCH('Retirement Calculator'!A891,'Lorri 401b'!N:N,0),0)</f>
        <v>-10689383.12525652</v>
      </c>
      <c r="S891" s="25">
        <f t="shared" ca="1" si="787"/>
        <v>-14388431.726990558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-3722891.915761624</v>
      </c>
      <c r="R892" s="25">
        <f t="array" aca="1" ref="R892" ca="1">INDEX('Lorri 401b'!L:L,MATCH('Retirement Calculator'!A892,'Lorri 401b'!N:N,0),0)</f>
        <v>-10755667.755557645</v>
      </c>
      <c r="S892" s="25">
        <f t="shared" ca="1" si="787"/>
        <v>-14478559.671319269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-3746834.5769309923</v>
      </c>
      <c r="R893" s="25">
        <f t="array" aca="1" ref="R893" ca="1">INDEX('Lorri 401b'!L:L,MATCH('Retirement Calculator'!A893,'Lorri 401b'!N:N,0),0)</f>
        <v>-10822228.571818359</v>
      </c>
      <c r="S893" s="25">
        <f t="shared" ca="1" si="787"/>
        <v>-14569063.148749352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-3770876.9991885661</v>
      </c>
      <c r="R894" s="25">
        <f t="array" aca="1" ref="R894" ca="1">INDEX('Lorri 401b'!L:L,MATCH('Retirement Calculator'!A894,'Lorri 401b'!N:N,0),0)</f>
        <v>-10889066.724813493</v>
      </c>
      <c r="S894" s="25">
        <f t="shared" ca="1" si="787"/>
        <v>-14659943.72400206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-3795019.5982055464</v>
      </c>
      <c r="R895" s="25">
        <f t="array" aca="1" ref="R895" ca="1">INDEX('Lorri 401b'!L:L,MATCH('Retirement Calculator'!A895,'Lorri 401b'!N:N,0),0)</f>
        <v>-10956183.370112773</v>
      </c>
      <c r="S895" s="25">
        <f t="shared" ca="1" si="787"/>
        <v>-14751202.968318319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-3819262.7913850974</v>
      </c>
      <c r="R896" s="25">
        <f t="array" aca="1" ref="R896" ca="1">INDEX('Lorri 401b'!L:L,MATCH('Retirement Calculator'!A896,'Lorri 401b'!N:N,0),0)</f>
        <v>-11023579.6681008</v>
      </c>
      <c r="S896" s="25">
        <f t="shared" ca="1" si="787"/>
        <v>-14842842.459485898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-3843606.9978695633</v>
      </c>
      <c r="R897" s="25">
        <f t="array" aca="1" ref="R897" ca="1">INDEX('Lorri 401b'!L:L,MATCH('Retirement Calculator'!A897,'Lorri 401b'!N:N,0),0)</f>
        <v>-11091256.783997111</v>
      </c>
      <c r="S897" s="25">
        <f t="shared" ca="1" si="787"/>
        <v>-14934863.781866673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-3868052.6385477143</v>
      </c>
      <c r="R898" s="25">
        <f t="array" aca="1" ref="R898" ca="1">INDEX('Lorri 401b'!L:L,MATCH('Retirement Calculator'!A898,'Lorri 401b'!N:N,0),0)</f>
        <v>-11159215.887876322</v>
      </c>
      <c r="S898" s="25">
        <f t="shared" ca="1" si="787"/>
        <v>-15027268.526424037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-3892600.1360620246</v>
      </c>
      <c r="R899" s="25">
        <f t="array" aca="1" ref="R899" ca="1">INDEX('Lorri 401b'!L:L,MATCH('Retirement Calculator'!A899,'Lorri 401b'!N:N,0),0)</f>
        <v>-11227458.154688364</v>
      </c>
      <c r="S899" s="25">
        <f t="shared" ca="1" si="787"/>
        <v>-15120058.290750388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-3917249.9148159777</v>
      </c>
      <c r="R900" s="25">
        <f t="array" aca="1" ref="R900" ca="1">INDEX('Lorri 401b'!L:L,MATCH('Retirement Calculator'!A900,'Lorri 401b'!N:N,0),0)</f>
        <v>-11295984.764278788</v>
      </c>
      <c r="S900" s="25">
        <f t="shared" ca="1" si="787"/>
        <v>-15213234.679094765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-3942002.4009814057</v>
      </c>
      <c r="R901" s="25">
        <f t="array" aca="1" ref="R901" ca="1">INDEX('Lorri 401b'!L:L,MATCH('Retirement Calculator'!A901,'Lorri 401b'!N:N,0),0)</f>
        <v>-11364796.901409173</v>
      </c>
      <c r="S901" s="25">
        <f t="shared" ca="1" si="787"/>
        <v>-15306799.302390579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-3966858.0225058561</v>
      </c>
      <c r="R902" s="25">
        <f t="array" aca="1" ref="R902" ca="1">INDEX('Lorri 401b'!L:L,MATCH('Retirement Calculator'!A902,'Lorri 401b'!N:N,0),0)</f>
        <v>-11433895.755777601</v>
      </c>
      <c r="S902" s="25">
        <f t="shared" ca="1" si="787"/>
        <v>-15400753.778283458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-3991817.2091199919</v>
      </c>
      <c r="R903" s="25">
        <f t="array" aca="1" ref="R903" ca="1">INDEX('Lorri 401b'!L:L,MATCH('Retirement Calculator'!A903,'Lorri 401b'!N:N,0),0)</f>
        <v>-11503282.522039231</v>
      </c>
      <c r="S903" s="25">
        <f t="shared" ca="1" si="787"/>
        <v>-15495099.731159223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-4016880.3923450196</v>
      </c>
      <c r="R904" s="25">
        <f t="array" aca="1" ref="R904" ca="1">INDEX('Lorri 401b'!L:L,MATCH('Retirement Calculator'!A904,'Lorri 401b'!N:N,0),0)</f>
        <v>-11572958.399826951</v>
      </c>
      <c r="S904" s="25">
        <f t="shared" ca="1" si="787"/>
        <v>-15589838.79217197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-4042048.0055001518</v>
      </c>
      <c r="R905" s="25">
        <f t="array" aca="1" ref="R905" ca="1">INDEX('Lorri 401b'!L:L,MATCH('Retirement Calculator'!A905,'Lorri 401b'!N:N,0),0)</f>
        <v>-11642924.593772121</v>
      </c>
      <c r="S905" s="25">
        <f t="shared" ca="1" si="787"/>
        <v>-15684972.599272273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-4067320.4837100971</v>
      </c>
      <c r="R906" s="25">
        <f t="array" aca="1" ref="R906" ca="1">INDEX('Lorri 401b'!L:L,MATCH('Retirement Calculator'!A906,'Lorri 401b'!N:N,0),0)</f>
        <v>-11713182.313525395</v>
      </c>
      <c r="S906" s="25">
        <f t="shared" ca="1" si="787"/>
        <v>-15780502.797235493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-4092698.2639125837</v>
      </c>
      <c r="R907" s="25">
        <f t="array" aca="1" ref="R907" ca="1">INDEX('Lorri 401b'!L:L,MATCH('Retirement Calculator'!A907,'Lorri 401b'!N:N,0),0)</f>
        <v>-11783732.773777641</v>
      </c>
      <c r="S907" s="25">
        <f t="shared" ca="1" si="787"/>
        <v>-15876431.037690226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-4118181.7848659139</v>
      </c>
      <c r="R908" s="25">
        <f t="array" aca="1" ref="R908" ca="1">INDEX('Lorri 401b'!L:L,MATCH('Retirement Calculator'!A908,'Lorri 401b'!N:N,0),0)</f>
        <v>-11854577.194280939</v>
      </c>
      <c r="S908" s="25">
        <f t="shared" ca="1" si="787"/>
        <v>-15972758.979146853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-4143771.4871565499</v>
      </c>
      <c r="R909" s="25">
        <f t="array" aca="1" ref="R909" ca="1">INDEX('Lorri 401b'!L:L,MATCH('Retirement Calculator'!A909,'Lorri 401b'!N:N,0),0)</f>
        <v>-11925716.799869666</v>
      </c>
      <c r="S909" s="25">
        <f t="shared" ca="1" si="787"/>
        <v>-16069488.287026215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-4169467.8132067304</v>
      </c>
      <c r="R910" s="25">
        <f t="array" aca="1" ref="R910" ca="1">INDEX('Lorri 401b'!L:L,MATCH('Retirement Calculator'!A910,'Lorri 401b'!N:N,0),0)</f>
        <v>-11997152.82048168</v>
      </c>
      <c r="S910" s="25">
        <f t="shared" ca="1" si="787"/>
        <v>-16166620.633688411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-4195271.2072821194</v>
      </c>
      <c r="R911" s="25">
        <f t="array" aca="1" ref="R911" ca="1">INDEX('Lorri 401b'!L:L,MATCH('Retirement Calculator'!A911,'Lorri 401b'!N:N,0),0)</f>
        <v>-12068886.491179578</v>
      </c>
      <c r="S911" s="25">
        <f t="shared" ca="1" si="787"/>
        <v>-16264157.698461697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-4221182.1154994899</v>
      </c>
      <c r="R912" s="25">
        <f t="array" aca="1" ref="R912" ca="1">INDEX('Lorri 401b'!L:L,MATCH('Retirement Calculator'!A912,'Lorri 401b'!N:N,0),0)</f>
        <v>-12140919.05217205</v>
      </c>
      <c r="S912" s="25">
        <f t="shared" ca="1" si="787"/>
        <v>-16362101.167671539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-4247200.9858344328</v>
      </c>
      <c r="R913" s="25">
        <f t="array" aca="1" ref="R913" ca="1">INDEX('Lorri 401b'!L:L,MATCH('Retirement Calculator'!A913,'Lorri 401b'!N:N,0),0)</f>
        <v>-12213251.748835323</v>
      </c>
      <c r="S913" s="25">
        <f t="shared" ca="1" si="787"/>
        <v>-16460452.734669756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-4273328.2681291038</v>
      </c>
      <c r="R914" s="25">
        <f t="array" aca="1" ref="R914" ca="1">INDEX('Lorri 401b'!L:L,MATCH('Retirement Calculator'!A914,'Lorri 401b'!N:N,0),0)</f>
        <v>-12285885.831734695</v>
      </c>
      <c r="S914" s="25">
        <f t="shared" ca="1" si="787"/>
        <v>-16559214.099863797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-4299564.4141000034</v>
      </c>
      <c r="R915" s="25">
        <f t="array" aca="1" ref="R915" ca="1">INDEX('Lorri 401b'!L:L,MATCH('Retirement Calculator'!A915,'Lorri 401b'!N:N,0),0)</f>
        <v>-12358822.556646146</v>
      </c>
      <c r="S915" s="25">
        <f t="shared" ca="1" si="787"/>
        <v>-16658386.970746148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-4325909.8773457818</v>
      </c>
      <c r="R916" s="25">
        <f t="array" aca="1" ref="R916" ca="1">INDEX('Lorri 401b'!L:L,MATCH('Retirement Calculator'!A916,'Lorri 401b'!N:N,0),0)</f>
        <v>-12432063.184578061</v>
      </c>
      <c r="S916" s="25">
        <f t="shared" ca="1" si="787"/>
        <v>-16757973.061923843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-4352365.1133550843</v>
      </c>
      <c r="R917" s="25">
        <f t="array" aca="1" ref="R917" ca="1">INDEX('Lorri 401b'!L:L,MATCH('Retirement Calculator'!A917,'Lorri 401b'!N:N,0),0)</f>
        <v>-12505608.981793026</v>
      </c>
      <c r="S917" s="25">
        <f t="shared" ca="1" si="787"/>
        <v>-16857974.095148109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-4378930.5795144252</v>
      </c>
      <c r="R918" s="25">
        <f t="array" aca="1" ref="R918" ca="1">INDEX('Lorri 401b'!L:L,MATCH('Retirement Calculator'!A918,'Lorri 401b'!N:N,0),0)</f>
        <v>-12579461.21982972</v>
      </c>
      <c r="S918" s="25">
        <f t="shared" ca="1" si="787"/>
        <v>-16958391.799344145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-4405606.7351160971</v>
      </c>
      <c r="R919" s="25">
        <f t="array" aca="1" ref="R919" ca="1">INDEX('Lorri 401b'!L:L,MATCH('Retirement Calculator'!A919,'Lorri 401b'!N:N,0),0)</f>
        <v>-12653621.1755249</v>
      </c>
      <c r="S919" s="25">
        <f t="shared" ca="1" si="787"/>
        <v>-17059227.910640996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-4432394.0413661087</v>
      </c>
      <c r="R920" s="25">
        <f t="array" aca="1" ref="R920" ca="1">INDEX('Lorri 401b'!L:L,MATCH('Retirement Calculator'!A920,'Lorri 401b'!N:N,0),0)</f>
        <v>-12728090.131035477</v>
      </c>
      <c r="S920" s="25">
        <f t="shared" ca="1" si="787"/>
        <v>-17160484.172401585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-4459292.9613921624</v>
      </c>
      <c r="R921" s="25">
        <f t="array" aca="1" ref="R921" ca="1">INDEX('Lorri 401b'!L:L,MATCH('Retirement Calculator'!A921,'Lorri 401b'!N:N,0),0)</f>
        <v>-12802869.373860681</v>
      </c>
      <c r="S921" s="25">
        <f t="shared" ca="1" si="787"/>
        <v>-17262162.335252844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-4486303.9602516573</v>
      </c>
      <c r="R922" s="25">
        <f t="array" aca="1" ref="R922" ca="1">INDEX('Lorri 401b'!L:L,MATCH('Retirement Calculator'!A922,'Lorri 401b'!N:N,0),0)</f>
        <v>-12877960.196864324</v>
      </c>
      <c r="S922" s="25">
        <f t="shared" ca="1" si="787"/>
        <v>-17364264.157115981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-4513427.504939734</v>
      </c>
      <c r="R923" s="25">
        <f t="array" aca="1" ref="R923" ca="1">INDEX('Lorri 401b'!L:L,MATCH('Retirement Calculator'!A923,'Lorri 401b'!N:N,0),0)</f>
        <v>-12953363.898297148</v>
      </c>
      <c r="S923" s="25">
        <f t="shared" ca="1" si="787"/>
        <v>-17466791.403236881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-4540664.0643973444</v>
      </c>
      <c r="R924" s="25">
        <f t="array" aca="1" ref="R924" ca="1">INDEX('Lorri 401b'!L:L,MATCH('Retirement Calculator'!A924,'Lorri 401b'!N:N,0),0)</f>
        <v>-13029081.781819277</v>
      </c>
      <c r="S924" s="25">
        <f t="shared" ca="1" si="787"/>
        <v>-17569745.846216619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-4568014.1095193615</v>
      </c>
      <c r="R925" s="25">
        <f t="array" aca="1" ref="R925" ca="1">INDEX('Lorri 401b'!L:L,MATCH('Retirement Calculator'!A925,'Lorri 401b'!N:N,0),0)</f>
        <v>-13105115.156522747</v>
      </c>
      <c r="S925" s="25">
        <f t="shared" ca="1" si="787"/>
        <v>-17673129.26604211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-4595478.1131627206</v>
      </c>
      <c r="R926" s="25">
        <f t="array" aca="1" ref="R926" ca="1">INDEX('Lorri 401b'!L:L,MATCH('Retirement Calculator'!A926,'Lorri 401b'!N:N,0),0)</f>
        <v>-13181465.336954148</v>
      </c>
      <c r="S926" s="25">
        <f t="shared" ca="1" si="787"/>
        <v>-17776943.450116869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-4623056.5501545928</v>
      </c>
      <c r="R927" s="25">
        <f t="array" aca="1" ref="R927" ca="1">INDEX('Lorri 401b'!L:L,MATCH('Retirement Calculator'!A927,'Lorri 401b'!N:N,0),0)</f>
        <v>-13258133.643137347</v>
      </c>
      <c r="S927" s="25">
        <f t="shared" ca="1" si="787"/>
        <v>-17881190.19329194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-4650749.8973005982</v>
      </c>
      <c r="R928" s="25">
        <f t="array" aca="1" ref="R928" ca="1">INDEX('Lorri 401b'!L:L,MATCH('Retirement Calculator'!A928,'Lorri 401b'!N:N,0),0)</f>
        <v>-13335121.400596309</v>
      </c>
      <c r="S928" s="25">
        <f t="shared" ca="1" si="787"/>
        <v>-17985871.297896907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-4678558.6333930455</v>
      </c>
      <c r="R929" s="25">
        <f t="array" aca="1" ref="R929" ca="1">INDEX('Lorri 401b'!L:L,MATCH('Retirement Calculator'!A929,'Lorri 401b'!N:N,0),0)</f>
        <v>-13412429.940378018</v>
      </c>
      <c r="S929" s="25">
        <f t="shared" ca="1" si="787"/>
        <v>-18090988.573771063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-4706483.239219211</v>
      </c>
      <c r="R930" s="25">
        <f t="array" aca="1" ref="R930" ca="1">INDEX('Lorri 401b'!L:L,MATCH('Retirement Calculator'!A930,'Lorri 401b'!N:N,0),0)</f>
        <v>-13490060.599075483</v>
      </c>
      <c r="S930" s="25">
        <f t="shared" ca="1" si="787"/>
        <v>-18196543.838294692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-4734524.1975696525</v>
      </c>
      <c r="R931" s="25">
        <f t="array" aca="1" ref="R931" ca="1">INDEX('Lorri 401b'!L:L,MATCH('Retirement Calculator'!A931,'Lorri 401b'!N:N,0),0)</f>
        <v>-13568014.718850855</v>
      </c>
      <c r="S931" s="25">
        <f t="shared" ca="1" si="787"/>
        <v>-18302538.916420508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-4762681.9932465544</v>
      </c>
      <c r="R932" s="25">
        <f t="array" aca="1" ref="R932" ca="1">INDEX('Lorri 401b'!L:L,MATCH('Retirement Calculator'!A932,'Lorri 401b'!N:N,0),0)</f>
        <v>-13646293.647458624</v>
      </c>
      <c r="S932" s="25">
        <f t="shared" ca="1" si="787"/>
        <v>-18408975.640705179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-4790957.1130721094</v>
      </c>
      <c r="R933" s="25">
        <f t="array" aca="1" ref="R933" ca="1">INDEX('Lorri 401b'!L:L,MATCH('Retirement Calculator'!A933,'Lorri 401b'!N:N,0),0)</f>
        <v>-13724898.738268925</v>
      </c>
      <c r="S933" s="25">
        <f t="shared" ca="1" si="787"/>
        <v>-18515855.851341035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-4819350.0458969381</v>
      </c>
      <c r="R934" s="25">
        <f t="array" aca="1" ref="R934" ca="1">INDEX('Lorri 401b'!L:L,MATCH('Retirement Calculator'!A934,'Lorri 401b'!N:N,0),0)</f>
        <v>-13803831.350290935</v>
      </c>
      <c r="S934" s="25">
        <f t="shared" ca="1" si="787"/>
        <v>-18623181.396187872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-4847861.282608537</v>
      </c>
      <c r="R935" s="25">
        <f t="array" aca="1" ref="R935" ca="1">INDEX('Lorri 401b'!L:L,MATCH('Retirement Calculator'!A935,'Lorri 401b'!N:N,0),0)</f>
        <v>-13883092.848196371</v>
      </c>
      <c r="S935" s="25">
        <f t="shared" ca="1" si="787"/>
        <v>-18730954.130804908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-4876491.3161397669</v>
      </c>
      <c r="R936" s="25">
        <f t="array" aca="1" ref="R936" ca="1">INDEX('Lorri 401b'!L:L,MATCH('Retirement Calculator'!A936,'Lorri 401b'!N:N,0),0)</f>
        <v>-13962684.602343079</v>
      </c>
      <c r="S936" s="25">
        <f t="shared" ca="1" si="787"/>
        <v>-18839175.918482848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-4905240.6414773772</v>
      </c>
      <c r="R937" s="25">
        <f t="array" aca="1" ref="R937" ca="1">INDEX('Lorri 401b'!L:L,MATCH('Retirement Calculator'!A937,'Lorri 401b'!N:N,0),0)</f>
        <v>-14042607.988798732</v>
      </c>
      <c r="S937" s="25">
        <f t="shared" ca="1" si="787"/>
        <v>-18947848.63027611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-4934109.7556705605</v>
      </c>
      <c r="R938" s="25">
        <f t="array" aca="1" ref="R938" ca="1">INDEX('Lorri 401b'!L:L,MATCH('Retirement Calculator'!A938,'Lorri 401b'!N:N,0),0)</f>
        <v>-14122864.389364617</v>
      </c>
      <c r="S938" s="25">
        <f t="shared" ca="1" si="787"/>
        <v>-19056974.145035177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-4963099.1578395488</v>
      </c>
      <c r="R939" s="25">
        <f t="array" aca="1" ref="R939" ca="1">INDEX('Lorri 401b'!L:L,MATCH('Retirement Calculator'!A939,'Lorri 401b'!N:N,0),0)</f>
        <v>-14203455.191599526</v>
      </c>
      <c r="S939" s="25">
        <f t="shared" ca="1" si="787"/>
        <v>-19166554.349439073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-4992209.3491842411</v>
      </c>
      <c r="R940" s="25">
        <f t="array" aca="1" ref="R940" ca="1">INDEX('Lorri 401b'!L:L,MATCH('Retirement Calculator'!A940,'Lorri 401b'!N:N,0),0)</f>
        <v>-14284381.788843747</v>
      </c>
      <c r="S940" s="25">
        <f t="shared" ca="1" si="787"/>
        <v>-19276591.138027988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-5021440.8329928704</v>
      </c>
      <c r="R941" s="25">
        <f t="array" aca="1" ref="R941" ca="1">INDEX('Lorri 401b'!L:L,MATCH('Retirement Calculator'!A941,'Lorri 401b'!N:N,0),0)</f>
        <v>-14365645.580243153</v>
      </c>
      <c r="S941" s="25">
        <f t="shared" ca="1" si="787"/>
        <v>-19387086.413236022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-5050794.1146507021</v>
      </c>
      <c r="R942" s="25">
        <f t="array" aca="1" ref="R942" ca="1">INDEX('Lorri 401b'!L:L,MATCH('Retirement Calculator'!A942,'Lorri 401b'!N:N,0),0)</f>
        <v>-14447247.97077339</v>
      </c>
      <c r="S942" s="25">
        <f t="shared" ca="1" si="787"/>
        <v>-19498042.085424092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-5080269.7016487746</v>
      </c>
      <c r="R943" s="25">
        <f t="array" aca="1" ref="R943" ca="1">INDEX('Lorri 401b'!L:L,MATCH('Retirement Calculator'!A943,'Lorri 401b'!N:N,0),0)</f>
        <v>-14529190.371264169</v>
      </c>
      <c r="S943" s="25">
        <f t="shared" ca="1" si="787"/>
        <v>-19609460.072912943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-5109868.1035926724</v>
      </c>
      <c r="R944" s="25">
        <f t="array" aca="1" ref="R944" ca="1">INDEX('Lorri 401b'!L:L,MATCH('Retirement Calculator'!A944,'Lorri 401b'!N:N,0),0)</f>
        <v>-14611474.198423659</v>
      </c>
      <c r="S944" s="25">
        <f t="shared" ca="1" si="787"/>
        <v>-19721342.302016333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-5139589.8322113361</v>
      </c>
      <c r="R945" s="25">
        <f t="array" aca="1" ref="R945" ca="1">INDEX('Lorri 401b'!L:L,MATCH('Retirement Calculator'!A945,'Lorri 401b'!N:N,0),0)</f>
        <v>-14694100.874862982</v>
      </c>
      <c r="S945" s="25">
        <f t="shared" ca="1" si="787"/>
        <v>-19833690.707074318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-5169435.4013659116</v>
      </c>
      <c r="R946" s="25">
        <f t="array" aca="1" ref="R946" ca="1">INDEX('Lorri 401b'!L:L,MATCH('Retirement Calculator'!A946,'Lorri 401b'!N:N,0),0)</f>
        <v>-14777071.829120802</v>
      </c>
      <c r="S946" s="25">
        <f t="shared" ca="1" si="787"/>
        <v>-19946507.230486713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-5199405.327058631</v>
      </c>
      <c r="R947" s="25">
        <f t="array" aca="1" ref="R947" ca="1">INDEX('Lorri 401b'!L:L,MATCH('Retirement Calculator'!A947,'Lorri 401b'!N:N,0),0)</f>
        <v>-14860388.495688029</v>
      </c>
      <c r="S947" s="25">
        <f t="shared" ca="1" si="787"/>
        <v>-20059793.822746661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-5229500.1274417369</v>
      </c>
      <c r="R948" s="25">
        <f t="array" aca="1" ref="R948" ca="1">INDEX('Lorri 401b'!L:L,MATCH('Retirement Calculator'!A948,'Lorri 401b'!N:N,0),0)</f>
        <v>-14944052.315032618</v>
      </c>
      <c r="S948" s="25">
        <f t="shared" ca="1" si="787"/>
        <v>-20173552.442474354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-5259720.3228264386</v>
      </c>
      <c r="R949" s="25">
        <f t="array" aca="1" ref="R949" ca="1">INDEX('Lorri 401b'!L:L,MATCH('Retirement Calculator'!A949,'Lorri 401b'!N:N,0),0)</f>
        <v>-15028064.733624477</v>
      </c>
      <c r="S949" s="25">
        <f t="shared" ca="1" si="787"/>
        <v>-20287785.056450915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-5290066.4356919099</v>
      </c>
      <c r="R950" s="25">
        <f t="array" aca="1" ref="R950" ca="1">INDEX('Lorri 401b'!L:L,MATCH('Retirement Calculator'!A950,'Lorri 401b'!N:N,0),0)</f>
        <v>-15112427.203960469</v>
      </c>
      <c r="S950" s="25">
        <f t="shared" ca="1" si="787"/>
        <v>-20402493.639652379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-5320538.9906943208</v>
      </c>
      <c r="R951" s="25">
        <f t="array" aca="1" ref="R951" ca="1">INDEX('Lorri 401b'!L:L,MATCH('Retirement Calculator'!A951,'Lorri 401b'!N:N,0),0)</f>
        <v>-15197141.184589528</v>
      </c>
      <c r="S951" s="25">
        <f t="shared" ca="1" si="787"/>
        <v>-20517680.175283849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-5351138.5146759087</v>
      </c>
      <c r="R952" s="25">
        <f t="array" aca="1" ref="R952" ca="1">INDEX('Lorri 401b'!L:L,MATCH('Retirement Calculator'!A952,'Lorri 401b'!N:N,0),0)</f>
        <v>-15282208.140137874</v>
      </c>
      <c r="S952" s="25">
        <f t="shared" ca="1" si="787"/>
        <v>-20633346.654813781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-5381865.536674086</v>
      </c>
      <c r="R953" s="25">
        <f t="array" aca="1" ref="R953" ca="1">INDEX('Lorri 401b'!L:L,MATCH('Retirement Calculator'!A953,'Lorri 401b'!N:N,0),0)</f>
        <v>-15367629.541334338</v>
      </c>
      <c r="S953" s="25">
        <f t="shared" ca="1" si="787"/>
        <v>-20749495.078008424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-5412720.587930589</v>
      </c>
      <c r="R954" s="25">
        <f t="array" aca="1" ref="R954" ca="1">INDEX('Lorri 401b'!L:L,MATCH('Retirement Calculator'!A954,'Lorri 401b'!N:N,0),0)</f>
        <v>-15453406.865035789</v>
      </c>
      <c r="S954" s="25">
        <f t="shared" ca="1" si="787"/>
        <v>-20866127.452966377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-5443704.201900661</v>
      </c>
      <c r="R955" s="25">
        <f t="array" aca="1" ref="R955" ca="1">INDEX('Lorri 401b'!L:L,MATCH('Retirement Calculator'!A955,'Lorri 401b'!N:N,0),0)</f>
        <v>-15539541.594252661</v>
      </c>
      <c r="S955" s="25">
        <f t="shared" ca="1" si="787"/>
        <v>-20983245.796153322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-5474816.9142622752</v>
      </c>
      <c r="R956" s="25">
        <f t="array" aca="1" ref="R956" ca="1">INDEX('Lorri 401b'!L:L,MATCH('Retirement Calculator'!A956,'Lorri 401b'!N:N,0),0)</f>
        <v>-15626035.218174603</v>
      </c>
      <c r="S956" s="25">
        <f t="shared" ca="1" si="787"/>
        <v>-21100852.132436879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-5506059.2629253957</v>
      </c>
      <c r="R957" s="25">
        <f t="array" aca="1" ref="R957" ca="1">INDEX('Lorri 401b'!L:L,MATCH('Retirement Calculator'!A957,'Lorri 401b'!N:N,0),0)</f>
        <v>-15712889.232196221</v>
      </c>
      <c r="S957" s="25">
        <f t="shared" ca="1" si="787"/>
        <v>-21218948.495121617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-5537431.7880412797</v>
      </c>
      <c r="R958" s="25">
        <f t="array" aca="1" ref="R958" ca="1">INDEX('Lorri 401b'!L:L,MATCH('Retirement Calculator'!A958,'Lorri 401b'!N:N,0),0)</f>
        <v>-15800105.137942929</v>
      </c>
      <c r="S958" s="25">
        <f t="shared" ca="1" si="787"/>
        <v>-21337536.925984208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-5568935.0320118126</v>
      </c>
      <c r="R959" s="25">
        <f t="array" aca="1" ref="R959" ca="1">INDEX('Lorri 401b'!L:L,MATCH('Retirement Calculator'!A959,'Lorri 401b'!N:N,0),0)</f>
        <v>-15887684.443296915</v>
      </c>
      <c r="S959" s="25">
        <f t="shared" ca="1" si="787"/>
        <v>-21456619.475308727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-5600569.5394988898</v>
      </c>
      <c r="R960" s="25">
        <f t="array" aca="1" ref="R960" ca="1">INDEX('Lorri 401b'!L:L,MATCH('Retirement Calculator'!A960,'Lorri 401b'!N:N,0),0)</f>
        <v>-15975628.662423208</v>
      </c>
      <c r="S960" s="25">
        <f t="shared" ca="1" si="787"/>
        <v>-21576198.201922096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-5632335.8574338295</v>
      </c>
      <c r="R961" s="25">
        <f t="array" aca="1" ref="R961" ca="1">INDEX('Lorri 401b'!L:L,MATCH('Retirement Calculator'!A961,'Lorri 401b'!N:N,0),0)</f>
        <v>-16063939.315795861</v>
      </c>
      <c r="S961" s="25">
        <f t="shared" ca="1" si="787"/>
        <v>-21696275.173229691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-5664234.5350268316</v>
      </c>
      <c r="R962" s="25">
        <f t="array" aca="1" ref="R962" ca="1">INDEX('Lorri 401b'!L:L,MATCH('Retirement Calculator'!A962,'Lorri 401b'!N:N,0),0)</f>
        <v>-16152617.930224234</v>
      </c>
      <c r="S962" s="25">
        <f t="shared" ca="1" si="787"/>
        <v>-21816852.465251066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-5696266.1237764712</v>
      </c>
      <c r="R963" s="25">
        <f t="array" aca="1" ref="R963" ca="1">INDEX('Lorri 401b'!L:L,MATCH('Retirement Calculator'!A963,'Lorri 401b'!N:N,0),0)</f>
        <v>-16241666.038879393</v>
      </c>
      <c r="S963" s="25">
        <f t="shared" ca="1" si="787"/>
        <v>-21937932.162655864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-5728431.1774792345</v>
      </c>
      <c r="R964" s="25">
        <f t="array" aca="1" ref="R964" ca="1">INDEX('Lorri 401b'!L:L,MATCH('Retirement Calculator'!A964,'Lorri 401b'!N:N,0),0)</f>
        <v>-16331085.181320613</v>
      </c>
      <c r="S964" s="25">
        <f t="shared" ca="1" si="787"/>
        <v>-22059516.358799849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-5760730.2522390923</v>
      </c>
      <c r="R965" s="25">
        <f t="array" aca="1" ref="R965" ca="1">INDEX('Lorri 401b'!L:L,MATCH('Retirement Calculator'!A965,'Lorri 401b'!N:N,0),0)</f>
        <v>-16420876.903522005</v>
      </c>
      <c r="S965" s="25">
        <f t="shared" ca="1" si="787"/>
        <v>-22181607.155761097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-5793163.906477116</v>
      </c>
      <c r="R966" s="25">
        <f t="array" aca="1" ref="R966" ca="1">INDEX('Lorri 401b'!L:L,MATCH('Retirement Calculator'!A966,'Lorri 401b'!N:N,0),0)</f>
        <v>-16511042.757899238</v>
      </c>
      <c r="S966" s="25">
        <f t="shared" ca="1" si="787"/>
        <v>-22304206.664376356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-5825732.7009411324</v>
      </c>
      <c r="R967" s="25">
        <f t="array" aca="1" ref="R967" ca="1">INDEX('Lorri 401b'!L:L,MATCH('Retirement Calculator'!A967,'Lorri 401b'!N:N,0),0)</f>
        <v>-16601584.303336374</v>
      </c>
      <c r="S967" s="25">
        <f t="shared" ca="1" si="787"/>
        <v>-22427317.004277505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-5858437.1987154149</v>
      </c>
      <c r="R968" s="25">
        <f t="array" aca="1" ref="R968" ca="1">INDEX('Lorri 401b'!L:L,MATCH('Retirement Calculator'!A968,'Lorri 401b'!N:N,0),0)</f>
        <v>-16692503.105212832</v>
      </c>
      <c r="S968" s="25">
        <f t="shared" ca="1" si="787"/>
        <v>-22550940.303928249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-5891277.965230424</v>
      </c>
      <c r="R969" s="25">
        <f t="array" aca="1" ref="R969" ca="1">INDEX('Lorri 401b'!L:L,MATCH('Retirement Calculator'!A969,'Lorri 401b'!N:N,0),0)</f>
        <v>-16783800.735430442</v>
      </c>
      <c r="S969" s="25">
        <f t="shared" ca="1" si="787"/>
        <v>-22675078.700660866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-5924255.5682725785</v>
      </c>
      <c r="R970" s="25">
        <f t="array" aca="1" ref="R970" ca="1">INDEX('Lorri 401b'!L:L,MATCH('Retirement Calculator'!A970,'Lorri 401b'!N:N,0),0)</f>
        <v>-16875478.772440623</v>
      </c>
      <c r="S970" s="25">
        <f t="shared" ca="1" si="787"/>
        <v>-22799734.340713203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-5957370.5779940756</v>
      </c>
      <c r="R971" s="25">
        <f t="array" aca="1" ref="R971" ca="1">INDEX('Lorri 401b'!L:L,MATCH('Retirement Calculator'!A971,'Lorri 401b'!N:N,0),0)</f>
        <v>-16967538.801271681</v>
      </c>
      <c r="S971" s="25">
        <f t="shared" ca="1" si="787"/>
        <v>-22924909.379265755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-5990623.5669227457</v>
      </c>
      <c r="R972" s="25">
        <f t="array" aca="1" ref="R972" ca="1">INDEX('Lorri 401b'!L:L,MATCH('Retirement Calculator'!A972,'Lorri 401b'!N:N,0),0)</f>
        <v>-17059982.4135562</v>
      </c>
      <c r="S972" s="25">
        <f t="shared" ca="1" si="787"/>
        <v>-23050605.980478946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-6024015.1099719517</v>
      </c>
      <c r="R973" s="25">
        <f t="array" aca="1" ref="R973" ca="1">INDEX('Lorri 401b'!L:L,MATCH('Retirement Calculator'!A973,'Lorri 401b'!N:N,0),0)</f>
        <v>-17152811.207558572</v>
      </c>
      <c r="S973" s="25">
        <f t="shared" ca="1" si="787"/>
        <v>-23176826.317530524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-6057545.7844505291</v>
      </c>
      <c r="R974" s="25">
        <f t="array" aca="1" ref="R974" ca="1">INDEX('Lorri 401b'!L:L,MATCH('Retirement Calculator'!A974,'Lorri 401b'!N:N,0),0)</f>
        <v>-17246026.788202621</v>
      </c>
      <c r="S974" s="25">
        <f t="shared" ca="1" si="787"/>
        <v>-23303572.572653152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-6091216.1700727679</v>
      </c>
      <c r="R975" s="25">
        <f t="array" aca="1" ref="R975" ca="1">INDEX('Lorri 401b'!L:L,MATCH('Retirement Calculator'!A975,'Lorri 401b'!N:N,0),0)</f>
        <v>-17339630.767099354</v>
      </c>
      <c r="S975" s="25">
        <f t="shared" ca="1" si="787"/>
        <v>-23430846.937172122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-6125026.8489684323</v>
      </c>
      <c r="R976" s="25">
        <f t="array" aca="1" ref="R976" ca="1">INDEX('Lorri 401b'!L:L,MATCH('Retirement Calculator'!A976,'Lorri 401b'!N:N,0),0)</f>
        <v>-17433624.762574822</v>
      </c>
      <c r="S976" s="25">
        <f t="shared" ca="1" si="787"/>
        <v>-23558651.611543253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-6158978.4056928288</v>
      </c>
      <c r="R977" s="25">
        <f t="array" aca="1" ref="R977" ca="1">INDEX('Lorri 401b'!L:L,MATCH('Retirement Calculator'!A977,'Lorri 401b'!N:N,0),0)</f>
        <v>-17528010.399698105</v>
      </c>
      <c r="S977" s="25">
        <f t="shared" ca="1" si="787"/>
        <v>-23686988.805390932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-6193071.42723691</v>
      </c>
      <c r="R978" s="25">
        <f t="array" aca="1" ref="R978" ca="1">INDEX('Lorri 401b'!L:L,MATCH('Retirement Calculator'!A978,'Lorri 401b'!N:N,0),0)</f>
        <v>-17622789.310309403</v>
      </c>
      <c r="S978" s="25">
        <f t="shared" ca="1" si="787"/>
        <v>-23815860.737546314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-6227306.5030374248</v>
      </c>
      <c r="R979" s="25">
        <f t="array" aca="1" ref="R979" ca="1">INDEX('Lorri 401b'!L:L,MATCH('Retirement Calculator'!A979,'Lorri 401b'!N:N,0),0)</f>
        <v>-17717963.133048248</v>
      </c>
      <c r="S979" s="25">
        <f t="shared" ca="1" si="787"/>
        <v>-23945269.636085674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-6261684.2249871083</v>
      </c>
      <c r="R980" s="25">
        <f t="array" aca="1" ref="R980" ca="1">INDEX('Lorri 401b'!L:L,MATCH('Retirement Calculator'!A980,'Lorri 401b'!N:N,0),0)</f>
        <v>-17813533.513381835</v>
      </c>
      <c r="S980" s="25">
        <f t="shared" ca="1" si="787"/>
        <v>-24075217.738368943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-6296205.187444916</v>
      </c>
      <c r="R981" s="25">
        <f t="array" aca="1" ref="R981" ca="1">INDEX('Lorri 401b'!L:L,MATCH('Retirement Calculator'!A981,'Lorri 401b'!N:N,0),0)</f>
        <v>-17909502.103633482</v>
      </c>
      <c r="S981" s="25">
        <f t="shared" ca="1" si="787"/>
        <v>-24205707.291078396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-6330869.9872462982</v>
      </c>
      <c r="R982" s="25">
        <f t="array" aca="1" ref="R982" ca="1">INDEX('Lorri 401b'!L:L,MATCH('Retirement Calculator'!A982,'Lorri 401b'!N:N,0),0)</f>
        <v>-18005870.563011177</v>
      </c>
      <c r="S982" s="25">
        <f t="shared" ca="1" si="787"/>
        <v>-24336740.550257474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-6365679.2237135191</v>
      </c>
      <c r="R983" s="25">
        <f t="array" aca="1" ref="R983" ca="1">INDEX('Lorri 401b'!L:L,MATCH('Retirement Calculator'!A983,'Lorri 401b'!N:N,0),0)</f>
        <v>-18102640.55763628</v>
      </c>
      <c r="S983" s="25">
        <f t="shared" ca="1" si="787"/>
        <v>-24468319.781349801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-6400633.4986660201</v>
      </c>
      <c r="R984" s="25">
        <f t="array" aca="1" ref="R984" ca="1">INDEX('Lorri 401b'!L:L,MATCH('Retirement Calculator'!A984,'Lorri 401b'!N:N,0),0)</f>
        <v>-18199813.760572318</v>
      </c>
      <c r="S984" s="25">
        <f t="shared" ca="1" si="787"/>
        <v>-24600447.25923834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-6435733.4164308235</v>
      </c>
      <c r="R985" s="25">
        <f t="array" aca="1" ref="R985" ca="1">INDEX('Lorri 401b'!L:L,MATCH('Retirement Calculator'!A985,'Lorri 401b'!N:N,0),0)</f>
        <v>-18297391.851853926</v>
      </c>
      <c r="S985" s="25">
        <f t="shared" ca="1" si="787"/>
        <v>-24733125.268284749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-6470979.5838529803</v>
      </c>
      <c r="R986" s="25">
        <f t="array" aca="1" ref="R986" ca="1">INDEX('Lorri 401b'!L:L,MATCH('Retirement Calculator'!A986,'Lorri 401b'!N:N,0),0)</f>
        <v>-18395376.518515874</v>
      </c>
      <c r="S986" s="25">
        <f t="shared" ca="1" si="787"/>
        <v>-24866356.102368854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-6506372.6103060627</v>
      </c>
      <c r="R987" s="25">
        <f t="array" aca="1" ref="R987" ca="1">INDEX('Lorri 401b'!L:L,MATCH('Retirement Calculator'!A987,'Lorri 401b'!N:N,0),0)</f>
        <v>-18493769.454622246</v>
      </c>
      <c r="S987" s="25">
        <f t="shared" ca="1" si="787"/>
        <v>-25000142.064928308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-6541913.1077026995</v>
      </c>
      <c r="R988" s="25">
        <f t="array" aca="1" ref="R988" ca="1">INDEX('Lorri 401b'!L:L,MATCH('Retirement Calculator'!A988,'Lorri 401b'!N:N,0),0)</f>
        <v>-18592572.361295726</v>
      </c>
      <c r="S988" s="25">
        <f t="shared" ca="1" si="787"/>
        <v>-25134485.468998425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-6577601.6905051554</v>
      </c>
      <c r="R989" s="25">
        <f t="array" aca="1" ref="R989" ca="1">INDEX('Lorri 401b'!L:L,MATCH('Retirement Calculator'!A989,'Lorri 401b'!N:N,0),0)</f>
        <v>-18691786.946747012</v>
      </c>
      <c r="S989" s="25">
        <f t="shared" ca="1" si="787"/>
        <v>-25269388.637252167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-6613438.9757359549</v>
      </c>
      <c r="R990" s="25">
        <f t="array" aca="1" ref="R990" ca="1">INDEX('Lorri 401b'!L:L,MATCH('Retirement Calculator'!A990,'Lorri 401b'!N:N,0),0)</f>
        <v>-18791414.926304348</v>
      </c>
      <c r="S990" s="25">
        <f t="shared" ca="1" si="787"/>
        <v>-25404853.902040303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-6649425.582988549</v>
      </c>
      <c r="R991" s="25">
        <f t="array" aca="1" ref="R991" ca="1">INDEX('Lorri 401b'!L:L,MATCH('Retirement Calculator'!A991,'Lorri 401b'!N:N,0),0)</f>
        <v>-18891458.022443172</v>
      </c>
      <c r="S991" s="25">
        <f t="shared" ca="1" si="787"/>
        <v>-25540883.605431721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-6685562.1344380295</v>
      </c>
      <c r="R992" s="25">
        <f t="array" aca="1" ref="R992" ca="1">INDEX('Lorri 401b'!L:L,MATCH('Retirement Calculator'!A992,'Lorri 401b'!N:N,0),0)</f>
        <v>-18991917.964815907</v>
      </c>
      <c r="S992" s="25">
        <f t="shared" ca="1" si="787"/>
        <v>-25677480.099253938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-6721849.2548518823</v>
      </c>
      <c r="R993" s="25">
        <f t="array" aca="1" ref="R993" ca="1">INDEX('Lorri 401b'!L:L,MATCH('Retirement Calculator'!A993,'Lorri 401b'!N:N,0),0)</f>
        <v>-19092796.490281861</v>
      </c>
      <c r="S993" s="25">
        <f t="shared" ca="1" si="787"/>
        <v>-25814645.745133743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-6758287.5716007929</v>
      </c>
      <c r="R994" s="25">
        <f t="array" aca="1" ref="R994" ca="1">INDEX('Lorri 401b'!L:L,MATCH('Retirement Calculator'!A994,'Lorri 401b'!N:N,0),0)</f>
        <v>-19194095.342937257</v>
      </c>
      <c r="S994" s="25">
        <f t="shared" ca="1" si="787"/>
        <v>-25952382.914538048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-6794877.7146694912</v>
      </c>
      <c r="R995" s="25">
        <f t="array" aca="1" ref="R995" ca="1">INDEX('Lorri 401b'!L:L,MATCH('Retirement Calculator'!A995,'Lorri 401b'!N:N,0),0)</f>
        <v>-19295816.274145383</v>
      </c>
      <c r="S995" s="25">
        <f t="shared" ca="1" si="787"/>
        <v>-26090693.988814875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-6831620.3166676424</v>
      </c>
      <c r="R996" s="25">
        <f t="array" aca="1" ref="R996" ca="1">INDEX('Lorri 401b'!L:L,MATCH('Retirement Calculator'!A996,'Lorri 401b'!N:N,0),0)</f>
        <v>-19397961.042566877</v>
      </c>
      <c r="S996" s="25">
        <f t="shared" ca="1" si="787"/>
        <v>-26229581.359234519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-6868516.012840786</v>
      </c>
      <c r="R997" s="25">
        <f t="array" aca="1" ref="R997" ca="1">INDEX('Lorri 401b'!L:L,MATCH('Retirement Calculator'!A997,'Lorri 401b'!N:N,0),0)</f>
        <v>-19500531.414190128</v>
      </c>
      <c r="S997" s="25">
        <f t="shared" ca="1" si="787"/>
        <v>-26369047.427030914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-6905565.4410813171</v>
      </c>
      <c r="R998" s="25">
        <f t="array" aca="1" ref="R998" ca="1">INDEX('Lorri 401b'!L:L,MATCH('Retirement Calculator'!A998,'Lorri 401b'!N:N,0),0)</f>
        <v>-19603529.162361808</v>
      </c>
      <c r="S998" s="25">
        <f t="shared" ca="1" si="787"/>
        <v>-26509094.603443123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-6942769.2419395177</v>
      </c>
      <c r="R999" s="25">
        <f t="array" aca="1" ref="R999" ca="1">INDEX('Lorri 401b'!L:L,MATCH('Retirement Calculator'!A999,'Lorri 401b'!N:N,0),0)</f>
        <v>-19706956.067817539</v>
      </c>
      <c r="S999" s="25">
        <f t="shared" ca="1" si="787"/>
        <v>-26649725.309757058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-6980128.0586346267</v>
      </c>
      <c r="R1000" s="25">
        <f t="array" aca="1" ref="R1000" ca="1">INDEX('Lorri 401b'!L:L,MATCH('Retirement Calculator'!A1000,'Lorri 401b'!N:N,0),0)</f>
        <v>-19810813.918712668</v>
      </c>
      <c r="S1000" s="25">
        <f t="shared" ca="1" si="787"/>
        <v>-26790941.977347296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-7017642.5370659661</v>
      </c>
      <c r="R1001" s="25">
        <f t="array" aca="1" ref="R1001" ca="1">INDEX('Lorri 401b'!L:L,MATCH('Retirement Calculator'!A1001,'Lorri 401b'!N:N,0),0)</f>
        <v>-19915104.510653194</v>
      </c>
      <c r="S1001" s="25">
        <f t="shared" ca="1" si="787"/>
        <v>-26932747.047719158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-7055313.3258241024</v>
      </c>
      <c r="R1002" s="25">
        <f t="array" aca="1" ref="R1002" ca="1">INDEX('Lorri 401b'!L:L,MATCH('Retirement Calculator'!A1002,'Lorri 401b'!N:N,0),0)</f>
        <v>-20019829.646726806</v>
      </c>
      <c r="S1002" s="25">
        <f t="shared" ca="1" si="787"/>
        <v>-27075142.972550906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-7093141.0762020638</v>
      </c>
      <c r="R1003" s="25">
        <f t="array" aca="1" ref="R1003" ca="1">INDEX('Lorri 401b'!L:L,MATCH('Retirement Calculator'!A1003,'Lorri 401b'!N:N,0),0)</f>
        <v>-20124991.137534056</v>
      </c>
      <c r="S1003" s="25">
        <f t="shared" ca="1" si="787"/>
        <v>-27218132.213736121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-7131126.4422066007</v>
      </c>
      <c r="R1004" s="25">
        <f t="array" aca="1" ref="R1004" ca="1">INDEX('Lorri 401b'!L:L,MATCH('Retirement Calculator'!A1004,'Lorri 401b'!N:N,0),0)</f>
        <v>-20230590.801219668</v>
      </c>
      <c r="S1004" s="25">
        <f t="shared" ca="1" si="787"/>
        <v>-27361717.243426271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-7169270.0805694899</v>
      </c>
      <c r="R1005" s="25">
        <f t="array" aca="1" ref="R1005" ca="1">INDEX('Lorri 401b'!L:L,MATCH('Retirement Calculator'!A1005,'Lorri 401b'!N:N,0),0)</f>
        <v>-20336630.463503972</v>
      </c>
      <c r="S1005" s="25">
        <f t="shared" ca="1" si="787"/>
        <v>-27505900.544073462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-7207572.6507588904</v>
      </c>
      <c r="R1006" s="25">
        <f t="array" aca="1" ref="R1006" ca="1">INDEX('Lorri 401b'!L:L,MATCH('Retirement Calculator'!A1006,'Lorri 401b'!N:N,0),0)</f>
        <v>-20443111.957714461</v>
      </c>
      <c r="S1006" s="25">
        <f t="shared" ca="1" si="787"/>
        <v>-27650684.608473353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-7246034.8149907468</v>
      </c>
      <c r="R1007" s="25">
        <f t="array" aca="1" ref="R1007" ca="1">INDEX('Lorri 401b'!L:L,MATCH('Retirement Calculator'!A1007,'Lorri 401b'!N:N,0),0)</f>
        <v>-20550037.124817494</v>
      </c>
      <c r="S1007" s="25">
        <f t="shared" ca="1" si="787"/>
        <v>-27796071.939808242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-7284657.2382402364</v>
      </c>
      <c r="R1008" s="25">
        <f t="array" aca="1" ref="R1008" ca="1">INDEX('Lorri 401b'!L:L,MATCH('Retirement Calculator'!A1008,'Lorri 401b'!N:N,0),0)</f>
        <v>-20657407.81345012</v>
      </c>
      <c r="S1008" s="25">
        <f t="shared" ca="1" si="787"/>
        <v>-27942065.051690355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-7323440.5882532652</v>
      </c>
      <c r="R1009" s="25">
        <f t="array" aca="1" ref="R1009" ca="1">INDEX('Lorri 401b'!L:L,MATCH('Retirement Calculator'!A1009,'Lorri 401b'!N:N,0),0)</f>
        <v>-20765225.879952051</v>
      </c>
      <c r="S1009" s="25">
        <f t="shared" ca="1" si="787"/>
        <v>-28088666.468205318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-7362385.5355580151</v>
      </c>
      <c r="R1010" s="25">
        <f t="array" aca="1" ref="R1010" ca="1">INDEX('Lorri 401b'!L:L,MATCH('Retirement Calculator'!A1010,'Lorri 401b'!N:N,0),0)</f>
        <v>-20873493.188397739</v>
      </c>
      <c r="S1010" s="25">
        <f t="shared" ca="1" si="787"/>
        <v>-28235878.723955754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-7401492.753476535</v>
      </c>
      <c r="R1011" s="25">
        <f t="array" aca="1" ref="R1011" ca="1">INDEX('Lorri 401b'!L:L,MATCH('Retirement Calculator'!A1011,'Lorri 401b'!N:N,0),0)</f>
        <v>-20982211.610628616</v>
      </c>
      <c r="S1011" s="25">
        <f t="shared" ca="1" si="787"/>
        <v>-28383704.36410515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-7440762.9181363815</v>
      </c>
      <c r="R1012" s="25">
        <f t="array" aca="1" ref="R1012" ca="1">INDEX('Lorri 401b'!L:L,MATCH('Retirement Calculator'!A1012,'Lorri 401b'!N:N,0),0)</f>
        <v>-21091383.026285458</v>
      </c>
      <c r="S1012" s="25">
        <f t="shared" ca="1" si="787"/>
        <v>-28532145.944421839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-7480196.7084823111</v>
      </c>
      <c r="R1013" s="25">
        <f t="array" aca="1" ref="R1013" ca="1">INDEX('Lorri 401b'!L:L,MATCH('Retirement Calculator'!A1013,'Lorri 401b'!N:N,0),0)</f>
        <v>-21201009.322840869</v>
      </c>
      <c r="S1013" s="25">
        <f t="shared" ca="1" si="787"/>
        <v>-28681206.03132318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-7519794.8062880151</v>
      </c>
      <c r="R1014" s="25">
        <f t="array" aca="1" ref="R1014" ca="1">INDEX('Lorri 401b'!L:L,MATCH('Retirement Calculator'!A1014,'Lorri 401b'!N:N,0),0)</f>
        <v>-21311092.395631928</v>
      </c>
      <c r="S1014" s="25">
        <f t="shared" ca="1" si="787"/>
        <v>-28830887.201919943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-7559557.8961679097</v>
      </c>
      <c r="R1015" s="25">
        <f t="array" aca="1" ref="R1015" ca="1">INDEX('Lorri 401b'!L:L,MATCH('Retirement Calculator'!A1015,'Lorri 401b'!N:N,0),0)</f>
        <v>-21421634.147892948</v>
      </c>
      <c r="S1015" s="25">
        <f t="shared" ca="1" si="787"/>
        <v>-28981192.044060856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-7599486.6655889703</v>
      </c>
      <c r="R1016" s="25">
        <f t="array" aca="1" ref="R1016" ca="1">INDEX('Lorri 401b'!L:L,MATCH('Retirement Calculator'!A1016,'Lorri 401b'!N:N,0),0)</f>
        <v>-21532636.490788389</v>
      </c>
      <c r="S1016" s="25">
        <f t="shared" ca="1" si="787"/>
        <v>-29132123.15637736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-7639581.8048826186</v>
      </c>
      <c r="R1017" s="25">
        <f t="array" aca="1" ref="R1017" ca="1">INDEX('Lorri 401b'!L:L,MATCH('Retirement Calculator'!A1017,'Lorri 401b'!N:N,0),0)</f>
        <v>-21644101.343445897</v>
      </c>
      <c r="S1017" s="25">
        <f t="shared" ca="1" si="787"/>
        <v>-29283683.148328517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-7679844.0072566578</v>
      </c>
      <c r="R1018" s="25">
        <f t="array" aca="1" ref="R1018" ca="1">INDEX('Lorri 401b'!L:L,MATCH('Retirement Calculator'!A1018,'Lorri 401b'!N:N,0),0)</f>
        <v>-21756030.632989477</v>
      </c>
      <c r="S1018" s="25">
        <f t="shared" ca="1" si="787"/>
        <v>-29435874.640246134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-7720273.9688072549</v>
      </c>
      <c r="R1019" s="25">
        <f t="array" aca="1" ref="R1019" ca="1">INDEX('Lorri 401b'!L:L,MATCH('Retirement Calculator'!A1019,'Lorri 401b'!N:N,0),0)</f>
        <v>-21868426.294572823</v>
      </c>
      <c r="S1019" s="25">
        <f t="shared" ca="1" si="787"/>
        <v>-29588700.263380077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-7760872.3885309799</v>
      </c>
      <c r="R1020" s="25">
        <f t="array" aca="1" ref="R1020" ca="1">INDEX('Lorri 401b'!L:L,MATCH('Retirement Calculator'!A1020,'Lorri 401b'!N:N,0),0)</f>
        <v>-21981290.271412764</v>
      </c>
      <c r="S1020" s="25">
        <f t="shared" ca="1" si="787"/>
        <v>-29742162.659943745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-7801639.9683368867</v>
      </c>
      <c r="R1021" s="25">
        <f t="array" aca="1" ref="R1021" ca="1">INDEX('Lorri 401b'!L:L,MATCH('Retirement Calculator'!A1021,'Lorri 401b'!N:N,0),0)</f>
        <v>-22094624.51482287</v>
      </c>
      <c r="S1021" s="25">
        <f t="shared" ca="1" si="787"/>
        <v>-29896264.483159758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-7842577.4130586516</v>
      </c>
      <c r="R1022" s="25">
        <f t="array" aca="1" ref="R1022" ca="1">INDEX('Lorri 401b'!L:L,MATCH('Retirement Calculator'!A1022,'Lorri 401b'!N:N,0),0)</f>
        <v>-22208430.984247189</v>
      </c>
      <c r="S1022" s="25">
        <f t="shared" ca="1" si="787"/>
        <v>-30051008.397305839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-7883685.4304667572</v>
      </c>
      <c r="R1023" s="25">
        <f t="array" aca="1" ref="R1023" ca="1">INDEX('Lorri 401b'!L:L,MATCH('Retirement Calculator'!A1023,'Lorri 401b'!N:N,0),0)</f>
        <v>-22322711.647294108</v>
      </c>
      <c r="S1023" s="25">
        <f t="shared" ca="1" si="787"/>
        <v>-30206397.077760864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-7924964.7312807301</v>
      </c>
      <c r="R1024" s="25">
        <f t="array" aca="1" ref="R1024" ca="1">INDEX('Lorri 401b'!L:L,MATCH('Retirement Calculator'!A1024,'Lorri 401b'!N:N,0),0)</f>
        <v>-22437468.479770388</v>
      </c>
      <c r="S1024" s="25">
        <f t="shared" ca="1" si="787"/>
        <v>-30362433.211051118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-7966416.0291814283</v>
      </c>
      <c r="R1025" s="25">
        <f t="array" aca="1" ref="R1025" ca="1">INDEX('Lorri 401b'!L:L,MATCH('Retirement Calculator'!A1025,'Lorri 401b'!N:N,0),0)</f>
        <v>-22552703.465715319</v>
      </c>
      <c r="S1025" s="25">
        <f t="shared" ca="1" si="787"/>
        <v>-30519119.494896747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-8008040.0408233786</v>
      </c>
      <c r="R1026" s="25">
        <f t="array" aca="1" ref="R1026" ca="1">INDEX('Lorri 401b'!L:L,MATCH('Retirement Calculator'!A1026,'Lorri 401b'!N:N,0),0)</f>
        <v>-22668418.59743502</v>
      </c>
      <c r="S1026" s="25">
        <f t="shared" ca="1" si="787"/>
        <v>-30676458.638258398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-8049837.4858471705</v>
      </c>
      <c r="R1027" s="25">
        <f t="array" aca="1" ref="R1027" ca="1">INDEX('Lorri 401b'!L:L,MATCH('Retirement Calculator'!A1027,'Lorri 401b'!N:N,0),0)</f>
        <v>-22784615.875536889</v>
      </c>
      <c r="S1027" s="25">
        <f t="shared" ca="1" si="787"/>
        <v>-30834453.36138406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-8091809.0868918952</v>
      </c>
      <c r="R1028" s="25">
        <f t="array" aca="1" ref="R1028" ca="1">INDEX('Lorri 401b'!L:L,MATCH('Retirement Calculator'!A1028,'Lorri 401b'!N:N,0),0)</f>
        <v>-22901297.308964182</v>
      </c>
      <c r="S1028" s="25">
        <f t="shared" ca="1" si="787"/>
        <v>-30993106.395856075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-8133955.5696076397</v>
      </c>
      <c r="R1029" s="25">
        <f t="array" aca="1" ref="R1029" ca="1">INDEX('Lorri 401b'!L:L,MATCH('Retirement Calculator'!A1029,'Lorri 401b'!N:N,0),0)</f>
        <v>-23018464.915030755</v>
      </c>
      <c r="S1029" s="25">
        <f t="shared" ca="1" si="787"/>
        <v>-31152420.484638393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-8176277.6626680326</v>
      </c>
      <c r="R1030" s="25">
        <f t="array" aca="1" ref="R1030" ca="1">INDEX('Lorri 401b'!L:L,MATCH('Retirement Calculator'!A1030,'Lorri 401b'!N:N,0),0)</f>
        <v>-23136120.719455939</v>
      </c>
      <c r="S1030" s="25">
        <f t="shared" ca="1" si="787"/>
        <v>-31312398.382123969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-8218776.0977828437</v>
      </c>
      <c r="R1031" s="25">
        <f t="array" aca="1" ref="R1031" ca="1">INDEX('Lorri 401b'!L:L,MATCH('Retirement Calculator'!A1031,'Lorri 401b'!N:N,0),0)</f>
        <v>-23254266.756399561</v>
      </c>
      <c r="S1031" s="25">
        <f t="shared" ref="S1031:S1171" ca="1" si="1047">SUM(Q1031:R1031)</f>
        <v>-31473042.854182404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-8261451.6097106338</v>
      </c>
      <c r="R1032" s="25">
        <f t="array" aca="1" ref="R1032" ca="1">INDEX('Lorri 401b'!L:L,MATCH('Retirement Calculator'!A1032,'Lorri 401b'!N:N,0),0)</f>
        <v>-23372905.068497114</v>
      </c>
      <c r="S1032" s="25">
        <f t="shared" ca="1" si="1047"/>
        <v>-31634356.678207748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-8304304.9362714561</v>
      </c>
      <c r="R1033" s="25">
        <f t="array" aca="1" ref="R1033" ca="1">INDEX('Lorri 401b'!L:L,MATCH('Retirement Calculator'!A1033,'Lorri 401b'!N:N,0),0)</f>
        <v>-23492037.706895072</v>
      </c>
      <c r="S1033" s="25">
        <f t="shared" ca="1" si="1047"/>
        <v>-31796342.643166527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-8347336.8183596153</v>
      </c>
      <c r="R1034" s="25">
        <f t="array" aca="1" ref="R1034" ca="1">INDEX('Lorri 401b'!L:L,MATCH('Retirement Calculator'!A1034,'Lorri 401b'!N:N,0),0)</f>
        <v>-23611666.731286358</v>
      </c>
      <c r="S1034" s="25">
        <f t="shared" ca="1" si="1047"/>
        <v>-31959003.549645975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-8390547.9999564756</v>
      </c>
      <c r="R1035" s="25">
        <f t="array" aca="1" ref="R1035" ca="1">INDEX('Lorri 401b'!L:L,MATCH('Retirement Calculator'!A1035,'Lorri 401b'!N:N,0),0)</f>
        <v>-23731794.209945939</v>
      </c>
      <c r="S1035" s="25">
        <f t="shared" ca="1" si="1047"/>
        <v>-32122342.209902413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-8433939.2281433214</v>
      </c>
      <c r="R1036" s="25">
        <f t="array" aca="1" ref="R1036" ca="1">INDEX('Lorri 401b'!L:L,MATCH('Retirement Calculator'!A1036,'Lorri 401b'!N:N,0),0)</f>
        <v>-23852422.219766602</v>
      </c>
      <c r="S1036" s="25">
        <f t="shared" ca="1" si="1047"/>
        <v>-32286361.447909921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-8477511.2531142794</v>
      </c>
      <c r="R1037" s="25">
        <f t="array" aca="1" ref="R1037" ca="1">INDEX('Lorri 401b'!L:L,MATCH('Retirement Calculator'!A1037,'Lorri 401b'!N:N,0),0)</f>
        <v>-23973552.84629485</v>
      </c>
      <c r="S1037" s="25">
        <f t="shared" ca="1" si="1047"/>
        <v>-32451064.099409129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-8521264.8281892836</v>
      </c>
      <c r="R1038" s="25">
        <f t="array" aca="1" ref="R1038" ca="1">INDEX('Lorri 401b'!L:L,MATCH('Retirement Calculator'!A1038,'Lorri 401b'!N:N,0),0)</f>
        <v>-24095188.183766969</v>
      </c>
      <c r="S1038" s="25">
        <f t="shared" ca="1" si="1047"/>
        <v>-32616453.011956252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-8565200.7098271009</v>
      </c>
      <c r="R1039" s="25">
        <f t="array" aca="1" ref="R1039" ca="1">INDEX('Lorri 401b'!L:L,MATCH('Retirement Calculator'!A1039,'Lorri 401b'!N:N,0),0)</f>
        <v>-24217330.33514522</v>
      </c>
      <c r="S1039" s="25">
        <f t="shared" ca="1" si="1047"/>
        <v>-32782531.044972323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-8609319.6576384082</v>
      </c>
      <c r="R1040" s="25">
        <f t="array" aca="1" ref="R1040" ca="1">INDEX('Lorri 401b'!L:L,MATCH('Retirement Calculator'!A1040,'Lorri 401b'!N:N,0),0)</f>
        <v>-24339981.412154213</v>
      </c>
      <c r="S1040" s="25">
        <f t="shared" ca="1" si="1047"/>
        <v>-32949301.069792621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-8653622.4343989305</v>
      </c>
      <c r="R1041" s="25">
        <f t="array" aca="1" ref="R1041" ca="1">INDEX('Lorri 401b'!L:L,MATCH('Retirement Calculator'!A1041,'Lorri 401b'!N:N,0),0)</f>
        <v>-24463143.53531741</v>
      </c>
      <c r="S1041" s="25">
        <f t="shared" ca="1" si="1047"/>
        <v>-33116765.96971634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-8698109.8060626201</v>
      </c>
      <c r="R1042" s="25">
        <f t="array" aca="1" ref="R1042" ca="1">INDEX('Lorri 401b'!L:L,MATCH('Retirement Calculator'!A1042,'Lorri 401b'!N:N,0),0)</f>
        <v>-24586818.833993789</v>
      </c>
      <c r="S1042" s="25">
        <f t="shared" ca="1" si="1047"/>
        <v>-33284928.640056409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-8742782.5417749099</v>
      </c>
      <c r="R1043" s="25">
        <f t="array" aca="1" ref="R1043" ca="1">INDEX('Lorri 401b'!L:L,MATCH('Retirement Calculator'!A1043,'Lorri 401b'!N:N,0),0)</f>
        <v>-24711009.446414649</v>
      </c>
      <c r="S1043" s="25">
        <f t="shared" ca="1" si="1047"/>
        <v>-33453791.988189559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-8787641.4138859995</v>
      </c>
      <c r="R1044" s="25">
        <f t="array" aca="1" ref="R1044" ca="1">INDEX('Lorri 401b'!L:L,MATCH('Retirement Calculator'!A1044,'Lorri 401b'!N:N,0),0)</f>
        <v>-24835717.519720599</v>
      </c>
      <c r="S1044" s="25">
        <f t="shared" ca="1" si="1047"/>
        <v>-33623358.933606595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-8832687.1979642194</v>
      </c>
      <c r="R1045" s="25">
        <f t="array" aca="1" ref="R1045" ca="1">INDEX('Lorri 401b'!L:L,MATCH('Retirement Calculator'!A1045,'Lorri 401b'!N:N,0),0)</f>
        <v>-24960945.209998656</v>
      </c>
      <c r="S1045" s="25">
        <f t="shared" ca="1" si="1047"/>
        <v>-33793632.407962874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-8877920.6728094313</v>
      </c>
      <c r="R1046" s="25">
        <f t="array" aca="1" ref="R1046" ca="1">INDEX('Lorri 401b'!L:L,MATCH('Retirement Calculator'!A1046,'Lorri 401b'!N:N,0),0)</f>
        <v>-25086694.682319537</v>
      </c>
      <c r="S1046" s="25">
        <f t="shared" ca="1" si="1047"/>
        <v>-33964615.355128966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-8923342.6204664987</v>
      </c>
      <c r="R1047" s="25">
        <f t="array" aca="1" ref="R1047" ca="1">INDEX('Lorri 401b'!L:L,MATCH('Retirement Calculator'!A1047,'Lorri 401b'!N:N,0),0)</f>
        <v>-25212968.110775091</v>
      </c>
      <c r="S1047" s="25">
        <f t="shared" ca="1" si="1047"/>
        <v>-34136310.731241591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-8968953.8262388036</v>
      </c>
      <c r="R1048" s="25">
        <f t="array" aca="1" ref="R1048" ca="1">INDEX('Lorri 401b'!L:L,MATCH('Retirement Calculator'!A1048,'Lorri 401b'!N:N,0),0)</f>
        <v>-25339767.678515874</v>
      </c>
      <c r="S1048" s="25">
        <f t="shared" ca="1" si="1047"/>
        <v>-34308721.504754677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-9014755.0787018258</v>
      </c>
      <c r="R1049" s="25">
        <f t="array" aca="1" ref="R1049" ca="1">INDEX('Lorri 401b'!L:L,MATCH('Retirement Calculator'!A1049,'Lorri 401b'!N:N,0),0)</f>
        <v>-25467095.577788912</v>
      </c>
      <c r="S1049" s="25">
        <f t="shared" ca="1" si="1047"/>
        <v>-34481850.656490736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-9060747.1697167773</v>
      </c>
      <c r="R1050" s="25">
        <f t="array" aca="1" ref="R1050" ca="1">INDEX('Lorri 401b'!L:L,MATCH('Retirement Calculator'!A1050,'Lorri 401b'!N:N,0),0)</f>
        <v>-25594954.009975586</v>
      </c>
      <c r="S1050" s="25">
        <f t="shared" ca="1" si="1047"/>
        <v>-34655701.179692365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-9106930.8944442924</v>
      </c>
      <c r="R1051" s="25">
        <f t="array" aca="1" ref="R1051" ca="1">INDEX('Lorri 401b'!L:L,MATCH('Retirement Calculator'!A1051,'Lorri 401b'!N:N,0),0)</f>
        <v>-25723345.185629707</v>
      </c>
      <c r="S1051" s="25">
        <f t="shared" ca="1" si="1047"/>
        <v>-34830276.080073997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-9153307.0513581708</v>
      </c>
      <c r="R1052" s="25">
        <f t="array" aca="1" ref="R1052" ca="1">INDEX('Lorri 401b'!L:L,MATCH('Retirement Calculator'!A1052,'Lorri 401b'!N:N,0),0)</f>
        <v>-25852271.324515719</v>
      </c>
      <c r="S1052" s="25">
        <f t="shared" ca="1" si="1047"/>
        <v>-35005578.375873893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-9199876.4422591906</v>
      </c>
      <c r="R1053" s="25">
        <f t="array" aca="1" ref="R1053" ca="1">INDEX('Lorri 401b'!L:L,MATCH('Retirement Calculator'!A1053,'Lorri 401b'!N:N,0),0)</f>
        <v>-25981734.655647088</v>
      </c>
      <c r="S1053" s="25">
        <f t="shared" ca="1" si="1047"/>
        <v>-35181611.097906277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-9246639.8722889647</v>
      </c>
      <c r="R1054" s="25">
        <f t="array" aca="1" ref="R1054" ca="1">INDEX('Lorri 401b'!L:L,MATCH('Retirement Calculator'!A1054,'Lorri 401b'!N:N,0),0)</f>
        <v>-26111737.417324837</v>
      </c>
      <c r="S1054" s="25">
        <f t="shared" ca="1" si="1047"/>
        <v>-35358377.289613798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-9293598.149943864</v>
      </c>
      <c r="R1055" s="25">
        <f t="array" aca="1" ref="R1055" ca="1">INDEX('Lorri 401b'!L:L,MATCH('Retirement Calculator'!A1055,'Lorri 401b'!N:N,0),0)</f>
        <v>-26242281.857176244</v>
      </c>
      <c r="S1055" s="25">
        <f t="shared" ca="1" si="1047"/>
        <v>-35535880.00712011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-9340752.087088991</v>
      </c>
      <c r="R1056" s="25">
        <f t="array" aca="1" ref="R1056" ca="1">INDEX('Lorri 401b'!L:L,MATCH('Retirement Calculator'!A1056,'Lorri 401b'!N:N,0),0)</f>
        <v>-26373370.232193701</v>
      </c>
      <c r="S1056" s="25">
        <f t="shared" ca="1" si="1047"/>
        <v>-35714122.319282696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-9388102.4989722222</v>
      </c>
      <c r="R1057" s="25">
        <f t="array" aca="1" ref="R1057" ca="1">INDEX('Lorri 401b'!L:L,MATCH('Retirement Calculator'!A1057,'Lorri 401b'!N:N,0),0)</f>
        <v>-26505004.80877373</v>
      </c>
      <c r="S1057" s="25">
        <f t="shared" ca="1" si="1047"/>
        <v>-35893107.307745948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-9435650.2042383011</v>
      </c>
      <c r="R1058" s="25">
        <f t="array" aca="1" ref="R1058" ca="1">INDEX('Lorri 401b'!L:L,MATCH('Retirement Calculator'!A1058,'Lorri 401b'!N:N,0),0)</f>
        <v>-26637187.862756174</v>
      </c>
      <c r="S1058" s="25">
        <f t="shared" ca="1" si="1047"/>
        <v>-36072838.066994473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-9483396.0249429885</v>
      </c>
      <c r="R1059" s="25">
        <f t="array" aca="1" ref="R1059" ca="1">INDEX('Lorri 401b'!L:L,MATCH('Retirement Calculator'!A1059,'Lorri 401b'!N:N,0),0)</f>
        <v>-26769921.679463547</v>
      </c>
      <c r="S1059" s="25">
        <f t="shared" ca="1" si="1047"/>
        <v>-36253317.704406537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-9531340.7865672782</v>
      </c>
      <c r="R1060" s="25">
        <f t="array" aca="1" ref="R1060" ca="1">INDEX('Lorri 401b'!L:L,MATCH('Retirement Calculator'!A1060,'Lorri 401b'!N:N,0),0)</f>
        <v>-26903208.553740531</v>
      </c>
      <c r="S1060" s="25">
        <f t="shared" ca="1" si="1047"/>
        <v>-36434549.340307809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-9579485.3180316705</v>
      </c>
      <c r="R1061" s="25">
        <f t="array" aca="1" ref="R1061" ca="1">INDEX('Lorri 401b'!L:L,MATCH('Retirement Calculator'!A1061,'Lorri 401b'!N:N,0),0)</f>
        <v>-27037050.78999367</v>
      </c>
      <c r="S1061" s="25">
        <f t="shared" ca="1" si="1047"/>
        <v>-36616536.108025342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-9627830.451710498</v>
      </c>
      <c r="R1062" s="25">
        <f t="array" aca="1" ref="R1062" ca="1">INDEX('Lorri 401b'!L:L,MATCH('Retirement Calculator'!A1062,'Lorri 401b'!N:N,0),0)</f>
        <v>-27171450.702231199</v>
      </c>
      <c r="S1062" s="25">
        <f t="shared" ca="1" si="1047"/>
        <v>-36799281.153941698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-9676377.0234463196</v>
      </c>
      <c r="R1063" s="25">
        <f t="array" aca="1" ref="R1063" ca="1">INDEX('Lorri 401b'!L:L,MATCH('Retirement Calculator'!A1063,'Lorri 401b'!N:N,0),0)</f>
        <v>-27306410.614103049</v>
      </c>
      <c r="S1063" s="25">
        <f t="shared" ca="1" si="1047"/>
        <v>-36982787.637549371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-9725125.8725643735</v>
      </c>
      <c r="R1064" s="25">
        <f t="array" aca="1" ref="R1064" ca="1">INDEX('Lorri 401b'!L:L,MATCH('Retirement Calculator'!A1064,'Lorri 401b'!N:N,0),0)</f>
        <v>-27441932.858941033</v>
      </c>
      <c r="S1064" s="25">
        <f t="shared" ca="1" si="1047"/>
        <v>-37167058.731505409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-9774077.8418870866</v>
      </c>
      <c r="R1065" s="25">
        <f t="array" aca="1" ref="R1065" ca="1">INDEX('Lorri 401b'!L:L,MATCH('Retirement Calculator'!A1065,'Lorri 401b'!N:N,0),0)</f>
        <v>-27578019.779799175</v>
      </c>
      <c r="S1065" s="25">
        <f t="shared" ca="1" si="1047"/>
        <v>-37352097.621686265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-9823233.7777486444</v>
      </c>
      <c r="R1066" s="25">
        <f t="array" aca="1" ref="R1066" ca="1">INDEX('Lorri 401b'!L:L,MATCH('Retirement Calculator'!A1066,'Lorri 401b'!N:N,0),0)</f>
        <v>-27714673.729494225</v>
      </c>
      <c r="S1066" s="25">
        <f t="shared" ca="1" si="1047"/>
        <v>-37537907.507242873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-9872594.5300096255</v>
      </c>
      <c r="R1067" s="25">
        <f t="array" aca="1" ref="R1067" ca="1">INDEX('Lorri 401b'!L:L,MATCH('Retirement Calculator'!A1067,'Lorri 401b'!N:N,0),0)</f>
        <v>-27851897.070646338</v>
      </c>
      <c r="S1067" s="25">
        <f t="shared" ca="1" si="1047"/>
        <v>-37724491.600655966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-9922160.9520716928</v>
      </c>
      <c r="R1068" s="25">
        <f t="array" aca="1" ref="R1068" ca="1">INDEX('Lorri 401b'!L:L,MATCH('Retirement Calculator'!A1068,'Lorri 401b'!N:N,0),0)</f>
        <v>-27989692.175719921</v>
      </c>
      <c r="S1068" s="25">
        <f t="shared" ca="1" si="1047"/>
        <v>-37911853.127791613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-9971933.9008923527</v>
      </c>
      <c r="R1069" s="25">
        <f t="array" aca="1" ref="R1069" ca="1">INDEX('Lorri 401b'!L:L,MATCH('Retirement Calculator'!A1069,'Lorri 401b'!N:N,0),0)</f>
        <v>-28128061.427064642</v>
      </c>
      <c r="S1069" s="25">
        <f t="shared" ca="1" si="1047"/>
        <v>-38099995.327956997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-10021914.236999765</v>
      </c>
      <c r="R1070" s="25">
        <f t="array" aca="1" ref="R1070" ca="1">INDEX('Lorri 401b'!L:L,MATCH('Retirement Calculator'!A1070,'Lorri 401b'!N:N,0),0)</f>
        <v>-28267007.216956634</v>
      </c>
      <c r="S1070" s="25">
        <f t="shared" ca="1" si="1047"/>
        <v>-38288921.453956395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-10072102.824507626</v>
      </c>
      <c r="R1071" s="25">
        <f t="array" aca="1" ref="R1071" ca="1">INDEX('Lorri 401b'!L:L,MATCH('Retirement Calculator'!A1071,'Lorri 401b'!N:N,0),0)</f>
        <v>-28406531.947639842</v>
      </c>
      <c r="S1071" s="25">
        <f t="shared" ca="1" si="1047"/>
        <v>-38478634.772147469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-10122500.531130102</v>
      </c>
      <c r="R1072" s="25">
        <f t="array" aca="1" ref="R1072" ca="1">INDEX('Lorri 401b'!L:L,MATCH('Retirement Calculator'!A1072,'Lorri 401b'!N:N,0),0)</f>
        <v>-28546638.031367563</v>
      </c>
      <c r="S1072" s="25">
        <f t="shared" ca="1" si="1047"/>
        <v>-38669138.562497661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-10173108.228196839</v>
      </c>
      <c r="R1073" s="25">
        <f t="array" aca="1" ref="R1073" ca="1">INDEX('Lorri 401b'!L:L,MATCH('Retirement Calculator'!A1073,'Lorri 401b'!N:N,0),0)</f>
        <v>-28687327.890444148</v>
      </c>
      <c r="S1073" s="25">
        <f t="shared" ca="1" si="1047"/>
        <v>-38860436.118640989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-10223926.79066802</v>
      </c>
      <c r="R1074" s="25">
        <f t="array" aca="1" ref="R1074" ca="1">INDEX('Lorri 401b'!L:L,MATCH('Retirement Calculator'!A1074,'Lorri 401b'!N:N,0),0)</f>
        <v>-28828603.957266886</v>
      </c>
      <c r="S1074" s="25">
        <f t="shared" ca="1" si="1047"/>
        <v>-39052530.747934908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-10274957.097149499</v>
      </c>
      <c r="R1075" s="25">
        <f t="array" aca="1" ref="R1075" ca="1">INDEX('Lorri 401b'!L:L,MATCH('Retirement Calculator'!A1075,'Lorri 401b'!N:N,0),0)</f>
        <v>-28970468.674368054</v>
      </c>
      <c r="S1075" s="25">
        <f t="shared" ca="1" si="1047"/>
        <v>-39245425.771517552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-10326200.029907983</v>
      </c>
      <c r="R1076" s="25">
        <f t="array" aca="1" ref="R1076" ca="1">INDEX('Lorri 401b'!L:L,MATCH('Retirement Calculator'!A1076,'Lorri 401b'!N:N,0),0)</f>
        <v>-29112924.494457141</v>
      </c>
      <c r="S1076" s="25">
        <f t="shared" ca="1" si="1047"/>
        <v>-39439124.524365127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-10377656.474886294</v>
      </c>
      <c r="R1077" s="25">
        <f t="array" aca="1" ref="R1077" ca="1">INDEX('Lorri 401b'!L:L,MATCH('Retirement Calculator'!A1077,'Lorri 401b'!N:N,0),0)</f>
        <v>-29255973.880463269</v>
      </c>
      <c r="S1077" s="25">
        <f t="shared" ca="1" si="1047"/>
        <v>-39633630.355349563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-10429327.321718682</v>
      </c>
      <c r="R1078" s="25">
        <f t="array" aca="1" ref="R1078" ca="1">INDEX('Lorri 401b'!L:L,MATCH('Retirement Calculator'!A1078,'Lorri 401b'!N:N,0),0)</f>
        <v>-29399619.305577755</v>
      </c>
      <c r="S1078" s="25">
        <f t="shared" ca="1" si="1047"/>
        <v>-39828946.627296433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-10481213.463746205</v>
      </c>
      <c r="R1079" s="25">
        <f t="array" aca="1" ref="R1079" ca="1">INDEX('Lorri 401b'!L:L,MATCH('Retirement Calculator'!A1079,'Lorri 401b'!N:N,0),0)</f>
        <v>-29543863.253296886</v>
      </c>
      <c r="S1079" s="25">
        <f t="shared" ca="1" si="1047"/>
        <v>-40025076.717043087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-10533315.798032176</v>
      </c>
      <c r="R1080" s="25">
        <f t="array" aca="1" ref="R1080" ca="1">INDEX('Lorri 401b'!L:L,MATCH('Retirement Calculator'!A1080,'Lorri 401b'!N:N,0),0)</f>
        <v>-29688708.217464846</v>
      </c>
      <c r="S1080" s="25">
        <f t="shared" ca="1" si="1047"/>
        <v>-40222024.015497021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-10585635.225377671</v>
      </c>
      <c r="R1081" s="25">
        <f t="array" aca="1" ref="R1081" ca="1">INDEX('Lorri 401b'!L:L,MATCH('Retirement Calculator'!A1081,'Lorri 401b'!N:N,0),0)</f>
        <v>-29834156.702316836</v>
      </c>
      <c r="S1081" s="25">
        <f t="shared" ca="1" si="1047"/>
        <v>-40419791.927694507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-10638172.650337106</v>
      </c>
      <c r="R1082" s="25">
        <f t="array" aca="1" ref="R1082" ca="1">INDEX('Lorri 401b'!L:L,MATCH('Retirement Calculator'!A1082,'Lorri 401b'!N:N,0),0)</f>
        <v>-29980211.222522378</v>
      </c>
      <c r="S1082" s="25">
        <f t="shared" ca="1" si="1047"/>
        <v>-40618383.872859485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-10690928.981233872</v>
      </c>
      <c r="R1083" s="25">
        <f t="array" aca="1" ref="R1083" ca="1">INDEX('Lorri 401b'!L:L,MATCH('Retirement Calculator'!A1083,'Lorri 401b'!N:N,0),0)</f>
        <v>-30126874.303228777</v>
      </c>
      <c r="S1083" s="25">
        <f t="shared" ca="1" si="1047"/>
        <v>-40817803.284462646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-10743905.130176041</v>
      </c>
      <c r="R1084" s="25">
        <f t="array" aca="1" ref="R1084" ca="1">INDEX('Lorri 401b'!L:L,MATCH('Retirement Calculator'!A1084,'Lorri 401b'!N:N,0),0)</f>
        <v>-30274148.480104785</v>
      </c>
      <c r="S1084" s="25">
        <f t="shared" ca="1" si="1047"/>
        <v>-41018053.610280827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-10797102.013072137</v>
      </c>
      <c r="R1085" s="25">
        <f t="array" aca="1" ref="R1085" ca="1">INDEX('Lorri 401b'!L:L,MATCH('Retirement Calculator'!A1085,'Lorri 401b'!N:N,0),0)</f>
        <v>-30422036.299384445</v>
      </c>
      <c r="S1085" s="25">
        <f t="shared" ca="1" si="1047"/>
        <v>-41219138.312456578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-10850520.549646966</v>
      </c>
      <c r="R1086" s="25">
        <f t="array" aca="1" ref="R1086" ca="1">INDEX('Lorri 401b'!L:L,MATCH('Retirement Calculator'!A1086,'Lorri 401b'!N:N,0),0)</f>
        <v>-30570540.317911103</v>
      </c>
      <c r="S1086" s="25">
        <f t="shared" ca="1" si="1047"/>
        <v>-41421060.86755807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-10904161.663457524</v>
      </c>
      <c r="R1087" s="25">
        <f t="array" aca="1" ref="R1087" ca="1">INDEX('Lorri 401b'!L:L,MATCH('Retirement Calculator'!A1087,'Lorri 401b'!N:N,0),0)</f>
        <v>-30719663.103181623</v>
      </c>
      <c r="S1087" s="25">
        <f t="shared" ca="1" si="1047"/>
        <v>-41623824.766639143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-10958026.281908959</v>
      </c>
      <c r="R1088" s="25">
        <f t="array" aca="1" ref="R1088" ca="1">INDEX('Lorri 401b'!L:L,MATCH('Retirement Calculator'!A1088,'Lorri 401b'!N:N,0),0)</f>
        <v>-30869407.233390767</v>
      </c>
      <c r="S1088" s="25">
        <f t="shared" ca="1" si="1047"/>
        <v>-41827433.515299723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-11012115.336270608</v>
      </c>
      <c r="R1089" s="25">
        <f t="array" aca="1" ref="R1089" ca="1">INDEX('Lorri 401b'!L:L,MATCH('Retirement Calculator'!A1089,'Lorri 401b'!N:N,0),0)</f>
        <v>-31019775.297475785</v>
      </c>
      <c r="S1089" s="25">
        <f t="shared" ca="1" si="1047"/>
        <v>-42031890.633746393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-11066429.761692097</v>
      </c>
      <c r="R1090" s="25">
        <f t="array" aca="1" ref="R1090" ca="1">INDEX('Lorri 401b'!L:L,MATCH('Retirement Calculator'!A1090,'Lorri 401b'!N:N,0),0)</f>
        <v>-31170769.895161156</v>
      </c>
      <c r="S1090" s="25">
        <f t="shared" ca="1" si="1047"/>
        <v>-42237199.656853251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-11120970.497219509</v>
      </c>
      <c r="R1091" s="25">
        <f t="array" aca="1" ref="R1091" ca="1">INDEX('Lorri 401b'!L:L,MATCH('Retirement Calculator'!A1091,'Lorri 401b'!N:N,0),0)</f>
        <v>-31322393.637003548</v>
      </c>
      <c r="S1091" s="25">
        <f t="shared" ca="1" si="1047"/>
        <v>-42443364.134223059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-11175738.485811617</v>
      </c>
      <c r="R1092" s="25">
        <f t="array" aca="1" ref="R1092" ca="1">INDEX('Lorri 401b'!L:L,MATCH('Retirement Calculator'!A1092,'Lorri 401b'!N:N,0),0)</f>
        <v>-31474649.144436952</v>
      </c>
      <c r="S1092" s="25">
        <f t="shared" ca="1" si="1047"/>
        <v>-42650387.630248569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-11230734.674356194</v>
      </c>
      <c r="R1093" s="25">
        <f t="array" aca="1" ref="R1093" ca="1">INDEX('Lorri 401b'!L:L,MATCH('Retirement Calculator'!A1093,'Lorri 401b'!N:N,0),0)</f>
        <v>-31627539.049817994</v>
      </c>
      <c r="S1093" s="25">
        <f t="shared" ca="1" si="1047"/>
        <v>-42858273.724174187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-11285960.013686374</v>
      </c>
      <c r="R1094" s="25">
        <f t="array" aca="1" ref="R1094" ca="1">INDEX('Lorri 401b'!L:L,MATCH('Retirement Calculator'!A1094,'Lorri 401b'!N:N,0),0)</f>
        <v>-31781065.996471457</v>
      </c>
      <c r="S1094" s="25">
        <f t="shared" ca="1" si="1047"/>
        <v>-43067026.010157831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-11341415.458597096</v>
      </c>
      <c r="R1095" s="25">
        <f t="array" aca="1" ref="R1095" ca="1">INDEX('Lorri 401b'!L:L,MATCH('Retirement Calculator'!A1095,'Lorri 401b'!N:N,0),0)</f>
        <v>-31935232.638735976</v>
      </c>
      <c r="S1095" s="25">
        <f t="shared" ca="1" si="1047"/>
        <v>-43276648.097333074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-11397101.967861611</v>
      </c>
      <c r="R1096" s="25">
        <f t="array" aca="1" ref="R1096" ca="1">INDEX('Lorri 401b'!L:L,MATCH('Retirement Calculator'!A1096,'Lorri 401b'!N:N,0),0)</f>
        <v>-32090041.642009933</v>
      </c>
      <c r="S1096" s="25">
        <f t="shared" ca="1" si="1047"/>
        <v>-43487143.609871544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-11453020.504248062</v>
      </c>
      <c r="R1097" s="25">
        <f t="array" aca="1" ref="R1097" ca="1">INDEX('Lorri 401b'!L:L,MATCH('Retirement Calculator'!A1097,'Lorri 401b'!N:N,0),0)</f>
        <v>-32245495.682797529</v>
      </c>
      <c r="S1097" s="25">
        <f t="shared" ca="1" si="1047"/>
        <v>-43698516.187045589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-11509172.034536123</v>
      </c>
      <c r="R1098" s="25">
        <f t="array" aca="1" ref="R1098" ca="1">INDEX('Lorri 401b'!L:L,MATCH('Retirement Calculator'!A1098,'Lorri 401b'!N:N,0),0)</f>
        <v>-32401597.448755074</v>
      </c>
      <c r="S1098" s="25">
        <f t="shared" ca="1" si="1047"/>
        <v>-43910769.483291194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-11565557.529533718</v>
      </c>
      <c r="R1099" s="25">
        <f t="array" aca="1" ref="R1099" ca="1">INDEX('Lorri 401b'!L:L,MATCH('Retirement Calculator'!A1099,'Lorri 401b'!N:N,0),0)</f>
        <v>-32558349.63873744</v>
      </c>
      <c r="S1099" s="25">
        <f t="shared" ca="1" si="1047"/>
        <v>-44123907.168271154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-11622177.964093802</v>
      </c>
      <c r="R1100" s="25">
        <f t="array" aca="1" ref="R1100" ca="1">INDEX('Lorri 401b'!L:L,MATCH('Retirement Calculator'!A1100,'Lorri 401b'!N:N,0),0)</f>
        <v>-32715754.962844733</v>
      </c>
      <c r="S1100" s="25">
        <f t="shared" ca="1" si="1047"/>
        <v>-44337932.926938534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-11679034.317131221</v>
      </c>
      <c r="R1101" s="25">
        <f t="array" aca="1" ref="R1101" ca="1">INDEX('Lorri 401b'!L:L,MATCH('Retirement Calculator'!A1101,'Lorri 401b'!N:N,0),0)</f>
        <v>-32873816.142469142</v>
      </c>
      <c r="S1101" s="25">
        <f t="shared" ca="1" si="1047"/>
        <v>-44552850.459600359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-11736127.571639629</v>
      </c>
      <c r="R1102" s="25">
        <f t="array" aca="1" ref="R1102" ca="1">INDEX('Lorri 401b'!L:L,MATCH('Retirement Calculator'!A1102,'Lorri 401b'!N:N,0),0)</f>
        <v>-33032535.910341986</v>
      </c>
      <c r="S1102" s="25">
        <f t="shared" ca="1" si="1047"/>
        <v>-44768663.481981613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-11793458.714708488</v>
      </c>
      <c r="R1103" s="25">
        <f t="array" aca="1" ref="R1103" ca="1">INDEX('Lorri 401b'!L:L,MATCH('Retirement Calculator'!A1103,'Lorri 401b'!N:N,0),0)</f>
        <v>-33191917.010580964</v>
      </c>
      <c r="S1103" s="25">
        <f t="shared" ca="1" si="1047"/>
        <v>-44985375.725289449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-11851028.737540135</v>
      </c>
      <c r="R1104" s="25">
        <f t="array" aca="1" ref="R1104" ca="1">INDEX('Lorri 401b'!L:L,MATCH('Retirement Calculator'!A1104,'Lorri 401b'!N:N,0),0)</f>
        <v>-33351962.198737606</v>
      </c>
      <c r="S1104" s="25">
        <f t="shared" ca="1" si="1047"/>
        <v>-45202990.93627774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-11908838.635466915</v>
      </c>
      <c r="R1105" s="25">
        <f t="array" aca="1" ref="R1105" ca="1">INDEX('Lorri 401b'!L:L,MATCH('Retirement Calculator'!A1105,'Lorri 401b'!N:N,0),0)</f>
        <v>-33512674.2418449</v>
      </c>
      <c r="S1105" s="25">
        <f t="shared" ca="1" si="1047"/>
        <v>-45421512.877311811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-11966889.407968389</v>
      </c>
      <c r="R1106" s="25">
        <f t="array" aca="1" ref="R1106" ca="1">INDEX('Lorri 401b'!L:L,MATCH('Retirement Calculator'!A1106,'Lorri 401b'!N:N,0),0)</f>
        <v>-33674055.918465145</v>
      </c>
      <c r="S1106" s="25">
        <f t="shared" ca="1" si="1047"/>
        <v>-45640945.326433532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-12025182.058688618</v>
      </c>
      <c r="R1107" s="25">
        <f t="array" aca="1" ref="R1107" ca="1">INDEX('Lorri 401b'!L:L,MATCH('Retirement Calculator'!A1107,'Lorri 401b'!N:N,0),0)</f>
        <v>-33836110.018737972</v>
      </c>
      <c r="S1107" s="25">
        <f t="shared" ca="1" si="1047"/>
        <v>-45861292.07742659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-12083717.595453516</v>
      </c>
      <c r="R1108" s="25">
        <f t="array" aca="1" ref="R1108" ca="1">INDEX('Lorri 401b'!L:L,MATCH('Retirement Calculator'!A1108,'Lorri 401b'!N:N,0),0)</f>
        <v>-33998839.344428599</v>
      </c>
      <c r="S1108" s="25">
        <f t="shared" ca="1" si="1047"/>
        <v>-46082556.939882115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-12142497.030288266</v>
      </c>
      <c r="R1109" s="25">
        <f t="array" aca="1" ref="R1109" ca="1">INDEX('Lorri 401b'!L:L,MATCH('Retirement Calculator'!A1109,'Lorri 401b'!N:N,0),0)</f>
        <v>-34162246.708976276</v>
      </c>
      <c r="S1109" s="25">
        <f t="shared" ca="1" si="1047"/>
        <v>-46304743.73926454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-12201521.379434828</v>
      </c>
      <c r="R1110" s="25">
        <f t="array" aca="1" ref="R1110" ca="1">INDEX('Lorri 401b'!L:L,MATCH('Retirement Calculator'!A1110,'Lorri 401b'!N:N,0),0)</f>
        <v>-34326334.9375429</v>
      </c>
      <c r="S1110" s="25">
        <f t="shared" ca="1" si="1047"/>
        <v>-46527856.316977724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-12260791.663369501</v>
      </c>
      <c r="R1111" s="25">
        <f t="array" aca="1" ref="R1111" ca="1">INDEX('Lorri 401b'!L:L,MATCH('Retirement Calculator'!A1111,'Lorri 401b'!N:N,0),0)</f>
        <v>-34491106.867061883</v>
      </c>
      <c r="S1111" s="25">
        <f t="shared" ca="1" si="1047"/>
        <v>-46751898.530431382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-12320308.906820569</v>
      </c>
      <c r="R1112" s="25">
        <f t="array" aca="1" ref="R1112" ca="1">INDEX('Lorri 401b'!L:L,MATCH('Retirement Calculator'!A1112,'Lorri 401b'!N:N,0),0)</f>
        <v>-34656565.346287198</v>
      </c>
      <c r="S1112" s="25">
        <f t="shared" ca="1" si="1047"/>
        <v>-46976874.253107771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-12380074.138786016</v>
      </c>
      <c r="R1113" s="25">
        <f t="array" aca="1" ref="R1113" ca="1">INDEX('Lorri 401b'!L:L,MATCH('Retirement Calculator'!A1113,'Lorri 401b'!N:N,0),0)</f>
        <v>-34822713.235842615</v>
      </c>
      <c r="S1113" s="25">
        <f t="shared" ca="1" si="1047"/>
        <v>-47202787.374628633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-12440088.39255132</v>
      </c>
      <c r="R1114" s="25">
        <f t="array" aca="1" ref="R1114" ca="1">INDEX('Lorri 401b'!L:L,MATCH('Retirement Calculator'!A1114,'Lorri 401b'!N:N,0),0)</f>
        <v>-34989553.408271179</v>
      </c>
      <c r="S1114" s="25">
        <f t="shared" ca="1" si="1047"/>
        <v>-47429641.800822496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-12500352.705707312</v>
      </c>
      <c r="R1115" s="25">
        <f t="array" aca="1" ref="R1115" ca="1">INDEX('Lorri 401b'!L:L,MATCH('Retirement Calculator'!A1115,'Lorri 401b'!N:N,0),0)</f>
        <v>-35157088.748084866</v>
      </c>
      <c r="S1115" s="25">
        <f t="shared" ca="1" si="1047"/>
        <v>-47657441.453792177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-12560868.12016812</v>
      </c>
      <c r="R1116" s="25">
        <f t="array" aca="1" ref="R1116" ca="1">INDEX('Lorri 401b'!L:L,MATCH('Retirement Calculator'!A1116,'Lorri 401b'!N:N,0),0)</f>
        <v>-35325322.151814438</v>
      </c>
      <c r="S1116" s="25">
        <f t="shared" ca="1" si="1047"/>
        <v>-47886190.271982558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-12621635.682189181</v>
      </c>
      <c r="R1117" s="25">
        <f t="array" aca="1" ref="R1117" ca="1">INDEX('Lorri 401b'!L:L,MATCH('Retirement Calculator'!A1117,'Lorri 401b'!N:N,0),0)</f>
        <v>-35494256.528059557</v>
      </c>
      <c r="S1117" s="25">
        <f t="shared" ca="1" si="1047"/>
        <v>-48115892.210248739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-12682656.442385331</v>
      </c>
      <c r="R1118" s="25">
        <f t="array" aca="1" ref="R1118" ca="1">INDEX('Lorri 401b'!L:L,MATCH('Retirement Calculator'!A1118,'Lorri 401b'!N:N,0),0)</f>
        <v>-35663894.797539026</v>
      </c>
      <c r="S1118" s="25">
        <f t="shared" ca="1" si="1047"/>
        <v>-48346551.239924356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-12743931.455748964</v>
      </c>
      <c r="R1119" s="25">
        <f t="array" aca="1" ref="R1119" ca="1">INDEX('Lorri 401b'!L:L,MATCH('Retirement Calculator'!A1119,'Lorri 401b'!N:N,0),0)</f>
        <v>-35834239.893141329</v>
      </c>
      <c r="S1119" s="25">
        <f t="shared" ca="1" si="1047"/>
        <v>-48578171.34889029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-12805461.781668279</v>
      </c>
      <c r="R1120" s="25">
        <f t="array" aca="1" ref="R1120" ca="1">INDEX('Lorri 401b'!L:L,MATCH('Retirement Calculator'!A1120,'Lorri 401b'!N:N,0),0)</f>
        <v>-36005294.759975307</v>
      </c>
      <c r="S1120" s="25">
        <f t="shared" ca="1" si="1047"/>
        <v>-48810756.54164359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-12867248.483945591</v>
      </c>
      <c r="R1121" s="25">
        <f t="array" aca="1" ref="R1121" ca="1">INDEX('Lorri 401b'!L:L,MATCH('Retirement Calculator'!A1121,'Lorri 401b'!N:N,0),0)</f>
        <v>-36177062.355421089</v>
      </c>
      <c r="S1121" s="25">
        <f t="shared" ca="1" si="1047"/>
        <v>-49044310.839366682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-12929292.630815726</v>
      </c>
      <c r="R1122" s="25">
        <f t="array" aca="1" ref="R1122" ca="1">INDEX('Lorri 401b'!L:L,MATCH('Retirement Calculator'!A1122,'Lorri 401b'!N:N,0),0)</f>
        <v>-36349545.649181232</v>
      </c>
      <c r="S1122" s="25">
        <f t="shared" ca="1" si="1047"/>
        <v>-49278838.279996961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-12991595.294964487</v>
      </c>
      <c r="R1123" s="25">
        <f t="array" aca="1" ref="R1123" ca="1">INDEX('Lorri 401b'!L:L,MATCH('Retirement Calculator'!A1123,'Lorri 401b'!N:N,0),0)</f>
        <v>-36522747.623332039</v>
      </c>
      <c r="S1123" s="25">
        <f t="shared" ca="1" si="1047"/>
        <v>-49514342.918296523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-13054157.5535472</v>
      </c>
      <c r="R1124" s="25">
        <f t="array" aca="1" ref="R1124" ca="1">INDEX('Lorri 401b'!L:L,MATCH('Retirement Calculator'!A1124,'Lorri 401b'!N:N,0),0)</f>
        <v>-36696671.272375144</v>
      </c>
      <c r="S1124" s="25">
        <f t="shared" ca="1" si="1047"/>
        <v>-49750828.82592234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-13116980.48820734</v>
      </c>
      <c r="R1125" s="25">
        <f t="array" aca="1" ref="R1125" ca="1">INDEX('Lorri 401b'!L:L,MATCH('Retirement Calculator'!A1125,'Lorri 401b'!N:N,0),0)</f>
        <v>-36871319.603289261</v>
      </c>
      <c r="S1125" s="25">
        <f t="shared" ca="1" si="1047"/>
        <v>-49988300.091496602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-13180065.185095232</v>
      </c>
      <c r="R1126" s="25">
        <f t="array" aca="1" ref="R1126" ca="1">INDEX('Lorri 401b'!L:L,MATCH('Retirement Calculator'!A1126,'Lorri 401b'!N:N,0),0)</f>
        <v>-37046695.635582186</v>
      </c>
      <c r="S1126" s="25">
        <f t="shared" ca="1" si="1047"/>
        <v>-50226760.820677415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-13243412.734886823</v>
      </c>
      <c r="R1127" s="25">
        <f t="array" aca="1" ref="R1127" ca="1">INDEX('Lorri 401b'!L:L,MATCH('Retirement Calculator'!A1127,'Lorri 401b'!N:N,0),0)</f>
        <v>-37222802.401343003</v>
      </c>
      <c r="S1127" s="25">
        <f t="shared" ca="1" si="1047"/>
        <v>-50466215.136229828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-13307024.232802546</v>
      </c>
      <c r="R1128" s="25">
        <f t="array" aca="1" ref="R1128" ca="1">INDEX('Lorri 401b'!L:L,MATCH('Retirement Calculator'!A1128,'Lorri 401b'!N:N,0),0)</f>
        <v>-37399642.945294484</v>
      </c>
      <c r="S1128" s="25">
        <f t="shared" ca="1" si="1047"/>
        <v>-50706667.178097032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-13370900.77862625</v>
      </c>
      <c r="R1129" s="25">
        <f t="array" aca="1" ref="R1129" ca="1">INDEX('Lorri 401b'!L:L,MATCH('Retirement Calculator'!A1129,'Lorri 401b'!N:N,0),0)</f>
        <v>-37577220.324845769</v>
      </c>
      <c r="S1129" s="25">
        <f t="shared" ca="1" si="1047"/>
        <v>-50948121.103472017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-13435043.47672422</v>
      </c>
      <c r="R1130" s="25">
        <f t="array" aca="1" ref="R1130" ca="1">INDEX('Lorri 401b'!L:L,MATCH('Retirement Calculator'!A1130,'Lorri 401b'!N:N,0),0)</f>
        <v>-37755537.610145181</v>
      </c>
      <c r="S1130" s="25">
        <f t="shared" ca="1" si="1047"/>
        <v>-51190581.086869404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-13499453.436064266</v>
      </c>
      <c r="R1131" s="25">
        <f t="array" aca="1" ref="R1131" ca="1">INDEX('Lorri 401b'!L:L,MATCH('Retirement Calculator'!A1131,'Lorri 401b'!N:N,0),0)</f>
        <v>-37934597.884133339</v>
      </c>
      <c r="S1131" s="25">
        <f t="shared" ca="1" si="1047"/>
        <v>-51434051.320197605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-13564131.770234894</v>
      </c>
      <c r="R1132" s="25">
        <f t="array" aca="1" ref="R1132" ca="1">INDEX('Lorri 401b'!L:L,MATCH('Retirement Calculator'!A1132,'Lorri 401b'!N:N,0),0)</f>
        <v>-38114404.242596447</v>
      </c>
      <c r="S1132" s="25">
        <f t="shared" ca="1" si="1047"/>
        <v>-51678536.012831345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-13629079.597464567</v>
      </c>
      <c r="R1133" s="25">
        <f t="array" aca="1" ref="R1133" ca="1">INDEX('Lorri 401b'!L:L,MATCH('Retirement Calculator'!A1133,'Lorri 401b'!N:N,0),0)</f>
        <v>-38294959.794219822</v>
      </c>
      <c r="S1133" s="25">
        <f t="shared" ca="1" si="1047"/>
        <v>-51924039.391684391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-13694298.04064103</v>
      </c>
      <c r="R1134" s="25">
        <f t="array" aca="1" ref="R1134" ca="1">INDEX('Lorri 401b'!L:L,MATCH('Retirement Calculator'!A1134,'Lorri 401b'!N:N,0),0)</f>
        <v>-38476267.660641626</v>
      </c>
      <c r="S1134" s="25">
        <f t="shared" ca="1" si="1047"/>
        <v>-52170565.701282658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-13759788.227330729</v>
      </c>
      <c r="R1135" s="25">
        <f t="array" aca="1" ref="R1135" ca="1">INDEX('Lorri 401b'!L:L,MATCH('Retirement Calculator'!A1135,'Lorri 401b'!N:N,0),0)</f>
        <v>-38658330.976506852</v>
      </c>
      <c r="S1135" s="25">
        <f t="shared" ca="1" si="1047"/>
        <v>-52418119.203837581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-13825551.289798303</v>
      </c>
      <c r="R1136" s="25">
        <f t="array" aca="1" ref="R1136" ca="1">INDEX('Lorri 401b'!L:L,MATCH('Retirement Calculator'!A1136,'Lorri 401b'!N:N,0),0)</f>
        <v>-38841152.889521517</v>
      </c>
      <c r="S1136" s="25">
        <f t="shared" ca="1" si="1047"/>
        <v>-52666704.179319821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-13891588.365026157</v>
      </c>
      <c r="R1137" s="25">
        <f t="array" aca="1" ref="R1137" ca="1">INDEX('Lorri 401b'!L:L,MATCH('Retirement Calculator'!A1137,'Lorri 401b'!N:N,0),0)</f>
        <v>-39024736.560507081</v>
      </c>
      <c r="S1137" s="25">
        <f t="shared" ca="1" si="1047"/>
        <v>-52916324.925533235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-13957900.594734129</v>
      </c>
      <c r="R1138" s="25">
        <f t="array" aca="1" ref="R1138" ca="1">INDEX('Lorri 401b'!L:L,MATCH('Retirement Calculator'!A1138,'Lorri 401b'!N:N,0),0)</f>
        <v>-39209085.163455084</v>
      </c>
      <c r="S1138" s="25">
        <f t="shared" ca="1" si="1047"/>
        <v>-53166985.758189216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-14024489.125399215</v>
      </c>
      <c r="R1139" s="25">
        <f t="array" aca="1" ref="R1139" ca="1">INDEX('Lorri 401b'!L:L,MATCH('Retirement Calculator'!A1139,'Lorri 401b'!N:N,0),0)</f>
        <v>-39394201.885582037</v>
      </c>
      <c r="S1139" s="25">
        <f t="shared" ca="1" si="1047"/>
        <v>-53418691.010981254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-14091355.108275406</v>
      </c>
      <c r="R1140" s="25">
        <f t="array" aca="1" ref="R1140" ca="1">INDEX('Lorri 401b'!L:L,MATCH('Retirement Calculator'!A1140,'Lorri 401b'!N:N,0),0)</f>
        <v>-39580089.927384518</v>
      </c>
      <c r="S1140" s="25">
        <f t="shared" ca="1" si="1047"/>
        <v>-53671445.035659924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-14158499.699413581</v>
      </c>
      <c r="R1141" s="25">
        <f t="array" aca="1" ref="R1141" ca="1">INDEX('Lorri 401b'!L:L,MATCH('Retirement Calculator'!A1141,'Lorri 401b'!N:N,0),0)</f>
        <v>-39766752.50269451</v>
      </c>
      <c r="S1141" s="25">
        <f t="shared" ca="1" si="1047"/>
        <v>-53925252.202108093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-14225924.059681499</v>
      </c>
      <c r="R1142" s="25">
        <f t="array" aca="1" ref="R1142" ca="1">INDEX('Lorri 401b'!L:L,MATCH('Retirement Calculator'!A1142,'Lorri 401b'!N:N,0),0)</f>
        <v>-39954192.838734962</v>
      </c>
      <c r="S1142" s="25">
        <f t="shared" ca="1" si="1047"/>
        <v>-54180116.89841646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-14293629.354783867</v>
      </c>
      <c r="R1143" s="25">
        <f t="array" aca="1" ref="R1143" ca="1">INDEX('Lorri 401b'!L:L,MATCH('Retirement Calculator'!A1143,'Lorri 401b'!N:N,0),0)</f>
        <v>-40142414.176175579</v>
      </c>
      <c r="S1143" s="25">
        <f t="shared" ca="1" si="1047"/>
        <v>-54436043.530959442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-14361616.755282493</v>
      </c>
      <c r="R1144" s="25">
        <f t="array" aca="1" ref="R1144" ca="1">INDEX('Lorri 401b'!L:L,MATCH('Retirement Calculator'!A1144,'Lorri 401b'!N:N,0),0)</f>
        <v>-40331419.769188866</v>
      </c>
      <c r="S1144" s="25">
        <f t="shared" ca="1" si="1047"/>
        <v>-54693036.524471357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-14429887.436616533</v>
      </c>
      <c r="R1145" s="25">
        <f t="array" aca="1" ref="R1145" ca="1">INDEX('Lorri 401b'!L:L,MATCH('Retirement Calculator'!A1145,'Lorri 401b'!N:N,0),0)</f>
        <v>-40521212.885506377</v>
      </c>
      <c r="S1145" s="25">
        <f t="shared" ca="1" si="1047"/>
        <v>-54951100.322122909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-14498442.579122797</v>
      </c>
      <c r="R1146" s="25">
        <f t="array" aca="1" ref="R1146" ca="1">INDEX('Lorri 401b'!L:L,MATCH('Retirement Calculator'!A1146,'Lorri 401b'!N:N,0),0)</f>
        <v>-40711796.806475207</v>
      </c>
      <c r="S1146" s="25">
        <f t="shared" ca="1" si="1047"/>
        <v>-55210239.385598004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-14567283.368056169</v>
      </c>
      <c r="R1147" s="25">
        <f t="array" aca="1" ref="R1147" ca="1">INDEX('Lorri 401b'!L:L,MATCH('Retirement Calculator'!A1147,'Lorri 401b'!N:N,0),0)</f>
        <v>-40903174.827114739</v>
      </c>
      <c r="S1147" s="25">
        <f t="shared" ca="1" si="1047"/>
        <v>-55470458.195170909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-14636410.993610097</v>
      </c>
      <c r="R1148" s="25">
        <f t="array" aca="1" ref="R1148" ca="1">INDEX('Lorri 401b'!L:L,MATCH('Retirement Calculator'!A1148,'Lorri 401b'!N:N,0),0)</f>
        <v>-41095350.256173603</v>
      </c>
      <c r="S1148" s="25">
        <f t="shared" ca="1" si="1047"/>
        <v>-55731761.249783702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-14705826.650937168</v>
      </c>
      <c r="R1149" s="25">
        <f t="array" aca="1" ref="R1149" ca="1">INDEX('Lorri 401b'!L:L,MATCH('Retirement Calculator'!A1149,'Lorri 401b'!N:N,0),0)</f>
        <v>-41288326.416186884</v>
      </c>
      <c r="S1149" s="25">
        <f t="shared" ca="1" si="1047"/>
        <v>-55994153.067124054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-14775531.540169768</v>
      </c>
      <c r="R1150" s="25">
        <f t="array" aca="1" ref="R1150" ca="1">INDEX('Lorri 401b'!L:L,MATCH('Retirement Calculator'!A1150,'Lorri 401b'!N:N,0),0)</f>
        <v>-41482106.64353355</v>
      </c>
      <c r="S1150" s="25">
        <f t="shared" ca="1" si="1047"/>
        <v>-56257638.183703318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-14845526.866440836</v>
      </c>
      <c r="R1151" s="25">
        <f t="array" aca="1" ref="R1151" ca="1">INDEX('Lorri 401b'!L:L,MATCH('Retirement Calculator'!A1151,'Lorri 401b'!N:N,0),0)</f>
        <v>-41676694.288494162</v>
      </c>
      <c r="S1151" s="25">
        <f t="shared" ca="1" si="1047"/>
        <v>-56522221.154935002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-14915813.839904701</v>
      </c>
      <c r="R1152" s="25">
        <f t="array" aca="1" ref="R1152" ca="1">INDEX('Lorri 401b'!L:L,MATCH('Retirement Calculator'!A1152,'Lorri 401b'!N:N,0),0)</f>
        <v>-41872092.715308778</v>
      </c>
      <c r="S1152" s="25">
        <f t="shared" ca="1" si="1047"/>
        <v>-56787906.555213481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-14986393.675757999</v>
      </c>
      <c r="R1153" s="25">
        <f t="array" aca="1" ref="R1153" ca="1">INDEX('Lorri 401b'!L:L,MATCH('Retirement Calculator'!A1153,'Lorri 401b'!N:N,0),0)</f>
        <v>-42068305.302235119</v>
      </c>
      <c r="S1153" s="25">
        <f t="shared" ca="1" si="1047"/>
        <v>-57054698.977993116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-15057267.594260685</v>
      </c>
      <c r="R1154" s="25">
        <f t="array" aca="1" ref="R1154" ca="1">INDEX('Lorri 401b'!L:L,MATCH('Retirement Calculator'!A1154,'Lorri 401b'!N:N,0),0)</f>
        <v>-42265335.441606984</v>
      </c>
      <c r="S1154" s="25">
        <f t="shared" ca="1" si="1047"/>
        <v>-57322603.035867669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-15128436.820757132</v>
      </c>
      <c r="R1155" s="25">
        <f t="array" aca="1" ref="R1155" ca="1">INDEX('Lorri 401b'!L:L,MATCH('Retirement Calculator'!A1155,'Lorri 401b'!N:N,0),0)</f>
        <v>-42463186.539892904</v>
      </c>
      <c r="S1155" s="25">
        <f t="shared" ca="1" si="1047"/>
        <v>-57591623.360650033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-15199902.585697316</v>
      </c>
      <c r="R1156" s="25">
        <f t="array" aca="1" ref="R1156" ca="1">INDEX('Lorri 401b'!L:L,MATCH('Retirement Calculator'!A1156,'Lorri 401b'!N:N,0),0)</f>
        <v>-42661862.017755017</v>
      </c>
      <c r="S1156" s="25">
        <f t="shared" ca="1" si="1047"/>
        <v>-57861764.603452332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-15271666.124658082</v>
      </c>
      <c r="R1157" s="25">
        <f t="array" aca="1" ref="R1157" ca="1">INDEX('Lorri 401b'!L:L,MATCH('Retirement Calculator'!A1157,'Lorri 401b'!N:N,0),0)</f>
        <v>-42861365.310108215</v>
      </c>
      <c r="S1157" s="25">
        <f t="shared" ca="1" si="1047"/>
        <v>-58133031.434766293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-15343728.678364519</v>
      </c>
      <c r="R1158" s="25">
        <f t="array" aca="1" ref="R1158" ca="1">INDEX('Lorri 401b'!L:L,MATCH('Retirement Calculator'!A1158,'Lorri 401b'!N:N,0),0)</f>
        <v>-43061699.866179556</v>
      </c>
      <c r="S1158" s="25">
        <f t="shared" ca="1" si="1047"/>
        <v>-58405428.544544071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-15416091.492711399</v>
      </c>
      <c r="R1159" s="25">
        <f t="array" aca="1" ref="R1159" ca="1">INDEX('Lorri 401b'!L:L,MATCH('Retirement Calculator'!A1159,'Lorri 401b'!N:N,0),0)</f>
        <v>-43262869.149567857</v>
      </c>
      <c r="S1159" s="25">
        <f t="shared" ca="1" si="1047"/>
        <v>-58678960.642279252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-15488755.818784725</v>
      </c>
      <c r="R1160" s="25">
        <f t="array" aca="1" ref="R1160" ca="1">INDEX('Lorri 401b'!L:L,MATCH('Retirement Calculator'!A1160,'Lorri 401b'!N:N,0),0)</f>
        <v>-43464876.638303615</v>
      </c>
      <c r="S1160" s="25">
        <f t="shared" ca="1" si="1047"/>
        <v>-58953632.457088336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-15561722.912883356</v>
      </c>
      <c r="R1161" s="25">
        <f t="array" aca="1" ref="R1161" ca="1">INDEX('Lorri 401b'!L:L,MATCH('Retirement Calculator'!A1161,'Lorri 401b'!N:N,0),0)</f>
        <v>-43667725.824909098</v>
      </c>
      <c r="S1161" s="25">
        <f t="shared" ca="1" si="1047"/>
        <v>-59229448.737792455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-15634994.036540732</v>
      </c>
      <c r="R1162" s="25">
        <f t="array" aca="1" ref="R1162" ca="1">INDEX('Lorri 401b'!L:L,MATCH('Retirement Calculator'!A1162,'Lorri 401b'!N:N,0),0)</f>
        <v>-43871420.216458775</v>
      </c>
      <c r="S1162" s="25">
        <f t="shared" ca="1" si="1047"/>
        <v>-59506414.252999507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-15708570.456546679</v>
      </c>
      <c r="R1163" s="25">
        <f t="array" aca="1" ref="R1163" ca="1">INDEX('Lorri 401b'!L:L,MATCH('Retirement Calculator'!A1163,'Lorri 401b'!N:N,0),0)</f>
        <v>-44075963.334639907</v>
      </c>
      <c r="S1163" s="25">
        <f t="shared" ca="1" si="1047"/>
        <v>-59784533.791186586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-15782453.444969319</v>
      </c>
      <c r="R1164" s="25">
        <f t="array" aca="1" ref="R1164" ca="1">INDEX('Lorri 401b'!L:L,MATCH('Retirement Calculator'!A1164,'Lorri 401b'!N:N,0),0)</f>
        <v>-44281358.715813458</v>
      </c>
      <c r="S1164" s="25">
        <f t="shared" ca="1" si="1047"/>
        <v>-60063812.160782777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-15856644.279177053</v>
      </c>
      <c r="R1165" s="25">
        <f t="array" aca="1" ref="R1165" ca="1">INDEX('Lorri 401b'!L:L,MATCH('Retirement Calculator'!A1165,'Lorri 401b'!N:N,0),0)</f>
        <v>-44487609.911075234</v>
      </c>
      <c r="S1165" s="25">
        <f t="shared" ca="1" si="1047"/>
        <v>-60344254.190252289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-15931144.241860652</v>
      </c>
      <c r="R1166" s="25">
        <f t="array" aca="1" ref="R1166" ca="1">INDEX('Lorri 401b'!L:L,MATCH('Retirement Calculator'!A1166,'Lorri 401b'!N:N,0),0)</f>
        <v>-44694720.48631727</v>
      </c>
      <c r="S1166" s="25">
        <f t="shared" ca="1" si="1047"/>
        <v>-60625864.72817792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-16005954.621055434</v>
      </c>
      <c r="R1167" s="25">
        <f t="array" aca="1" ref="R1167" ca="1">INDEX('Lorri 401b'!L:L,MATCH('Retirement Calculator'!A1167,'Lorri 401b'!N:N,0),0)</f>
        <v>-44902694.022289477</v>
      </c>
      <c r="S1167" s="25">
        <f t="shared" ca="1" si="1047"/>
        <v>-60908648.643344909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-16081076.710163526</v>
      </c>
      <c r="R1168" s="25">
        <f t="array" aca="1" ref="R1168" ca="1">INDEX('Lorri 401b'!L:L,MATCH('Retirement Calculator'!A1168,'Lorri 401b'!N:N,0),0)</f>
        <v>-45111534.114661574</v>
      </c>
      <c r="S1168" s="25">
        <f t="shared" ca="1" si="1047"/>
        <v>-61192610.824825101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-16156511.807976235</v>
      </c>
      <c r="R1169" s="25">
        <f t="array" aca="1" ref="R1169" ca="1">INDEX('Lorri 401b'!L:L,MATCH('Retirement Calculator'!A1169,'Lorri 401b'!N:N,0),0)</f>
        <v>-45321244.374085218</v>
      </c>
      <c r="S1169" s="25">
        <f t="shared" ca="1" si="1047"/>
        <v>-61477756.182061449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-16232261.218696497</v>
      </c>
      <c r="R1170" s="25">
        <f t="array" aca="1" ref="R1170" ca="1">INDEX('Lorri 401b'!L:L,MATCH('Retirement Calculator'!A1170,'Lorri 401b'!N:N,0),0)</f>
        <v>-45531828.426256463</v>
      </c>
      <c r="S1170" s="25">
        <f t="shared" ca="1" si="1047"/>
        <v>-61764089.64495296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-16308326.251961427</v>
      </c>
      <c r="R1171" s="25">
        <f t="array" aca="1" ref="R1171" ca="1">INDEX('Lorri 401b'!L:L,MATCH('Retirement Calculator'!A1171,'Lorri 401b'!N:N,0),0)</f>
        <v>-45743289.911978416</v>
      </c>
      <c r="S1171" s="25">
        <f t="shared" ca="1" si="1047"/>
        <v>-62051616.163939841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7" activePane="bottomLeft" state="frozen"/>
      <selection pane="bottomLeft" activeCell="A59" sqref="A59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16.17808219178082</v>
      </c>
      <c r="R1" s="400"/>
      <c r="S1" s="400"/>
      <c r="T1" s="400"/>
      <c r="U1" s="400"/>
      <c r="V1" s="401">
        <f ca="1">(TODAY()-B16)/365</f>
        <v>16.673972602739727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18.92876712328767</v>
      </c>
      <c r="B2" s="338">
        <v>39356</v>
      </c>
      <c r="C2" s="338">
        <f ca="1">TODAY()</f>
        <v>46265</v>
      </c>
      <c r="D2" s="399">
        <f>-(SUM(D7:D82))</f>
        <v>-451075.64000000007</v>
      </c>
      <c r="E2" s="399">
        <f>(H83+L83+Q83+V83)*-1</f>
        <v>1148259.26</v>
      </c>
      <c r="F2" s="285">
        <f ca="1">D4</f>
        <v>0.11532910466194152</v>
      </c>
      <c r="G2" s="402">
        <f ca="1">(72/(F2*100))</f>
        <v>6.2430034648278969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0.11532910466194152</v>
      </c>
      <c r="E4" s="400"/>
      <c r="F4" s="296"/>
      <c r="G4" s="296"/>
      <c r="H4" s="296"/>
      <c r="I4" s="400"/>
      <c r="J4" s="296">
        <f ca="1">XIRR(H8:H83,B8:B83)</f>
        <v>0.11691847443580627</v>
      </c>
      <c r="K4" s="296"/>
      <c r="L4" s="296"/>
      <c r="M4" s="296"/>
      <c r="N4" s="400"/>
      <c r="O4" s="296">
        <f ca="1">XIRR(L7:L83,B7:B83)</f>
        <v>0.11335622668266296</v>
      </c>
      <c r="P4" s="296"/>
      <c r="Q4" s="296"/>
      <c r="R4" s="400"/>
      <c r="S4" s="400"/>
      <c r="T4" s="296">
        <f ca="1">XIRR(Q18:Q83,B18:B83)</f>
        <v>0.11440157294273379</v>
      </c>
      <c r="U4" s="296"/>
      <c r="V4" s="296"/>
      <c r="W4" s="296"/>
      <c r="X4" s="400"/>
      <c r="Y4" s="296">
        <f ca="1">XIRR(V16:V83,B16:B83)</f>
        <v>0.11489960551261902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48</v>
      </c>
      <c r="B82" s="411">
        <v>46204</v>
      </c>
      <c r="C82" s="411">
        <v>46263</v>
      </c>
      <c r="D82" s="399">
        <f t="shared" si="0"/>
        <v>6619.57</v>
      </c>
      <c r="E82" s="341">
        <f t="shared" si="87"/>
        <v>18408.48</v>
      </c>
      <c r="F82" s="341">
        <f t="shared" si="87"/>
        <v>1148259.26</v>
      </c>
      <c r="G82" s="285">
        <f t="shared" si="4"/>
        <v>1.6339686550797244E-2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2956.96</v>
      </c>
      <c r="R82" s="408">
        <v>-4.75</v>
      </c>
      <c r="S82" s="408">
        <v>7772.1</v>
      </c>
      <c r="T82" s="408">
        <f t="shared" si="21"/>
        <v>424108.49999999994</v>
      </c>
      <c r="U82" s="412">
        <f t="shared" si="22"/>
        <v>1.8734151231297822E-2</v>
      </c>
      <c r="V82" s="409">
        <v>1478.48</v>
      </c>
      <c r="W82" s="409">
        <v>-4.75</v>
      </c>
      <c r="X82" s="409">
        <v>2854.48</v>
      </c>
      <c r="Y82" s="409">
        <f t="shared" si="17"/>
        <v>130506.71000000005</v>
      </c>
      <c r="Z82" s="413">
        <f t="shared" si="18"/>
        <v>2.2490788127806235E-2</v>
      </c>
    </row>
    <row r="83" spans="1:26" ht="11.25" customHeight="1" x14ac:dyDescent="0.3">
      <c r="A83" s="424"/>
      <c r="B83" s="411">
        <f ca="1">TODAY()</f>
        <v>46265</v>
      </c>
      <c r="C83" s="425"/>
      <c r="D83" s="426">
        <f>-F82</f>
        <v>-1148259.26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-424108.49999999994</v>
      </c>
      <c r="R83" s="426"/>
      <c r="S83" s="426"/>
      <c r="T83" s="426"/>
      <c r="U83" s="426"/>
      <c r="V83" s="426">
        <f>-Y82</f>
        <v>-130506.71000000005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5.6595051095983923E-2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2.2753757997293386E-2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46265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13.752224503764545</v>
      </c>
      <c r="D3" s="429" t="s">
        <v>633</v>
      </c>
      <c r="E3" s="441">
        <f ca="1">'TSP-401K'!J4</f>
        <v>0.11691847443580627</v>
      </c>
      <c r="F3" s="429" t="s">
        <v>633</v>
      </c>
      <c r="G3" s="441">
        <f ca="1">'TSP-401K'!O4</f>
        <v>0.11335622668266296</v>
      </c>
      <c r="H3" s="429" t="s">
        <v>633</v>
      </c>
      <c r="I3" s="441">
        <f ca="1">'TSP-401K'!T4</f>
        <v>0.11440157294273379</v>
      </c>
      <c r="J3" s="429" t="s">
        <v>633</v>
      </c>
      <c r="K3" s="441">
        <f ca="1">'TSP-401K'!Y4</f>
        <v>0.11489960551261902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13.752224503764545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1148259.26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424108.49999999994</v>
      </c>
      <c r="J6" s="429" t="s">
        <v>637</v>
      </c>
      <c r="K6" s="445">
        <f>'TSP-401K'!V83*-1</f>
        <v>130506.71000000005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6910986.1056643585</v>
      </c>
      <c r="D8" s="429" t="s">
        <v>639</v>
      </c>
      <c r="E8" s="445">
        <f ca="1">FV(E3/26,C3*26,-(E2*0.1)/26,-E6,1)</f>
        <v>2592835.9357047975</v>
      </c>
      <c r="F8" s="429" t="s">
        <v>639</v>
      </c>
      <c r="G8" s="445">
        <f ca="1">FV(G3/12,12*C3,-(G2*0.1)/12,-G6,1)</f>
        <v>738936.9889488098</v>
      </c>
      <c r="H8" s="429" t="s">
        <v>639</v>
      </c>
      <c r="I8" s="445">
        <f ca="1">FV(I3/24,C5*24,-(I2*0.1)/24,-I6,1)</f>
        <v>2624007.3970774054</v>
      </c>
      <c r="J8" s="429" t="s">
        <v>639</v>
      </c>
      <c r="K8" s="445">
        <f ca="1">FV(K3/24,C5*24,-(K2*0.055)/24,-K6,1)</f>
        <v>955205.78393334651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3331772.9246536074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52.583333333333336</v>
      </c>
      <c r="C4" s="463">
        <f ca="1">(SUMIFS(H:H,I:I,"&gt;0",L:L,"&lt;0"))</f>
        <v>631</v>
      </c>
      <c r="D4" s="456">
        <f t="array" aca="1" ref="D4" ca="1">INDEX(N:N,MATCH(C4,H:H,0),0)</f>
        <v>70464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3331772.9246536074</v>
      </c>
      <c r="C8" s="447">
        <f t="shared" ref="C8:C136" si="0">SUMIF(G:G,A8,J:J)</f>
        <v>398963.19893278764</v>
      </c>
      <c r="D8" s="447">
        <f ca="1">SUMIF(G:G,1,K:K)</f>
        <v>159487.76001813068</v>
      </c>
      <c r="E8" s="447">
        <f t="shared" ref="E8:E136" ca="1" si="1">B8-C8+D8</f>
        <v>3092297.4857389508</v>
      </c>
      <c r="F8" s="431"/>
      <c r="G8" s="459">
        <v>1</v>
      </c>
      <c r="H8" s="459">
        <v>1</v>
      </c>
      <c r="I8" s="444">
        <f ca="1">B1</f>
        <v>3331772.9246536074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13743.858297538369</v>
      </c>
      <c r="L8" s="444">
        <f t="shared" ref="L8:L262" ca="1" si="3">I8-J8+K8</f>
        <v>3312269.8497067471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3092297.4857389508</v>
      </c>
      <c r="C9" s="447">
        <f t="shared" si="0"/>
        <v>398963.19893278764</v>
      </c>
      <c r="D9" s="447">
        <f ca="1">SUMIF(G:G,2,K:K)</f>
        <v>147235.74206719588</v>
      </c>
      <c r="E9" s="447">
        <f t="shared" ca="1" si="1"/>
        <v>2840570.0288733593</v>
      </c>
      <c r="F9" s="431"/>
      <c r="G9" s="459">
        <v>1</v>
      </c>
      <c r="H9" s="459">
        <v>2</v>
      </c>
      <c r="I9" s="444">
        <f t="shared" ref="I9:I263" ca="1" si="5">L8</f>
        <v>3312269.8497067471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13662.595485259782</v>
      </c>
      <c r="L9" s="444">
        <f t="shared" ca="1" si="3"/>
        <v>3292685.5119476081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2840570.0288733593</v>
      </c>
      <c r="C10" s="447">
        <f t="shared" si="0"/>
        <v>398963.19893278764</v>
      </c>
      <c r="D10" s="447">
        <f ca="1">SUMIF(G:G,3,K:K)</f>
        <v>134356.88762501016</v>
      </c>
      <c r="E10" s="447">
        <f t="shared" ca="1" si="1"/>
        <v>2575963.7175655817</v>
      </c>
      <c r="F10" s="431"/>
      <c r="G10" s="459">
        <v>1</v>
      </c>
      <c r="H10" s="459">
        <v>3</v>
      </c>
      <c r="I10" s="444">
        <f t="shared" ca="1" si="5"/>
        <v>3292685.5119476081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13580.994077930038</v>
      </c>
      <c r="L10" s="444">
        <f t="shared" ca="1" si="3"/>
        <v>3273019.5727811395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2575963.7175655817</v>
      </c>
      <c r="C11" s="447">
        <f t="shared" si="0"/>
        <v>394307.19893278764</v>
      </c>
      <c r="D11" s="447">
        <f ca="1">SUMIF(G:G,4,K:K)</f>
        <v>120887.50004441508</v>
      </c>
      <c r="E11" s="447">
        <f t="shared" ca="1" si="1"/>
        <v>2302544.018677209</v>
      </c>
      <c r="F11" s="431"/>
      <c r="G11" s="459">
        <v>1</v>
      </c>
      <c r="H11" s="459">
        <v>4</v>
      </c>
      <c r="I11" s="444">
        <f t="shared" ca="1" si="5"/>
        <v>3273019.5727811395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13499.052664736419</v>
      </c>
      <c r="L11" s="444">
        <f t="shared" ca="1" si="3"/>
        <v>3253271.692201477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2302544.018677209</v>
      </c>
      <c r="C12" s="447">
        <f t="shared" si="0"/>
        <v>389651.19893278764</v>
      </c>
      <c r="D12" s="447">
        <f ca="1">SUMIF(G:G,5,K:K)</f>
        <v>107086.54932788883</v>
      </c>
      <c r="E12" s="447">
        <f t="shared" ca="1" si="1"/>
        <v>2019979.3690723102</v>
      </c>
      <c r="F12" s="431"/>
      <c r="G12" s="459">
        <v>1</v>
      </c>
      <c r="H12" s="459">
        <v>5</v>
      </c>
      <c r="I12" s="444">
        <f t="shared" ca="1" si="5"/>
        <v>3253271.692201477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13416.769828987826</v>
      </c>
      <c r="L12" s="444">
        <f t="shared" ca="1" si="3"/>
        <v>3233441.528786066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2019979.3690723102</v>
      </c>
      <c r="C13" s="447">
        <f t="shared" si="0"/>
        <v>272655.17935989378</v>
      </c>
      <c r="D13" s="447">
        <f ca="1">SUMIF(G:G,6,K:K)</f>
        <v>94100.605980164735</v>
      </c>
      <c r="E13" s="447">
        <f t="shared" ca="1" si="1"/>
        <v>1841424.7956925812</v>
      </c>
      <c r="F13" s="431"/>
      <c r="G13" s="459">
        <v>1</v>
      </c>
      <c r="H13" s="459">
        <v>6</v>
      </c>
      <c r="I13" s="444">
        <f t="shared" ca="1" si="5"/>
        <v>3233441.528786066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13334.144148090279</v>
      </c>
      <c r="L13" s="444">
        <f t="shared" ca="1" si="3"/>
        <v>3213528.7396897576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1841424.7956925812</v>
      </c>
      <c r="C14" s="447">
        <f t="shared" si="0"/>
        <v>108860.75195784221</v>
      </c>
      <c r="D14" s="447">
        <f ca="1">SUMIF(G:G,7,K:K)</f>
        <v>91216.958922458725</v>
      </c>
      <c r="E14" s="447">
        <f t="shared" ca="1" si="1"/>
        <v>1823781.0026571979</v>
      </c>
      <c r="F14" s="431"/>
      <c r="G14" s="459">
        <v>1</v>
      </c>
      <c r="H14" s="459">
        <v>7</v>
      </c>
      <c r="I14" s="444">
        <f t="shared" ca="1" si="5"/>
        <v>3213528.7396897576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13251.174193522327</v>
      </c>
      <c r="L14" s="444">
        <f t="shared" ca="1" si="3"/>
        <v>3193532.9806388812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1823781.0026571979</v>
      </c>
      <c r="C15" s="447">
        <f t="shared" si="0"/>
        <v>108860.75195784221</v>
      </c>
      <c r="D15" s="447">
        <f ca="1">SUMIF(G:G,8,K:K)</f>
        <v>90314.268984935974</v>
      </c>
      <c r="E15" s="447">
        <f t="shared" ca="1" si="1"/>
        <v>1805234.5196842917</v>
      </c>
      <c r="F15" s="431"/>
      <c r="G15" s="459">
        <v>1</v>
      </c>
      <c r="H15" s="459">
        <v>8</v>
      </c>
      <c r="I15" s="444">
        <f t="shared" ca="1" si="5"/>
        <v>3193532.9806388812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13167.858530810343</v>
      </c>
      <c r="L15" s="444">
        <f t="shared" ca="1" si="3"/>
        <v>3173453.905925293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1805234.5196842917</v>
      </c>
      <c r="C16" s="447">
        <f t="shared" si="0"/>
        <v>101423.65635784219</v>
      </c>
      <c r="D16" s="447">
        <f ca="1">SUMIF(G:G,9,K:K)</f>
        <v>89553.929803350155</v>
      </c>
      <c r="E16" s="447">
        <f t="shared" ca="1" si="1"/>
        <v>1793364.7931297997</v>
      </c>
      <c r="F16" s="431"/>
      <c r="G16" s="459">
        <v>1</v>
      </c>
      <c r="H16" s="459">
        <v>9</v>
      </c>
      <c r="I16" s="444">
        <f t="shared" ca="1" si="5"/>
        <v>3173453.905925293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13084.195719503725</v>
      </c>
      <c r="L16" s="444">
        <f t="shared" ca="1" si="3"/>
        <v>3153291.168400398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1793364.7931297997</v>
      </c>
      <c r="C17" s="447">
        <f t="shared" si="0"/>
        <v>100747.55675784221</v>
      </c>
      <c r="D17" s="447">
        <f ca="1">SUMIF(G:G,10,K:K)</f>
        <v>88981.242604178231</v>
      </c>
      <c r="E17" s="447">
        <f t="shared" ca="1" si="1"/>
        <v>1781598.4789761356</v>
      </c>
      <c r="F17" s="431"/>
      <c r="G17" s="459">
        <v>1</v>
      </c>
      <c r="H17" s="459">
        <v>10</v>
      </c>
      <c r="I17" s="444">
        <f t="shared" ca="1" si="5"/>
        <v>3153291.168400398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13000.184313149997</v>
      </c>
      <c r="L17" s="444">
        <f t="shared" ca="1" si="3"/>
        <v>3133044.4194691493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1781598.4789761356</v>
      </c>
      <c r="C18" s="447">
        <f t="shared" si="0"/>
        <v>100747.55675784221</v>
      </c>
      <c r="D18" s="447">
        <f ca="1">SUMIF(G:G,11,K:K)</f>
        <v>88379.2556410041</v>
      </c>
      <c r="E18" s="447">
        <f t="shared" ca="1" si="1"/>
        <v>1769230.1778592975</v>
      </c>
      <c r="F18" s="431"/>
      <c r="G18" s="459">
        <v>1</v>
      </c>
      <c r="H18" s="459">
        <v>11</v>
      </c>
      <c r="I18" s="444">
        <f t="shared" ca="1" si="5"/>
        <v>3133044.4194691493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12915.822859269794</v>
      </c>
      <c r="L18" s="444">
        <f t="shared" ca="1" si="3"/>
        <v>3112713.3090840201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1769230.1778592975</v>
      </c>
      <c r="C19" s="447">
        <f t="shared" si="0"/>
        <v>100747.55675784221</v>
      </c>
      <c r="D19" s="447">
        <f ca="1">SUMIF(G:G,12,K:K)</f>
        <v>87746.469882293895</v>
      </c>
      <c r="E19" s="447">
        <f t="shared" ca="1" si="1"/>
        <v>1756229.0909837491</v>
      </c>
      <c r="F19" s="431"/>
      <c r="G19" s="459">
        <v>1</v>
      </c>
      <c r="H19" s="459">
        <v>12</v>
      </c>
      <c r="I19" s="444">
        <f t="shared" ca="1" si="5"/>
        <v>3112713.3090840201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12831.109899331756</v>
      </c>
      <c r="L19" s="444">
        <f t="shared" ca="1" si="3"/>
        <v>3092297.4857389531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1756229.0909837491</v>
      </c>
      <c r="C20" s="447">
        <f t="shared" si="0"/>
        <v>100747.55675784221</v>
      </c>
      <c r="D20" s="447">
        <f ca="1">SUMIF(G:G,13,K:K)</f>
        <v>87081.309603215559</v>
      </c>
      <c r="E20" s="447">
        <f t="shared" ca="1" si="1"/>
        <v>1742562.8438291226</v>
      </c>
      <c r="F20" s="431"/>
      <c r="G20" s="459">
        <v>2</v>
      </c>
      <c r="H20" s="459">
        <v>13</v>
      </c>
      <c r="I20" s="444">
        <f t="shared" ca="1" si="5"/>
        <v>3092297.4857389531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12746.04396872731</v>
      </c>
      <c r="L20" s="444">
        <f t="shared" ca="1" si="3"/>
        <v>3071796.5964632817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1742562.8438291226</v>
      </c>
      <c r="C21" s="447">
        <f t="shared" si="0"/>
        <v>100747.55675784221</v>
      </c>
      <c r="D21" s="447">
        <f ca="1">SUMIF(G:G,14,K:K)</f>
        <v>86382.11846186404</v>
      </c>
      <c r="E21" s="447">
        <f t="shared" ca="1" si="1"/>
        <v>1728197.4055331445</v>
      </c>
      <c r="F21" s="431"/>
      <c r="G21" s="459">
        <v>2</v>
      </c>
      <c r="H21" s="459">
        <v>14</v>
      </c>
      <c r="I21" s="444">
        <f t="shared" ca="1" si="5"/>
        <v>3071796.5964632817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12660.623596745345</v>
      </c>
      <c r="L21" s="444">
        <f t="shared" ca="1" si="3"/>
        <v>3051210.2868156284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1728197.4055331445</v>
      </c>
      <c r="C22" s="447">
        <f t="shared" si="0"/>
        <v>100747.55675784221</v>
      </c>
      <c r="D22" s="447">
        <f ca="1">SUMIF(G:G,15,K:K)</f>
        <v>85647.155374738839</v>
      </c>
      <c r="E22" s="447">
        <f t="shared" ca="1" si="1"/>
        <v>1713097.0041500411</v>
      </c>
      <c r="F22" s="431"/>
      <c r="G22" s="459">
        <v>2</v>
      </c>
      <c r="H22" s="459">
        <v>15</v>
      </c>
      <c r="I22" s="444">
        <f t="shared" ca="1" si="5"/>
        <v>3051210.2868156284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12574.84730654679</v>
      </c>
      <c r="L22" s="444">
        <f t="shared" ca="1" si="3"/>
        <v>3030538.2008777764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1713097.0041500411</v>
      </c>
      <c r="C23" s="447">
        <f t="shared" si="0"/>
        <v>100747.55675784221</v>
      </c>
      <c r="D23" s="447">
        <f ca="1">SUMIF(G:G,16,K:K)</f>
        <v>84874.590181203341</v>
      </c>
      <c r="E23" s="447">
        <f t="shared" ca="1" si="1"/>
        <v>1697224.0375734023</v>
      </c>
      <c r="F23" s="431"/>
      <c r="G23" s="459">
        <v>2</v>
      </c>
      <c r="H23" s="459">
        <v>16</v>
      </c>
      <c r="I23" s="444">
        <f t="shared" ca="1" si="5"/>
        <v>3030538.2008777764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12488.713615139073</v>
      </c>
      <c r="L23" s="444">
        <f t="shared" ca="1" si="3"/>
        <v>3009779.9812485166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1697224.0375734023</v>
      </c>
      <c r="C24" s="447">
        <f t="shared" si="0"/>
        <v>100747.55675784221</v>
      </c>
      <c r="D24" s="447">
        <f ca="1">SUMIF(G:G,17,K:K)</f>
        <v>84062.499086129159</v>
      </c>
      <c r="E24" s="447">
        <f t="shared" ca="1" si="1"/>
        <v>1680538.9799016893</v>
      </c>
      <c r="F24" s="431"/>
      <c r="G24" s="459">
        <v>2</v>
      </c>
      <c r="H24" s="459">
        <v>17</v>
      </c>
      <c r="I24" s="444">
        <f t="shared" ca="1" si="5"/>
        <v>3009779.9812485166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12402.22103335049</v>
      </c>
      <c r="L24" s="444">
        <f t="shared" ca="1" si="3"/>
        <v>2988935.2690374684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1680538.9799016893</v>
      </c>
      <c r="C25" s="447">
        <f t="shared" si="0"/>
        <v>100747.55675784221</v>
      </c>
      <c r="D25" s="447">
        <f ca="1">SUMIF(G:G,18,K:K)</f>
        <v>83208.859869378153</v>
      </c>
      <c r="E25" s="447">
        <f t="shared" ca="1" si="1"/>
        <v>1663000.2830132253</v>
      </c>
      <c r="F25" s="431"/>
      <c r="G25" s="459">
        <v>2</v>
      </c>
      <c r="H25" s="459">
        <v>18</v>
      </c>
      <c r="I25" s="444">
        <f t="shared" ca="1" si="5"/>
        <v>2988935.2690374684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12315.368065804456</v>
      </c>
      <c r="L25" s="444">
        <f t="shared" ca="1" si="3"/>
        <v>2968003.7038588738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1663000.2830132253</v>
      </c>
      <c r="C26" s="447">
        <f t="shared" si="0"/>
        <v>100747.55675784221</v>
      </c>
      <c r="D26" s="447">
        <f ca="1">SUMIF(G:G,19,K:K)</f>
        <v>82311.546850191895</v>
      </c>
      <c r="E26" s="447">
        <f t="shared" ca="1" si="1"/>
        <v>1644564.273105575</v>
      </c>
      <c r="F26" s="431"/>
      <c r="G26" s="459">
        <v>2</v>
      </c>
      <c r="H26" s="459">
        <v>19</v>
      </c>
      <c r="I26" s="444">
        <f t="shared" ca="1" si="5"/>
        <v>2968003.7038588738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12228.153210893646</v>
      </c>
      <c r="L26" s="444">
        <f t="shared" ca="1" si="3"/>
        <v>2946984.9238253688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1644564.273105575</v>
      </c>
      <c r="C27" s="447">
        <f t="shared" si="0"/>
        <v>100747.55675784221</v>
      </c>
      <c r="D27" s="447">
        <f ca="1">SUMIF(G:G,20,K:K)</f>
        <v>81368.325593950081</v>
      </c>
      <c r="E27" s="447">
        <f t="shared" ca="1" si="1"/>
        <v>1625185.0419416828</v>
      </c>
      <c r="F27" s="431"/>
      <c r="G27" s="459">
        <v>2</v>
      </c>
      <c r="H27" s="459">
        <v>20</v>
      </c>
      <c r="I27" s="444">
        <f t="shared" ca="1" si="5"/>
        <v>2946984.9238253688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12140.574960754042</v>
      </c>
      <c r="L27" s="444">
        <f t="shared" ca="1" si="3"/>
        <v>2925878.5655417242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1625185.0419416828</v>
      </c>
      <c r="C28" s="447">
        <f t="shared" si="0"/>
        <v>100747.55675784221</v>
      </c>
      <c r="D28" s="447">
        <f ca="1">SUMIF(G:G,21,K:K)</f>
        <v>80376.847348116513</v>
      </c>
      <c r="E28" s="447">
        <f t="shared" ca="1" si="1"/>
        <v>1604814.3325319572</v>
      </c>
      <c r="F28" s="431"/>
      <c r="G28" s="459">
        <v>2</v>
      </c>
      <c r="H28" s="459">
        <v>21</v>
      </c>
      <c r="I28" s="444">
        <f t="shared" ca="1" si="5"/>
        <v>2925878.5655417242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12052.631801238856</v>
      </c>
      <c r="L28" s="444">
        <f t="shared" ca="1" si="3"/>
        <v>2904684.2640985642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1604814.3325319572</v>
      </c>
      <c r="C29" s="447">
        <f t="shared" si="0"/>
        <v>100747.55675784221</v>
      </c>
      <c r="D29" s="447">
        <f ca="1">SUMIF(G:G,22,K:K)</f>
        <v>79334.643193517695</v>
      </c>
      <c r="E29" s="447">
        <f t="shared" ca="1" si="1"/>
        <v>1583401.4189676326</v>
      </c>
      <c r="F29" s="431"/>
      <c r="G29" s="459">
        <v>2</v>
      </c>
      <c r="H29" s="459">
        <v>22</v>
      </c>
      <c r="I29" s="444">
        <f t="shared" ca="1" si="5"/>
        <v>2904684.2640985642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11964.322211892355</v>
      </c>
      <c r="L29" s="444">
        <f t="shared" ca="1" si="3"/>
        <v>2883401.6530660577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1583401.4189676326</v>
      </c>
      <c r="C30" s="447">
        <f t="shared" si="0"/>
        <v>100747.55675784221</v>
      </c>
      <c r="D30" s="447">
        <f ca="1">SUMIF(G:G,23,K:K)</f>
        <v>78239.117896389347</v>
      </c>
      <c r="E30" s="447">
        <f t="shared" ca="1" si="1"/>
        <v>1560892.9801061798</v>
      </c>
      <c r="F30" s="431"/>
      <c r="G30" s="459">
        <v>2</v>
      </c>
      <c r="H30" s="459">
        <v>23</v>
      </c>
      <c r="I30" s="444">
        <f t="shared" ca="1" si="5"/>
        <v>2883401.6530660577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11875.644665923579</v>
      </c>
      <c r="L30" s="444">
        <f t="shared" ca="1" si="3"/>
        <v>2862030.3644875824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1560892.9801061798</v>
      </c>
      <c r="C31" s="447">
        <f t="shared" si="0"/>
        <v>100747.55675784221</v>
      </c>
      <c r="D31" s="447">
        <f ca="1">SUMIF(G:G,24,K:K)</f>
        <v>77087.54344588246</v>
      </c>
      <c r="E31" s="447">
        <f t="shared" ca="1" si="1"/>
        <v>1537232.96679422</v>
      </c>
      <c r="F31" s="431"/>
      <c r="G31" s="459">
        <v>2</v>
      </c>
      <c r="H31" s="459">
        <v>24</v>
      </c>
      <c r="I31" s="444">
        <f t="shared" ca="1" si="5"/>
        <v>2862030.3644875824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11786.597630179931</v>
      </c>
      <c r="L31" s="444">
        <f t="shared" ca="1" si="3"/>
        <v>2840570.0288733635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1537232.96679422</v>
      </c>
      <c r="C32" s="447">
        <f t="shared" si="0"/>
        <v>100747.55675784221</v>
      </c>
      <c r="D32" s="447">
        <f ca="1">SUMIF(G:G,25,K:K)</f>
        <v>75877.052260935525</v>
      </c>
      <c r="E32" s="447">
        <f t="shared" ca="1" si="1"/>
        <v>1512362.4622973134</v>
      </c>
      <c r="F32" s="431"/>
      <c r="G32" s="459">
        <v>3</v>
      </c>
      <c r="H32" s="459">
        <v>25</v>
      </c>
      <c r="I32" s="444">
        <f t="shared" ca="1" si="5"/>
        <v>2840570.0288733635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11697.179565120687</v>
      </c>
      <c r="L32" s="444">
        <f t="shared" ca="1" si="3"/>
        <v>2819020.2751940852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1512362.4622973134</v>
      </c>
      <c r="C33" s="447">
        <f t="shared" si="0"/>
        <v>100747.55675784221</v>
      </c>
      <c r="D33" s="447">
        <f ca="1">SUMIF(G:G,26,K:K)</f>
        <v>74604.630049597617</v>
      </c>
      <c r="E33" s="447">
        <f t="shared" ca="1" si="1"/>
        <v>1486219.5355890689</v>
      </c>
      <c r="F33" s="431"/>
      <c r="G33" s="459">
        <v>3</v>
      </c>
      <c r="H33" s="459">
        <v>26</v>
      </c>
      <c r="I33" s="444">
        <f t="shared" ca="1" si="5"/>
        <v>2819020.2751940852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11607.388924790361</v>
      </c>
      <c r="L33" s="444">
        <f t="shared" ca="1" si="3"/>
        <v>2797380.730874477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1486219.5355890689</v>
      </c>
      <c r="C34" s="447">
        <f t="shared" si="0"/>
        <v>100747.55675784221</v>
      </c>
      <c r="D34" s="447">
        <f ca="1">SUMIF(G:G,27,K:K)</f>
        <v>73267.108303020766</v>
      </c>
      <c r="E34" s="447">
        <f t="shared" ca="1" si="1"/>
        <v>1458739.0871342474</v>
      </c>
      <c r="F34" s="431"/>
      <c r="G34" s="459">
        <v>3</v>
      </c>
      <c r="H34" s="459">
        <v>27</v>
      </c>
      <c r="I34" s="444">
        <f t="shared" ca="1" si="5"/>
        <v>2797380.730874477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11517.224156791992</v>
      </c>
      <c r="L34" s="444">
        <f t="shared" ca="1" si="3"/>
        <v>2775651.02178687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1458739.0871342474</v>
      </c>
      <c r="C35" s="447">
        <f t="shared" si="0"/>
        <v>100747.55675784221</v>
      </c>
      <c r="D35" s="447">
        <f ca="1">SUMIF(G:G,28,K:K)</f>
        <v>71861.156405430971</v>
      </c>
      <c r="E35" s="447">
        <f t="shared" ca="1" si="1"/>
        <v>1429852.6867818362</v>
      </c>
      <c r="F35" s="431"/>
      <c r="G35" s="459">
        <v>3</v>
      </c>
      <c r="H35" s="459">
        <v>28</v>
      </c>
      <c r="I35" s="444">
        <f t="shared" ca="1" si="5"/>
        <v>2775651.02178687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11426.683702260296</v>
      </c>
      <c r="L35" s="444">
        <f t="shared" ca="1" si="3"/>
        <v>2753830.7722447314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1429852.6867818362</v>
      </c>
      <c r="C36" s="447">
        <f t="shared" si="0"/>
        <v>100747.55675784221</v>
      </c>
      <c r="D36" s="447">
        <f ca="1">SUMIF(G:G,29,K:K)</f>
        <v>70383.273340430038</v>
      </c>
      <c r="E36" s="447">
        <f t="shared" ca="1" si="1"/>
        <v>1399488.4033644241</v>
      </c>
      <c r="F36" s="431"/>
      <c r="G36" s="459">
        <v>3</v>
      </c>
      <c r="H36" s="459">
        <v>29</v>
      </c>
      <c r="I36" s="444">
        <f t="shared" ca="1" si="5"/>
        <v>2753830.7722447314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11335.765995834719</v>
      </c>
      <c r="L36" s="444">
        <f t="shared" ca="1" si="3"/>
        <v>2731919.6049961671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1399488.4033644241</v>
      </c>
      <c r="C37" s="447">
        <f t="shared" si="0"/>
        <v>100747.55675784221</v>
      </c>
      <c r="D37" s="447">
        <f ca="1">SUMIF(G:G,30,K:K)</f>
        <v>68829.778972976375</v>
      </c>
      <c r="E37" s="447">
        <f t="shared" ca="1" si="1"/>
        <v>1367570.6255795583</v>
      </c>
      <c r="F37" s="431"/>
      <c r="G37" s="459">
        <v>3</v>
      </c>
      <c r="H37" s="459">
        <v>30</v>
      </c>
      <c r="I37" s="444">
        <f t="shared" ca="1" si="5"/>
        <v>2731919.6049961671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11244.469465632368</v>
      </c>
      <c r="L37" s="444">
        <f t="shared" ca="1" si="3"/>
        <v>2709917.1412174008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1367570.6255795583</v>
      </c>
      <c r="C38" s="447">
        <f t="shared" si="0"/>
        <v>100747.55675784221</v>
      </c>
      <c r="D38" s="447">
        <f ca="1">SUMIF(G:G,31,K:K)</f>
        <v>67196.804885335237</v>
      </c>
      <c r="E38" s="447">
        <f t="shared" ca="1" si="1"/>
        <v>1334019.8737070514</v>
      </c>
      <c r="F38" s="431"/>
      <c r="G38" s="459">
        <v>3</v>
      </c>
      <c r="H38" s="459">
        <v>31</v>
      </c>
      <c r="I38" s="444">
        <f t="shared" ca="1" si="5"/>
        <v>2709917.1412174008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11152.792533220842</v>
      </c>
      <c r="L38" s="444">
        <f t="shared" ca="1" si="3"/>
        <v>2687823.0005062227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1334019.8737070514</v>
      </c>
      <c r="C39" s="447">
        <f t="shared" si="0"/>
        <v>100747.55675784221</v>
      </c>
      <c r="D39" s="447">
        <f ca="1">SUMIF(G:G,32,K:K)</f>
        <v>65480.284744178665</v>
      </c>
      <c r="E39" s="447">
        <f t="shared" ca="1" si="1"/>
        <v>1298752.6016933878</v>
      </c>
      <c r="F39" s="431"/>
      <c r="G39" s="459">
        <v>3</v>
      </c>
      <c r="H39" s="459">
        <v>32</v>
      </c>
      <c r="I39" s="444">
        <f t="shared" ca="1" si="5"/>
        <v>2687823.0005062227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11060.733613590934</v>
      </c>
      <c r="L39" s="444">
        <f t="shared" ca="1" si="3"/>
        <v>2665636.8008754146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1298752.6016933878</v>
      </c>
      <c r="C40" s="447">
        <f t="shared" si="0"/>
        <v>100747.55675784221</v>
      </c>
      <c r="D40" s="447">
        <f ca="1">SUMIF(G:G,33,K:K)</f>
        <v>63675.944174848293</v>
      </c>
      <c r="E40" s="447">
        <f t="shared" ca="1" si="1"/>
        <v>1261680.9891103939</v>
      </c>
      <c r="F40" s="431"/>
      <c r="G40" s="459">
        <v>3</v>
      </c>
      <c r="H40" s="459">
        <v>33</v>
      </c>
      <c r="I40" s="444">
        <f t="shared" ca="1" si="5"/>
        <v>2665636.8008754146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10968.291115129232</v>
      </c>
      <c r="L40" s="444">
        <f t="shared" ca="1" si="3"/>
        <v>2643358.1587461452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1261680.9891103939</v>
      </c>
      <c r="C41" s="447">
        <f t="shared" si="0"/>
        <v>100747.55675784221</v>
      </c>
      <c r="D41" s="447">
        <f ca="1">SUMIF(G:G,34,K:K)</f>
        <v>61779.290117565979</v>
      </c>
      <c r="E41" s="447">
        <f t="shared" ca="1" si="1"/>
        <v>1222712.7224701177</v>
      </c>
      <c r="F41" s="431"/>
      <c r="G41" s="459">
        <v>3</v>
      </c>
      <c r="H41" s="459">
        <v>34</v>
      </c>
      <c r="I41" s="444">
        <f t="shared" ca="1" si="5"/>
        <v>2643358.1587461452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10875.463439590611</v>
      </c>
      <c r="L41" s="444">
        <f t="shared" ca="1" si="3"/>
        <v>2620986.6889413372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1222712.7224701177</v>
      </c>
      <c r="C42" s="447">
        <f t="shared" si="0"/>
        <v>100747.55675784221</v>
      </c>
      <c r="D42" s="447">
        <f ca="1">SUMIF(G:G,35,K:K)</f>
        <v>59785.59963908801</v>
      </c>
      <c r="E42" s="447">
        <f t="shared" ca="1" si="1"/>
        <v>1181750.7653513635</v>
      </c>
      <c r="F42" s="431"/>
      <c r="G42" s="459">
        <v>3</v>
      </c>
      <c r="H42" s="459">
        <v>35</v>
      </c>
      <c r="I42" s="444">
        <f t="shared" ca="1" si="5"/>
        <v>2620986.6889413372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10782.248982070576</v>
      </c>
      <c r="L42" s="444">
        <f t="shared" ca="1" si="3"/>
        <v>2598522.0046790089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1181750.7653513635</v>
      </c>
      <c r="C43" s="447">
        <f t="shared" si="0"/>
        <v>100747.55675784221</v>
      </c>
      <c r="D43" s="447">
        <f ca="1">SUMIF(G:G,36,K:K)</f>
        <v>57689.908171942378</v>
      </c>
      <c r="E43" s="447">
        <f t="shared" ca="1" si="1"/>
        <v>1138693.1167654637</v>
      </c>
      <c r="F43" s="431"/>
      <c r="G43" s="459">
        <v>3</v>
      </c>
      <c r="H43" s="459">
        <v>36</v>
      </c>
      <c r="I43" s="444">
        <f t="shared" ca="1" si="5"/>
        <v>2598522.0046790089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10688.646130977542</v>
      </c>
      <c r="L43" s="444">
        <f t="shared" ca="1" si="3"/>
        <v>2575963.7175655877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1138693.1167654637</v>
      </c>
      <c r="C44" s="447">
        <f t="shared" si="0"/>
        <v>100747.55675784221</v>
      </c>
      <c r="D44" s="447">
        <f ca="1">SUMIF(G:G,37,K:K)</f>
        <v>55486.997151963034</v>
      </c>
      <c r="E44" s="447">
        <f t="shared" ca="1" si="1"/>
        <v>1093432.5571595845</v>
      </c>
      <c r="F44" s="431"/>
      <c r="G44" s="459">
        <v>4</v>
      </c>
      <c r="H44" s="459">
        <v>37</v>
      </c>
      <c r="I44" s="444">
        <f t="shared" ca="1" si="5"/>
        <v>2575963.7175655877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10594.653268004953</v>
      </c>
      <c r="L44" s="444">
        <f t="shared" ca="1" si="3"/>
        <v>2553311.4375891937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1093432.5571595845</v>
      </c>
      <c r="C45" s="447">
        <f t="shared" si="0"/>
        <v>100747.55675784221</v>
      </c>
      <c r="D45" s="447">
        <f ca="1">SUMIF(G:G,38,K:K)</f>
        <v>53171.381023336951</v>
      </c>
      <c r="E45" s="447">
        <f t="shared" ca="1" si="1"/>
        <v>1045856.3814250792</v>
      </c>
      <c r="F45" s="431"/>
      <c r="G45" s="459">
        <v>4</v>
      </c>
      <c r="H45" s="459">
        <v>38</v>
      </c>
      <c r="I45" s="444">
        <f t="shared" ca="1" si="5"/>
        <v>2553311.4375891937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10500.268768103311</v>
      </c>
      <c r="L45" s="444">
        <f t="shared" ca="1" si="3"/>
        <v>2530564.7731128982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1045856.3814250792</v>
      </c>
      <c r="C46" s="447">
        <f t="shared" si="0"/>
        <v>100747.55675784221</v>
      </c>
      <c r="D46" s="447">
        <f ca="1">SUMIF(G:G,39,K:K)</f>
        <v>50737.293578804805</v>
      </c>
      <c r="E46" s="447">
        <f t="shared" ca="1" si="1"/>
        <v>995846.11824604182</v>
      </c>
      <c r="F46" s="431"/>
      <c r="G46" s="459">
        <v>4</v>
      </c>
      <c r="H46" s="459">
        <v>39</v>
      </c>
      <c r="I46" s="444">
        <f t="shared" ca="1" si="5"/>
        <v>2530564.7731128982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10405.49099945208</v>
      </c>
      <c r="L46" s="444">
        <f t="shared" ca="1" si="3"/>
        <v>2507723.3308679517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995846.11824604182</v>
      </c>
      <c r="C47" s="447">
        <f t="shared" si="0"/>
        <v>100747.55675784221</v>
      </c>
      <c r="D47" s="447">
        <f ca="1">SUMIF(G:G,40,K:K)</f>
        <v>48178.673601000279</v>
      </c>
      <c r="E47" s="447">
        <f t="shared" ca="1" si="1"/>
        <v>943277.23508919985</v>
      </c>
      <c r="F47" s="431"/>
      <c r="G47" s="459">
        <v>4</v>
      </c>
      <c r="H47" s="459">
        <v>40</v>
      </c>
      <c r="I47" s="444">
        <f t="shared" ca="1" si="5"/>
        <v>2507723.3308679517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10310.318323431471</v>
      </c>
      <c r="L47" s="444">
        <f t="shared" ca="1" si="3"/>
        <v>2484786.7159469845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943277.23508919985</v>
      </c>
      <c r="C48" s="447">
        <f t="shared" si="0"/>
        <v>100747.55675784221</v>
      </c>
      <c r="D48" s="447">
        <f ca="1">SUMIF(G:G,41,K:K)</f>
        <v>45489.149769173171</v>
      </c>
      <c r="E48" s="447">
        <f t="shared" ca="1" si="1"/>
        <v>888018.82810053078</v>
      </c>
      <c r="F48" s="431"/>
      <c r="G48" s="459">
        <v>4</v>
      </c>
      <c r="H48" s="459">
        <v>41</v>
      </c>
      <c r="I48" s="444">
        <f t="shared" ca="1" si="5"/>
        <v>2484786.7159469845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10214.749094594106</v>
      </c>
      <c r="L48" s="444">
        <f t="shared" ca="1" si="3"/>
        <v>2461754.53179718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888018.82810053078</v>
      </c>
      <c r="C49" s="447">
        <f t="shared" si="0"/>
        <v>100747.55675784221</v>
      </c>
      <c r="D49" s="447">
        <f ca="1">SUMIF(G:G,42,K:K)</f>
        <v>42662.024793711644</v>
      </c>
      <c r="E49" s="447">
        <f t="shared" ca="1" si="1"/>
        <v>829933.2961364002</v>
      </c>
      <c r="F49" s="431"/>
      <c r="G49" s="459">
        <v>4</v>
      </c>
      <c r="H49" s="459">
        <v>42</v>
      </c>
      <c r="I49" s="444">
        <f t="shared" ca="1" si="5"/>
        <v>2461754.53179718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10118.781660636589</v>
      </c>
      <c r="L49" s="444">
        <f t="shared" ca="1" si="3"/>
        <v>2438626.3802134176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829933.2961364002</v>
      </c>
      <c r="C50" s="447">
        <f t="shared" si="0"/>
        <v>100747.55675784221</v>
      </c>
      <c r="D50" s="447">
        <f ca="1">SUMIF(G:G,43,K:K)</f>
        <v>39690.25873895664</v>
      </c>
      <c r="E50" s="447">
        <f t="shared" ca="1" si="1"/>
        <v>768875.99811751465</v>
      </c>
      <c r="F50" s="431"/>
      <c r="G50" s="459">
        <v>4</v>
      </c>
      <c r="H50" s="459">
        <v>43</v>
      </c>
      <c r="I50" s="444">
        <f t="shared" ca="1" si="5"/>
        <v>2438626.3802134176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10025.647695704245</v>
      </c>
      <c r="L50" s="444">
        <f t="shared" ca="1" si="3"/>
        <v>2416181.0946647231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768875.99811751465</v>
      </c>
      <c r="C51" s="447">
        <f t="shared" si="0"/>
        <v>100747.55675784221</v>
      </c>
      <c r="D51" s="447">
        <f ca="1">SUMIF(G:G,44,K:K)</f>
        <v>36566.451492779874</v>
      </c>
      <c r="E51" s="447">
        <f t="shared" ca="1" si="1"/>
        <v>704694.89285245235</v>
      </c>
      <c r="F51" s="431"/>
      <c r="G51" s="459">
        <v>4</v>
      </c>
      <c r="H51" s="459">
        <v>44</v>
      </c>
      <c r="I51" s="444">
        <f t="shared" ca="1" si="5"/>
        <v>2416181.0946647231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9932.1256725846852</v>
      </c>
      <c r="L51" s="444">
        <f t="shared" ca="1" si="3"/>
        <v>2393642.2870929092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704694.89285245235</v>
      </c>
      <c r="C52" s="447">
        <f t="shared" si="0"/>
        <v>100747.55675784221</v>
      </c>
      <c r="D52" s="447">
        <f ca="1">SUMIF(G:G,45,K:K)</f>
        <v>33282.824339271981</v>
      </c>
      <c r="E52" s="447">
        <f t="shared" ca="1" si="1"/>
        <v>637230.16043388215</v>
      </c>
      <c r="F52" s="431"/>
      <c r="G52" s="459">
        <v>4</v>
      </c>
      <c r="H52" s="459">
        <v>45</v>
      </c>
      <c r="I52" s="444">
        <f t="shared" ca="1" si="5"/>
        <v>2393642.2870929092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9838.2139743687931</v>
      </c>
      <c r="L52" s="444">
        <f t="shared" ca="1" si="3"/>
        <v>2371009.5678228792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637230.16043388215</v>
      </c>
      <c r="C53" s="447">
        <f t="shared" si="0"/>
        <v>100747.55675784221</v>
      </c>
      <c r="D53" s="447">
        <f ca="1">SUMIF(G:G,46,K:K)</f>
        <v>29831.200588654643</v>
      </c>
      <c r="E53" s="447">
        <f t="shared" ca="1" si="1"/>
        <v>566313.80426469457</v>
      </c>
      <c r="F53" s="431"/>
      <c r="G53" s="459">
        <v>4</v>
      </c>
      <c r="H53" s="459">
        <v>46</v>
      </c>
      <c r="I53" s="444">
        <f t="shared" ca="1" si="5"/>
        <v>2371009.5678228792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9743.9109774103345</v>
      </c>
      <c r="L53" s="444">
        <f t="shared" ca="1" si="3"/>
        <v>2348282.5455558905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566313.80426469457</v>
      </c>
      <c r="C54" s="447">
        <f t="shared" si="0"/>
        <v>100747.55675784221</v>
      </c>
      <c r="D54" s="447">
        <f ca="1">SUMIF(G:G,47,K:K)</f>
        <v>26202.985216182042</v>
      </c>
      <c r="E54" s="447">
        <f t="shared" ca="1" si="1"/>
        <v>491769.23272303439</v>
      </c>
      <c r="F54" s="431"/>
      <c r="G54" s="459">
        <v>4</v>
      </c>
      <c r="H54" s="459">
        <v>47</v>
      </c>
      <c r="I54" s="444">
        <f t="shared" ca="1" si="5"/>
        <v>2348282.5455558905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9649.2150512978824</v>
      </c>
      <c r="L54" s="444">
        <f t="shared" ca="1" si="3"/>
        <v>2325460.8273627898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491769.23272303439</v>
      </c>
      <c r="C55" s="447">
        <f t="shared" si="0"/>
        <v>100747.55675784221</v>
      </c>
      <c r="D55" s="447">
        <f ca="1">SUMIF(G:G,48,K:K)</f>
        <v>22389.143459330073</v>
      </c>
      <c r="E55" s="447">
        <f t="shared" ca="1" si="1"/>
        <v>413410.81942452228</v>
      </c>
      <c r="F55" s="431"/>
      <c r="G55" s="459">
        <v>4</v>
      </c>
      <c r="H55" s="459">
        <v>48</v>
      </c>
      <c r="I55" s="444">
        <f t="shared" ca="1" si="5"/>
        <v>2325460.8273627898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9554.1245588266283</v>
      </c>
      <c r="L55" s="444">
        <f t="shared" ca="1" si="3"/>
        <v>2302544.0186772174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413410.81942452228</v>
      </c>
      <c r="C56" s="447">
        <f t="shared" si="0"/>
        <v>100747.55675784221</v>
      </c>
      <c r="D56" s="447">
        <f ca="1">SUMIF(G:G,49,K:K)</f>
        <v>18380.178319976952</v>
      </c>
      <c r="E56" s="447">
        <f t="shared" ca="1" si="1"/>
        <v>331043.44098665705</v>
      </c>
      <c r="F56" s="431"/>
      <c r="G56" s="459">
        <f>G55+1</f>
        <v>5</v>
      </c>
      <c r="H56" s="459">
        <v>49</v>
      </c>
      <c r="I56" s="444">
        <f t="shared" ca="1" si="5"/>
        <v>2302544.0186772174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9458.637855970077</v>
      </c>
      <c r="L56" s="444">
        <f t="shared" ca="1" si="3"/>
        <v>2279531.7232887889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331043.44098665705</v>
      </c>
      <c r="C57" s="447">
        <f t="shared" si="0"/>
        <v>100747.55675784221</v>
      </c>
      <c r="D57" s="447">
        <f ca="1">SUMIF(G:G,50,K:K)</f>
        <v>14166.106915552818</v>
      </c>
      <c r="E57" s="447">
        <f t="shared" ca="1" si="1"/>
        <v>244461.99114436767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2279531.7232887889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9362.7532918516263</v>
      </c>
      <c r="L57" s="444">
        <f t="shared" ca="1" si="3"/>
        <v>2256423.543336242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244461.99114436767</v>
      </c>
      <c r="C58" s="447">
        <f t="shared" si="0"/>
        <v>100747.55675784221</v>
      </c>
      <c r="D58" s="447">
        <f ca="1">SUMIF(G:G,51,K:K)</f>
        <v>9736.4356202692088</v>
      </c>
      <c r="E58" s="447">
        <f t="shared" ca="1" si="1"/>
        <v>153450.87000679469</v>
      </c>
      <c r="F58" s="431"/>
      <c r="G58" s="459">
        <f t="shared" si="8"/>
        <v>5</v>
      </c>
      <c r="H58" s="459">
        <v>51</v>
      </c>
      <c r="I58" s="444">
        <f t="shared" ca="1" si="5"/>
        <v>2256423.543336242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9266.4692087160129</v>
      </c>
      <c r="L58" s="444">
        <f t="shared" ca="1" si="3"/>
        <v>2233219.0793005591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153450.87000679469</v>
      </c>
      <c r="C59" s="447">
        <f t="shared" si="0"/>
        <v>100747.55675784221</v>
      </c>
      <c r="D59" s="447">
        <f ca="1">SUMIF(G:G,52,K:K)</f>
        <v>5080.1339345266497</v>
      </c>
      <c r="E59" s="447">
        <f t="shared" ca="1" si="1"/>
        <v>57783.447183479133</v>
      </c>
      <c r="F59" s="431"/>
      <c r="G59" s="459">
        <f t="shared" si="8"/>
        <v>5</v>
      </c>
      <c r="H59" s="459">
        <v>52</v>
      </c>
      <c r="I59" s="444">
        <f t="shared" ca="1" si="5"/>
        <v>2233219.0793005591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9169.7839419006687</v>
      </c>
      <c r="L59" s="444">
        <f t="shared" ca="1" si="3"/>
        <v>2209917.9299980612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57783.447183479133</v>
      </c>
      <c r="C60" s="447">
        <f t="shared" si="0"/>
        <v>100747.55675784221</v>
      </c>
      <c r="D60" s="447">
        <f ca="1">SUMIF(G:G,53,K:K)</f>
        <v>185.60701743158779</v>
      </c>
      <c r="E60" s="447">
        <f t="shared" ca="1" si="1"/>
        <v>-42778.502556931482</v>
      </c>
      <c r="F60" s="431"/>
      <c r="G60" s="459">
        <f t="shared" si="8"/>
        <v>5</v>
      </c>
      <c r="H60" s="459">
        <v>53</v>
      </c>
      <c r="I60" s="444">
        <f t="shared" ca="1" si="5"/>
        <v>2209917.9299980612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9072.695819806926</v>
      </c>
      <c r="L60" s="444">
        <f t="shared" ca="1" si="3"/>
        <v>2186519.6925734691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-42778.502556931482</v>
      </c>
      <c r="C61" s="447">
        <f t="shared" si="0"/>
        <v>100747.55675784221</v>
      </c>
      <c r="D61" s="447">
        <f ca="1">SUMIF(G:G,54,K:K)</f>
        <v>-4959.3331859752852</v>
      </c>
      <c r="E61" s="447">
        <f t="shared" ca="1" si="1"/>
        <v>-148485.39250074897</v>
      </c>
      <c r="F61" s="431"/>
      <c r="G61" s="459">
        <f t="shared" si="8"/>
        <v>5</v>
      </c>
      <c r="H61" s="459">
        <v>54</v>
      </c>
      <c r="I61" s="444">
        <f t="shared" ca="1" si="5"/>
        <v>2186519.6925734691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8975.2031638711269</v>
      </c>
      <c r="L61" s="444">
        <f t="shared" ca="1" si="3"/>
        <v>2163023.9624929414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-148485.39250074897</v>
      </c>
      <c r="C62" s="447">
        <f t="shared" si="0"/>
        <v>100747.55675784221</v>
      </c>
      <c r="D62" s="447">
        <f ca="1">SUMIF(G:G,55,K:K)</f>
        <v>-10367.498294676487</v>
      </c>
      <c r="E62" s="447">
        <f t="shared" ca="1" si="1"/>
        <v>-259600.44755326764</v>
      </c>
      <c r="F62" s="431"/>
      <c r="G62" s="459">
        <f t="shared" si="8"/>
        <v>5</v>
      </c>
      <c r="H62" s="459">
        <v>55</v>
      </c>
      <c r="I62" s="444">
        <f t="shared" ca="1" si="5"/>
        <v>2163023.9624929414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8877.3042885355935</v>
      </c>
      <c r="L62" s="444">
        <f t="shared" ca="1" si="3"/>
        <v>2139430.333537078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-259600.44755326764</v>
      </c>
      <c r="C63" s="447">
        <f t="shared" si="0"/>
        <v>100747.55675784221</v>
      </c>
      <c r="D63" s="447">
        <f ca="1">SUMIF(G:G,56,K:K)</f>
        <v>-16052.355394396607</v>
      </c>
      <c r="E63" s="447">
        <f t="shared" ca="1" si="1"/>
        <v>-376400.35970550642</v>
      </c>
      <c r="F63" s="431"/>
      <c r="G63" s="459">
        <f t="shared" si="8"/>
        <v>5</v>
      </c>
      <c r="H63" s="459">
        <v>56</v>
      </c>
      <c r="I63" s="444">
        <f t="shared" ca="1" si="5"/>
        <v>2139430.333537078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8778.9975012194973</v>
      </c>
      <c r="L63" s="444">
        <f t="shared" ca="1" si="3"/>
        <v>2115738.3977938988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-376400.35970550642</v>
      </c>
      <c r="C64" s="447">
        <f t="shared" si="0"/>
        <v>100747.55675784221</v>
      </c>
      <c r="D64" s="447">
        <f ca="1">SUMIF(G:G,57,K:K)</f>
        <v>-22028.060572524861</v>
      </c>
      <c r="E64" s="447">
        <f t="shared" ca="1" si="1"/>
        <v>-499175.97703587345</v>
      </c>
      <c r="F64" s="431"/>
      <c r="G64" s="459">
        <f t="shared" si="8"/>
        <v>5</v>
      </c>
      <c r="H64" s="459">
        <v>57</v>
      </c>
      <c r="I64" s="444">
        <f t="shared" ca="1" si="5"/>
        <v>2115738.3977938988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8680.2811022895821</v>
      </c>
      <c r="L64" s="444">
        <f t="shared" ca="1" si="3"/>
        <v>2091947.7456517895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-499175.97703587345</v>
      </c>
      <c r="C65" s="447">
        <f t="shared" si="0"/>
        <v>100747.55675784221</v>
      </c>
      <c r="D65" s="447">
        <f ca="1">SUMIF(G:G,58,K:K)</f>
        <v>-28309.49416874786</v>
      </c>
      <c r="E65" s="447">
        <f t="shared" ca="1" si="1"/>
        <v>-628233.02796246356</v>
      </c>
      <c r="F65" s="431"/>
      <c r="G65" s="459">
        <f t="shared" si="8"/>
        <v>5</v>
      </c>
      <c r="H65" s="459">
        <v>58</v>
      </c>
      <c r="I65" s="444">
        <f t="shared" ca="1" si="5"/>
        <v>2091947.7456517895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8581.1533850307933</v>
      </c>
      <c r="L65" s="444">
        <f t="shared" ca="1" si="3"/>
        <v>2068057.9657924213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-628233.02796246356</v>
      </c>
      <c r="C66" s="447">
        <f t="shared" si="0"/>
        <v>100747.55675784221</v>
      </c>
      <c r="D66" s="447">
        <f ca="1">SUMIF(G:G,59,K:K)</f>
        <v>-34912.297829171701</v>
      </c>
      <c r="E66" s="447">
        <f t="shared" ca="1" si="1"/>
        <v>-763892.88254947751</v>
      </c>
      <c r="F66" s="431"/>
      <c r="G66" s="459">
        <f t="shared" si="8"/>
        <v>5</v>
      </c>
      <c r="H66" s="459">
        <v>59</v>
      </c>
      <c r="I66" s="444">
        <f t="shared" ca="1" si="5"/>
        <v>2068057.9657924213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8481.6126356167588</v>
      </c>
      <c r="L66" s="444">
        <f t="shared" ca="1" si="3"/>
        <v>2044068.6451836389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-763892.88254947751</v>
      </c>
      <c r="C67" s="447">
        <f t="shared" si="0"/>
        <v>100747.55675784221</v>
      </c>
      <c r="D67" s="447">
        <f t="shared" ref="D67:D136" ca="1" si="9">SUMIF(G:G,60,K:K)</f>
        <v>-41852.913456203278</v>
      </c>
      <c r="E67" s="447">
        <f t="shared" ca="1" si="1"/>
        <v>-906493.352763523</v>
      </c>
      <c r="F67" s="431"/>
      <c r="G67" s="459">
        <f t="shared" si="8"/>
        <v>5</v>
      </c>
      <c r="H67" s="459">
        <v>60</v>
      </c>
      <c r="I67" s="444">
        <f t="shared" ca="1" si="5"/>
        <v>2044068.6451836389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8381.6571330801653</v>
      </c>
      <c r="L67" s="444">
        <f t="shared" ca="1" si="3"/>
        <v>2019979.3690723199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-906493.352763523</v>
      </c>
      <c r="C68" s="447">
        <f t="shared" si="0"/>
        <v>100747.55675784221</v>
      </c>
      <c r="D68" s="447">
        <f t="shared" ca="1" si="9"/>
        <v>-41852.913456203278</v>
      </c>
      <c r="E68" s="447">
        <f t="shared" ca="1" si="1"/>
        <v>-1049093.8229775685</v>
      </c>
      <c r="F68" s="431"/>
      <c r="G68" s="459">
        <f>G67+1</f>
        <v>6</v>
      </c>
      <c r="H68" s="459">
        <v>61</v>
      </c>
      <c r="I68" s="444">
        <f t="shared" ca="1" si="5"/>
        <v>2019979.3690723199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8281.2851492830032</v>
      </c>
      <c r="L68" s="444">
        <f t="shared" ca="1" si="3"/>
        <v>1995789.7209772039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-1049093.8229775685</v>
      </c>
      <c r="C69" s="447">
        <f t="shared" si="0"/>
        <v>100747.55675784221</v>
      </c>
      <c r="D69" s="447">
        <f t="shared" ca="1" si="9"/>
        <v>-41852.913456203278</v>
      </c>
      <c r="E69" s="447">
        <f t="shared" ca="1" si="1"/>
        <v>-1191694.2931916139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1995789.7209772039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8180.4949488866869</v>
      </c>
      <c r="L69" s="444">
        <f t="shared" ca="1" si="3"/>
        <v>1971499.2826816917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-1191694.2931916139</v>
      </c>
      <c r="C70" s="447">
        <f t="shared" si="0"/>
        <v>100747.55675784221</v>
      </c>
      <c r="D70" s="447">
        <f t="shared" ca="1" si="9"/>
        <v>-41852.913456203278</v>
      </c>
      <c r="E70" s="447">
        <f t="shared" ca="1" si="1"/>
        <v>-1334294.7634056592</v>
      </c>
      <c r="F70" s="431"/>
      <c r="G70" s="459">
        <f t="shared" si="10"/>
        <v>6</v>
      </c>
      <c r="H70" s="459">
        <v>63</v>
      </c>
      <c r="I70" s="444">
        <f t="shared" ca="1" si="5"/>
        <v>1971499.2826816917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8079.2847893220514</v>
      </c>
      <c r="L70" s="444">
        <f t="shared" ca="1" si="3"/>
        <v>1947107.6342266146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-1334294.7634056592</v>
      </c>
      <c r="C71" s="447">
        <f t="shared" si="0"/>
        <v>100747.55675784221</v>
      </c>
      <c r="D71" s="447">
        <f t="shared" ca="1" si="9"/>
        <v>-41852.913456203278</v>
      </c>
      <c r="E71" s="447">
        <f t="shared" ca="1" si="1"/>
        <v>-1476895.2336197046</v>
      </c>
      <c r="F71" s="431"/>
      <c r="G71" s="459">
        <f t="shared" si="10"/>
        <v>6</v>
      </c>
      <c r="H71" s="459">
        <v>64</v>
      </c>
      <c r="I71" s="444">
        <f t="shared" ca="1" si="5"/>
        <v>1947107.6342266146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7977.6529207592312</v>
      </c>
      <c r="L71" s="444">
        <f t="shared" ca="1" si="3"/>
        <v>1922614.3539029749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-1476895.2336197046</v>
      </c>
      <c r="C72" s="447">
        <f t="shared" si="0"/>
        <v>100747.55675784221</v>
      </c>
      <c r="D72" s="447">
        <f t="shared" ca="1" si="9"/>
        <v>-41852.913456203278</v>
      </c>
      <c r="E72" s="447">
        <f t="shared" ca="1" si="1"/>
        <v>-1619495.70383375</v>
      </c>
      <c r="F72" s="431"/>
      <c r="G72" s="459">
        <f t="shared" si="10"/>
        <v>6</v>
      </c>
      <c r="H72" s="459">
        <v>65</v>
      </c>
      <c r="I72" s="444">
        <f t="shared" ca="1" si="5"/>
        <v>1922614.3539029749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7875.5975860773988</v>
      </c>
      <c r="L72" s="444">
        <f t="shared" ca="1" si="3"/>
        <v>1898019.0182446532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-1619495.70383375</v>
      </c>
      <c r="C73" s="447">
        <f t="shared" si="0"/>
        <v>100747.55675784221</v>
      </c>
      <c r="D73" s="447">
        <f t="shared" ca="1" si="9"/>
        <v>-41852.913456203278</v>
      </c>
      <c r="E73" s="447">
        <f t="shared" ca="1" si="1"/>
        <v>-1762096.1740477954</v>
      </c>
      <c r="F73" s="431"/>
      <c r="G73" s="459">
        <f t="shared" si="10"/>
        <v>6</v>
      </c>
      <c r="H73" s="459">
        <v>66</v>
      </c>
      <c r="I73" s="444">
        <f t="shared" ca="1" si="5"/>
        <v>1898019.0182446532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7773.1170208343938</v>
      </c>
      <c r="L73" s="444">
        <f t="shared" ca="1" si="3"/>
        <v>1873321.2020210887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-1762096.1740477954</v>
      </c>
      <c r="C74" s="447">
        <f t="shared" si="0"/>
        <v>100747.55675784221</v>
      </c>
      <c r="D74" s="447">
        <f t="shared" ca="1" si="9"/>
        <v>-41852.913456203278</v>
      </c>
      <c r="E74" s="447">
        <f t="shared" ca="1" si="1"/>
        <v>-1904696.6442618407</v>
      </c>
      <c r="F74" s="431"/>
      <c r="G74" s="459">
        <f t="shared" si="10"/>
        <v>6</v>
      </c>
      <c r="H74" s="459">
        <v>67</v>
      </c>
      <c r="I74" s="444">
        <f t="shared" ca="1" si="5"/>
        <v>1873321.2020210887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7670.2094532362071</v>
      </c>
      <c r="L74" s="444">
        <f t="shared" ca="1" si="3"/>
        <v>1848520.478229926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-1904696.6442618407</v>
      </c>
      <c r="C75" s="447">
        <f t="shared" si="0"/>
        <v>100747.55675784221</v>
      </c>
      <c r="D75" s="447">
        <f t="shared" ca="1" si="9"/>
        <v>-41852.913456203278</v>
      </c>
      <c r="E75" s="447">
        <f t="shared" ca="1" si="1"/>
        <v>-2047297.1144758861</v>
      </c>
      <c r="F75" s="431"/>
      <c r="G75" s="459">
        <f t="shared" si="10"/>
        <v>6</v>
      </c>
      <c r="H75" s="459">
        <v>68</v>
      </c>
      <c r="I75" s="444">
        <f t="shared" ca="1" si="5"/>
        <v>1848520.478229926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7664.3697870837741</v>
      </c>
      <c r="L75" s="444">
        <f t="shared" ca="1" si="3"/>
        <v>1847113.1186871894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-2047297.1144758861</v>
      </c>
      <c r="C76" s="447">
        <f t="shared" si="0"/>
        <v>100747.55675784221</v>
      </c>
      <c r="D76" s="447">
        <f t="shared" ca="1" si="9"/>
        <v>-41852.913456203278</v>
      </c>
      <c r="E76" s="447">
        <f t="shared" ca="1" si="1"/>
        <v>-2189897.5846899319</v>
      </c>
      <c r="F76" s="431"/>
      <c r="G76" s="459">
        <f t="shared" si="10"/>
        <v>6</v>
      </c>
      <c r="H76" s="459">
        <v>69</v>
      </c>
      <c r="I76" s="444">
        <f t="shared" ca="1" si="5"/>
        <v>1847113.1186871894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7658.5057889890386</v>
      </c>
      <c r="L76" s="444">
        <f t="shared" ca="1" si="3"/>
        <v>1845699.8951463583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-2189897.5846899319</v>
      </c>
      <c r="C77" s="447">
        <f t="shared" si="0"/>
        <v>100747.55675784221</v>
      </c>
      <c r="D77" s="447">
        <f t="shared" ca="1" si="9"/>
        <v>-41852.913456203278</v>
      </c>
      <c r="E77" s="447">
        <f t="shared" ca="1" si="1"/>
        <v>-2332498.0549039776</v>
      </c>
      <c r="F77" s="431"/>
      <c r="G77" s="459">
        <f t="shared" si="10"/>
        <v>6</v>
      </c>
      <c r="H77" s="459">
        <v>70</v>
      </c>
      <c r="I77" s="444">
        <f t="shared" ca="1" si="5"/>
        <v>1845699.8951463583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7652.6173575689081</v>
      </c>
      <c r="L77" s="444">
        <f t="shared" ca="1" si="3"/>
        <v>1844280.7831741069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-2332498.0549039776</v>
      </c>
      <c r="C78" s="447">
        <f t="shared" si="0"/>
        <v>100747.55675784221</v>
      </c>
      <c r="D78" s="447">
        <f t="shared" ca="1" si="9"/>
        <v>-41852.913456203278</v>
      </c>
      <c r="E78" s="447">
        <f t="shared" ca="1" si="1"/>
        <v>-2475098.5251180232</v>
      </c>
      <c r="F78" s="431"/>
      <c r="G78" s="459">
        <f t="shared" si="10"/>
        <v>6</v>
      </c>
      <c r="H78" s="459">
        <v>71</v>
      </c>
      <c r="I78" s="444">
        <f t="shared" ca="1" si="5"/>
        <v>1844280.7831741069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7646.7043910178609</v>
      </c>
      <c r="L78" s="444">
        <f t="shared" ca="1" si="3"/>
        <v>1842855.7582353044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-2475098.5251180232</v>
      </c>
      <c r="C79" s="447">
        <f t="shared" si="0"/>
        <v>100747.55675784221</v>
      </c>
      <c r="D79" s="447">
        <f t="shared" ca="1" si="9"/>
        <v>-41852.913456203278</v>
      </c>
      <c r="E79" s="447">
        <f t="shared" ca="1" si="1"/>
        <v>-2617698.9953320688</v>
      </c>
      <c r="F79" s="431"/>
      <c r="G79" s="459">
        <f t="shared" si="10"/>
        <v>6</v>
      </c>
      <c r="H79" s="459">
        <v>72</v>
      </c>
      <c r="I79" s="444">
        <f t="shared" ca="1" si="5"/>
        <v>1842855.7582353044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7640.766787106184</v>
      </c>
      <c r="L79" s="444">
        <f t="shared" ca="1" si="3"/>
        <v>1841424.7956925903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-2617698.9953320688</v>
      </c>
      <c r="C80" s="447">
        <f t="shared" si="0"/>
        <v>100747.55675784221</v>
      </c>
      <c r="D80" s="447">
        <f t="shared" ca="1" si="9"/>
        <v>-41852.913456203278</v>
      </c>
      <c r="E80" s="447">
        <f t="shared" ca="1" si="1"/>
        <v>-2760299.4655461144</v>
      </c>
      <c r="F80" s="431"/>
      <c r="G80" s="459">
        <f>G79+1</f>
        <v>7</v>
      </c>
      <c r="H80" s="459">
        <v>73</v>
      </c>
      <c r="I80" s="444">
        <f t="shared" ca="1" si="5"/>
        <v>1841424.7956925903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7634.8044431782082</v>
      </c>
      <c r="L80" s="444">
        <f t="shared" ca="1" si="3"/>
        <v>1839987.8708059483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-2760299.4655461144</v>
      </c>
      <c r="C81" s="447">
        <f t="shared" si="0"/>
        <v>100747.55675784221</v>
      </c>
      <c r="D81" s="447">
        <f t="shared" ca="1" si="9"/>
        <v>-41852.913456203278</v>
      </c>
      <c r="E81" s="447">
        <f t="shared" ca="1" si="1"/>
        <v>-2902899.93576016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1839987.8708059483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7628.8172561505326</v>
      </c>
      <c r="L81" s="444">
        <f t="shared" ca="1" si="3"/>
        <v>1838544.9587322786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-2902899.93576016</v>
      </c>
      <c r="C82" s="447">
        <f t="shared" si="0"/>
        <v>100747.55675784221</v>
      </c>
      <c r="D82" s="447">
        <f t="shared" ca="1" si="9"/>
        <v>-41852.913456203278</v>
      </c>
      <c r="E82" s="447">
        <f t="shared" ca="1" si="1"/>
        <v>-3045500.4059742056</v>
      </c>
      <c r="F82" s="431"/>
      <c r="G82" s="459">
        <f t="shared" si="11"/>
        <v>7</v>
      </c>
      <c r="H82" s="459">
        <v>75</v>
      </c>
      <c r="I82" s="444">
        <f t="shared" ca="1" si="5"/>
        <v>1838544.9587322786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7622.8051225102436</v>
      </c>
      <c r="L82" s="444">
        <f t="shared" ca="1" si="3"/>
        <v>1837096.0345249686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-3045500.4059742056</v>
      </c>
      <c r="C83" s="447">
        <f t="shared" si="0"/>
        <v>100747.55675784221</v>
      </c>
      <c r="D83" s="447">
        <f t="shared" ca="1" si="9"/>
        <v>-41852.913456203278</v>
      </c>
      <c r="E83" s="447">
        <f t="shared" ca="1" si="1"/>
        <v>-3188100.8761882512</v>
      </c>
      <c r="F83" s="431"/>
      <c r="G83" s="459">
        <f t="shared" si="11"/>
        <v>7</v>
      </c>
      <c r="H83" s="459">
        <v>76</v>
      </c>
      <c r="I83" s="444">
        <f t="shared" ca="1" si="5"/>
        <v>1837096.0345249686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7616.7679383131181</v>
      </c>
      <c r="L83" s="444">
        <f t="shared" ca="1" si="3"/>
        <v>1835641.0731334614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-3188100.8761882512</v>
      </c>
      <c r="C84" s="447">
        <f t="shared" si="0"/>
        <v>100747.55675784221</v>
      </c>
      <c r="D84" s="447">
        <f t="shared" ca="1" si="9"/>
        <v>-41852.913456203278</v>
      </c>
      <c r="E84" s="447">
        <f t="shared" ca="1" si="1"/>
        <v>-3330701.3464022968</v>
      </c>
      <c r="F84" s="431"/>
      <c r="G84" s="459">
        <f t="shared" si="11"/>
        <v>7</v>
      </c>
      <c r="H84" s="459">
        <v>77</v>
      </c>
      <c r="I84" s="444">
        <f t="shared" ca="1" si="5"/>
        <v>1835641.0731334614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7610.7055991818388</v>
      </c>
      <c r="L84" s="444">
        <f t="shared" ca="1" si="3"/>
        <v>1834180.049402823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-3330701.3464022968</v>
      </c>
      <c r="C85" s="447">
        <f t="shared" si="0"/>
        <v>100747.55675784221</v>
      </c>
      <c r="D85" s="447">
        <f t="shared" ca="1" si="9"/>
        <v>-41852.913456203278</v>
      </c>
      <c r="E85" s="447">
        <f t="shared" ca="1" si="1"/>
        <v>-3473301.8166163424</v>
      </c>
      <c r="F85" s="431"/>
      <c r="G85" s="459">
        <f t="shared" si="11"/>
        <v>7</v>
      </c>
      <c r="H85" s="459">
        <v>78</v>
      </c>
      <c r="I85" s="444">
        <f t="shared" ca="1" si="5"/>
        <v>1834180.049402823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7604.6180003041791</v>
      </c>
      <c r="L85" s="444">
        <f t="shared" ca="1" si="3"/>
        <v>1832712.9380733068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-3473301.8166163424</v>
      </c>
      <c r="C86" s="447">
        <f t="shared" si="0"/>
        <v>100747.55675784221</v>
      </c>
      <c r="D86" s="447">
        <f t="shared" ca="1" si="9"/>
        <v>-41852.913456203278</v>
      </c>
      <c r="E86" s="447">
        <f t="shared" ca="1" si="1"/>
        <v>-3615902.286830388</v>
      </c>
      <c r="F86" s="431"/>
      <c r="G86" s="459">
        <f t="shared" si="11"/>
        <v>7</v>
      </c>
      <c r="H86" s="459">
        <v>79</v>
      </c>
      <c r="I86" s="444">
        <f t="shared" ca="1" si="5"/>
        <v>1832712.9380733068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7598.5050364311937</v>
      </c>
      <c r="L86" s="444">
        <f t="shared" ca="1" si="3"/>
        <v>1831239.7137799177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-3615902.286830388</v>
      </c>
      <c r="C87" s="447">
        <f t="shared" si="0"/>
        <v>100747.55675784221</v>
      </c>
      <c r="D87" s="447">
        <f t="shared" ca="1" si="9"/>
        <v>-41852.913456203278</v>
      </c>
      <c r="E87" s="447">
        <f t="shared" ca="1" si="1"/>
        <v>-3758502.7570444336</v>
      </c>
      <c r="F87" s="431"/>
      <c r="G87" s="459">
        <f t="shared" si="11"/>
        <v>7</v>
      </c>
      <c r="H87" s="459">
        <v>80</v>
      </c>
      <c r="I87" s="444">
        <f t="shared" ca="1" si="5"/>
        <v>1831239.7137799177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7592.3666018754066</v>
      </c>
      <c r="L87" s="444">
        <f t="shared" ca="1" si="3"/>
        <v>1829760.3510519729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-3758502.7570444336</v>
      </c>
      <c r="C88" s="447">
        <f t="shared" si="0"/>
        <v>100747.55675784221</v>
      </c>
      <c r="D88" s="447">
        <f t="shared" ca="1" si="9"/>
        <v>-41852.913456203278</v>
      </c>
      <c r="E88" s="447">
        <f t="shared" ca="1" si="1"/>
        <v>-3901103.2272584792</v>
      </c>
      <c r="F88" s="431"/>
      <c r="G88" s="459">
        <f t="shared" si="11"/>
        <v>7</v>
      </c>
      <c r="H88" s="459">
        <v>81</v>
      </c>
      <c r="I88" s="444">
        <f t="shared" ca="1" si="5"/>
        <v>1829760.3510519729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7586.2025905089695</v>
      </c>
      <c r="L88" s="444">
        <f t="shared" ca="1" si="3"/>
        <v>1828274.8243126618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-3901103.2272584792</v>
      </c>
      <c r="C89" s="447">
        <f t="shared" si="0"/>
        <v>100747.55675784221</v>
      </c>
      <c r="D89" s="447">
        <f t="shared" ca="1" si="9"/>
        <v>-41852.913456203278</v>
      </c>
      <c r="E89" s="447">
        <f t="shared" ca="1" si="1"/>
        <v>-4043703.6974725248</v>
      </c>
      <c r="F89" s="431"/>
      <c r="G89" s="459">
        <f t="shared" si="11"/>
        <v>7</v>
      </c>
      <c r="H89" s="459">
        <v>82</v>
      </c>
      <c r="I89" s="444">
        <f t="shared" ca="1" si="5"/>
        <v>1828274.8243126618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7580.0128957618399</v>
      </c>
      <c r="L89" s="444">
        <f t="shared" ca="1" si="3"/>
        <v>1826783.1078786033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-4043703.6974725248</v>
      </c>
      <c r="C90" s="447">
        <f t="shared" si="0"/>
        <v>100747.55675784221</v>
      </c>
      <c r="D90" s="447">
        <f t="shared" ca="1" si="9"/>
        <v>-41852.913456203278</v>
      </c>
      <c r="E90" s="447">
        <f t="shared" ca="1" si="1"/>
        <v>-4186304.1676865704</v>
      </c>
      <c r="F90" s="431"/>
      <c r="G90" s="459">
        <f t="shared" si="11"/>
        <v>7</v>
      </c>
      <c r="H90" s="459">
        <v>83</v>
      </c>
      <c r="I90" s="444">
        <f t="shared" ca="1" si="5"/>
        <v>1826783.1078786033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7573.7974106199281</v>
      </c>
      <c r="L90" s="444">
        <f t="shared" ca="1" si="3"/>
        <v>1825285.1759594029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-4186304.1676865704</v>
      </c>
      <c r="C91" s="447">
        <f t="shared" si="0"/>
        <v>100747.55675784221</v>
      </c>
      <c r="D91" s="447">
        <f t="shared" ca="1" si="9"/>
        <v>-41852.913456203278</v>
      </c>
      <c r="E91" s="447">
        <f t="shared" ca="1" si="1"/>
        <v>-4328904.637900616</v>
      </c>
      <c r="F91" s="431"/>
      <c r="G91" s="459">
        <f t="shared" si="11"/>
        <v>7</v>
      </c>
      <c r="H91" s="459">
        <v>84</v>
      </c>
      <c r="I91" s="444">
        <f t="shared" ca="1" si="5"/>
        <v>1825285.1759594029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7567.5560276232609</v>
      </c>
      <c r="L91" s="444">
        <f t="shared" ca="1" si="3"/>
        <v>1823781.002657206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-4328904.637900616</v>
      </c>
      <c r="C92" s="447">
        <f t="shared" si="0"/>
        <v>100747.55675784221</v>
      </c>
      <c r="D92" s="447">
        <f t="shared" ca="1" si="9"/>
        <v>-41852.913456203278</v>
      </c>
      <c r="E92" s="447">
        <f t="shared" ca="1" si="1"/>
        <v>-4471505.1081146616</v>
      </c>
      <c r="F92" s="431"/>
      <c r="G92" s="459">
        <f>G91+1</f>
        <v>8</v>
      </c>
      <c r="H92" s="459">
        <v>85</v>
      </c>
      <c r="I92" s="444">
        <f t="shared" ca="1" si="5"/>
        <v>1823781.002657206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7561.2886388641073</v>
      </c>
      <c r="L92" s="444">
        <f t="shared" ca="1" si="3"/>
        <v>1822270.56196625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-4471505.1081146616</v>
      </c>
      <c r="C93" s="447">
        <f t="shared" si="0"/>
        <v>100747.55675784221</v>
      </c>
      <c r="D93" s="447">
        <f t="shared" ca="1" si="9"/>
        <v>-41852.913456203278</v>
      </c>
      <c r="E93" s="447">
        <f t="shared" ca="1" si="1"/>
        <v>-4614105.5783287073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1822270.56196625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7554.9951359851248</v>
      </c>
      <c r="L93" s="444">
        <f t="shared" ca="1" si="3"/>
        <v>1820753.8277724148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-4614105.5783287073</v>
      </c>
      <c r="C94" s="447">
        <f t="shared" si="0"/>
        <v>100747.55675784221</v>
      </c>
      <c r="D94" s="447">
        <f t="shared" ca="1" si="9"/>
        <v>-41852.913456203278</v>
      </c>
      <c r="E94" s="447">
        <f t="shared" ca="1" si="1"/>
        <v>-4756706.0485427529</v>
      </c>
      <c r="F94" s="431"/>
      <c r="G94" s="459">
        <f t="shared" si="12"/>
        <v>8</v>
      </c>
      <c r="H94" s="459">
        <v>87</v>
      </c>
      <c r="I94" s="444">
        <f t="shared" ca="1" si="5"/>
        <v>1820753.8277724148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7548.6754101774768</v>
      </c>
      <c r="L94" s="444">
        <f t="shared" ca="1" si="3"/>
        <v>1819230.7738527721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-4756706.0485427529</v>
      </c>
      <c r="C95" s="447">
        <f t="shared" si="0"/>
        <v>100747.55675784221</v>
      </c>
      <c r="D95" s="447">
        <f t="shared" ca="1" si="9"/>
        <v>-41852.913456203278</v>
      </c>
      <c r="E95" s="447">
        <f t="shared" ca="1" si="1"/>
        <v>-4899306.5187567985</v>
      </c>
      <c r="F95" s="431"/>
      <c r="G95" s="459">
        <f t="shared" si="12"/>
        <v>8</v>
      </c>
      <c r="H95" s="459">
        <v>88</v>
      </c>
      <c r="I95" s="444">
        <f t="shared" ca="1" si="5"/>
        <v>1819230.7738527721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7542.3293521789656</v>
      </c>
      <c r="L95" s="444">
        <f t="shared" ca="1" si="3"/>
        <v>1817701.3738751309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-4899306.5187567985</v>
      </c>
      <c r="C96" s="447">
        <f t="shared" si="0"/>
        <v>100747.55675784221</v>
      </c>
      <c r="D96" s="447">
        <f t="shared" ca="1" si="9"/>
        <v>-41852.913456203278</v>
      </c>
      <c r="E96" s="447">
        <f t="shared" ca="1" si="1"/>
        <v>-5041906.9889708441</v>
      </c>
      <c r="F96" s="431"/>
      <c r="G96" s="459">
        <f t="shared" si="12"/>
        <v>8</v>
      </c>
      <c r="H96" s="459">
        <v>89</v>
      </c>
      <c r="I96" s="444">
        <f t="shared" ca="1" si="5"/>
        <v>1817701.3738751309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7535.9568522721265</v>
      </c>
      <c r="L96" s="444">
        <f t="shared" ca="1" si="3"/>
        <v>1816165.6013975828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-5041906.9889708441</v>
      </c>
      <c r="C97" s="447">
        <f t="shared" si="0"/>
        <v>100747.55675784221</v>
      </c>
      <c r="D97" s="447">
        <f t="shared" ca="1" si="9"/>
        <v>-41852.913456203278</v>
      </c>
      <c r="E97" s="447">
        <f t="shared" ca="1" si="1"/>
        <v>-5184507.4591848897</v>
      </c>
      <c r="F97" s="431"/>
      <c r="G97" s="459">
        <f t="shared" si="12"/>
        <v>8</v>
      </c>
      <c r="H97" s="459">
        <v>90</v>
      </c>
      <c r="I97" s="444">
        <f t="shared" ca="1" si="5"/>
        <v>1816165.6013975828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7529.557800282344</v>
      </c>
      <c r="L97" s="444">
        <f t="shared" ca="1" si="3"/>
        <v>1814623.4298680448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-5184507.4591848897</v>
      </c>
      <c r="C98" s="447">
        <f t="shared" si="0"/>
        <v>100747.55675784221</v>
      </c>
      <c r="D98" s="447">
        <f t="shared" ca="1" si="9"/>
        <v>-41852.913456203278</v>
      </c>
      <c r="E98" s="447">
        <f t="shared" ca="1" si="1"/>
        <v>-5327107.9293989353</v>
      </c>
      <c r="F98" s="431"/>
      <c r="G98" s="459">
        <f t="shared" si="12"/>
        <v>8</v>
      </c>
      <c r="H98" s="459">
        <v>91</v>
      </c>
      <c r="I98" s="444">
        <f t="shared" ca="1" si="5"/>
        <v>1814623.4298680448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7523.1320855759368</v>
      </c>
      <c r="L98" s="444">
        <f t="shared" ca="1" si="3"/>
        <v>1813074.8326238005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-5327107.9293989353</v>
      </c>
      <c r="C99" s="447">
        <f t="shared" si="0"/>
        <v>100747.55675784221</v>
      </c>
      <c r="D99" s="447">
        <f t="shared" ca="1" si="9"/>
        <v>-41852.913456203278</v>
      </c>
      <c r="E99" s="447">
        <f t="shared" ca="1" si="1"/>
        <v>-5469708.3996129809</v>
      </c>
      <c r="F99" s="431"/>
      <c r="G99" s="459">
        <f t="shared" si="12"/>
        <v>8</v>
      </c>
      <c r="H99" s="459">
        <v>92</v>
      </c>
      <c r="I99" s="444">
        <f t="shared" ca="1" si="5"/>
        <v>1813074.8326238005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7516.6795970582507</v>
      </c>
      <c r="L99" s="444">
        <f t="shared" ca="1" si="3"/>
        <v>1811519.7828910386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-5469708.3996129809</v>
      </c>
      <c r="C100" s="447">
        <f t="shared" si="0"/>
        <v>100747.55675784221</v>
      </c>
      <c r="D100" s="447">
        <f t="shared" ca="1" si="9"/>
        <v>-41852.913456203278</v>
      </c>
      <c r="E100" s="447">
        <f t="shared" ca="1" si="1"/>
        <v>-5612308.8698270265</v>
      </c>
      <c r="F100" s="431"/>
      <c r="G100" s="459">
        <f t="shared" si="12"/>
        <v>8</v>
      </c>
      <c r="H100" s="459">
        <v>93</v>
      </c>
      <c r="I100" s="444">
        <f t="shared" ca="1" si="5"/>
        <v>1811519.7828910386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7510.2002231717424</v>
      </c>
      <c r="L100" s="444">
        <f t="shared" ca="1" si="3"/>
        <v>1809958.2537843902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-5612308.8698270265</v>
      </c>
      <c r="C101" s="447">
        <f t="shared" si="0"/>
        <v>100747.55675784221</v>
      </c>
      <c r="D101" s="447">
        <f t="shared" ca="1" si="9"/>
        <v>-41852.913456203278</v>
      </c>
      <c r="E101" s="447">
        <f t="shared" ca="1" si="1"/>
        <v>-5754909.3400410721</v>
      </c>
      <c r="F101" s="431"/>
      <c r="G101" s="459">
        <f t="shared" si="12"/>
        <v>8</v>
      </c>
      <c r="H101" s="459">
        <v>94</v>
      </c>
      <c r="I101" s="444">
        <f t="shared" ca="1" si="5"/>
        <v>1809958.2537843902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7503.6938518940415</v>
      </c>
      <c r="L101" s="444">
        <f t="shared" ca="1" si="3"/>
        <v>1808390.2183064639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-5754909.3400410721</v>
      </c>
      <c r="C102" s="447">
        <f t="shared" si="0"/>
        <v>100747.55675784221</v>
      </c>
      <c r="D102" s="447">
        <f t="shared" ca="1" si="9"/>
        <v>-41852.913456203278</v>
      </c>
      <c r="E102" s="447">
        <f t="shared" ca="1" si="1"/>
        <v>-5897509.8102551177</v>
      </c>
      <c r="F102" s="431"/>
      <c r="G102" s="459">
        <f t="shared" si="12"/>
        <v>8</v>
      </c>
      <c r="H102" s="459">
        <v>95</v>
      </c>
      <c r="I102" s="444">
        <f t="shared" ca="1" si="5"/>
        <v>1808390.2183064639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7497.1603707360155</v>
      </c>
      <c r="L102" s="444">
        <f t="shared" ca="1" si="3"/>
        <v>1806815.6493473796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-5897509.8102551177</v>
      </c>
      <c r="C103" s="447">
        <f t="shared" si="0"/>
        <v>100747.55675784221</v>
      </c>
      <c r="D103" s="447">
        <f t="shared" ca="1" si="9"/>
        <v>-41852.913456203278</v>
      </c>
      <c r="E103" s="447">
        <f t="shared" ca="1" si="1"/>
        <v>-6040110.2804691633</v>
      </c>
      <c r="F103" s="431"/>
      <c r="G103" s="459">
        <f t="shared" si="12"/>
        <v>8</v>
      </c>
      <c r="H103" s="459">
        <v>96</v>
      </c>
      <c r="I103" s="444">
        <f t="shared" ca="1" si="5"/>
        <v>1806815.6493473796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7490.5996667398304</v>
      </c>
      <c r="L103" s="444">
        <f t="shared" ca="1" si="3"/>
        <v>1805234.5196842991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-6040110.2804691633</v>
      </c>
      <c r="C104" s="447">
        <f t="shared" si="0"/>
        <v>75560.667568381657</v>
      </c>
      <c r="D104" s="447">
        <f t="shared" ca="1" si="9"/>
        <v>-41852.913456203278</v>
      </c>
      <c r="E104" s="447">
        <f t="shared" ca="1" si="1"/>
        <v>-6157523.8614937486</v>
      </c>
      <c r="F104" s="431"/>
      <c r="G104" s="459">
        <f>G103+1</f>
        <v>9</v>
      </c>
      <c r="H104" s="459">
        <v>97</v>
      </c>
      <c r="I104" s="444">
        <f t="shared" ca="1" si="5"/>
        <v>1805234.5196842991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7484.0116264769949</v>
      </c>
      <c r="L104" s="444">
        <f t="shared" ca="1" si="3"/>
        <v>1803646.8019809558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-6157523.8614937486</v>
      </c>
      <c r="C105" s="447">
        <f t="shared" si="0"/>
        <v>0</v>
      </c>
      <c r="D105" s="447">
        <f t="shared" ca="1" si="9"/>
        <v>-41852.913456203278</v>
      </c>
      <c r="E105" s="447">
        <f t="shared" ca="1" si="1"/>
        <v>-6199376.774949952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1803646.8019809558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7480.2132177130634</v>
      </c>
      <c r="L105" s="444">
        <f t="shared" ca="1" si="3"/>
        <v>1802731.3854688487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-6199376.774949952</v>
      </c>
      <c r="C106" s="447">
        <f t="shared" si="0"/>
        <v>0</v>
      </c>
      <c r="D106" s="447">
        <f t="shared" ca="1" si="9"/>
        <v>-41852.913456203278</v>
      </c>
      <c r="E106" s="447">
        <f t="shared" ca="1" si="1"/>
        <v>-6241229.6884061554</v>
      </c>
      <c r="F106" s="431"/>
      <c r="G106" s="459">
        <f t="shared" si="13"/>
        <v>9</v>
      </c>
      <c r="H106" s="459">
        <v>99</v>
      </c>
      <c r="I106" s="444">
        <f t="shared" ca="1" si="5"/>
        <v>1802731.3854688487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7476.3989822459516</v>
      </c>
      <c r="L106" s="444">
        <f t="shared" ca="1" si="3"/>
        <v>1801812.1547212745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-6241229.6884061554</v>
      </c>
      <c r="C107" s="447">
        <f t="shared" si="0"/>
        <v>0</v>
      </c>
      <c r="D107" s="447">
        <f t="shared" ca="1" si="9"/>
        <v>-41852.913456203278</v>
      </c>
      <c r="E107" s="447">
        <f t="shared" ca="1" si="1"/>
        <v>-6283082.6018623589</v>
      </c>
      <c r="F107" s="431"/>
      <c r="G107" s="459">
        <f t="shared" si="13"/>
        <v>9</v>
      </c>
      <c r="H107" s="459">
        <v>100</v>
      </c>
      <c r="I107" s="444">
        <f t="shared" ca="1" si="5"/>
        <v>1801812.1547212745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7472.5688541310592</v>
      </c>
      <c r="L107" s="444">
        <f t="shared" ca="1" si="3"/>
        <v>1800889.0938455854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-6283082.6018623589</v>
      </c>
      <c r="C108" s="447">
        <f t="shared" si="0"/>
        <v>0</v>
      </c>
      <c r="D108" s="447">
        <f t="shared" ca="1" si="9"/>
        <v>-41852.913456203278</v>
      </c>
      <c r="E108" s="447">
        <f t="shared" ca="1" si="1"/>
        <v>-6324935.5153185623</v>
      </c>
      <c r="F108" s="431"/>
      <c r="G108" s="459">
        <f t="shared" si="13"/>
        <v>9</v>
      </c>
      <c r="H108" s="459">
        <v>101</v>
      </c>
      <c r="I108" s="444">
        <f t="shared" ca="1" si="5"/>
        <v>1800889.0938455854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7468.7227671490218</v>
      </c>
      <c r="L108" s="444">
        <f t="shared" ca="1" si="3"/>
        <v>1799962.1868829143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-6324935.5153185623</v>
      </c>
      <c r="C109" s="447">
        <f t="shared" si="0"/>
        <v>0</v>
      </c>
      <c r="D109" s="447">
        <f t="shared" ca="1" si="9"/>
        <v>-41852.913456203278</v>
      </c>
      <c r="E109" s="447">
        <f t="shared" ca="1" si="1"/>
        <v>-6366788.4287747657</v>
      </c>
      <c r="F109" s="431"/>
      <c r="G109" s="459">
        <f t="shared" si="13"/>
        <v>9</v>
      </c>
      <c r="H109" s="459">
        <v>102</v>
      </c>
      <c r="I109" s="444">
        <f t="shared" ca="1" si="5"/>
        <v>1799962.1868829143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7464.8606548045582</v>
      </c>
      <c r="L109" s="444">
        <f t="shared" ca="1" si="3"/>
        <v>1799031.4178078987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-6366788.4287747657</v>
      </c>
      <c r="C110" s="447">
        <f t="shared" si="0"/>
        <v>0</v>
      </c>
      <c r="D110" s="447">
        <f t="shared" ca="1" si="9"/>
        <v>-41852.913456203278</v>
      </c>
      <c r="E110" s="447">
        <f t="shared" ca="1" si="1"/>
        <v>-6408641.3422309691</v>
      </c>
      <c r="F110" s="431"/>
      <c r="G110" s="459">
        <f t="shared" si="13"/>
        <v>9</v>
      </c>
      <c r="H110" s="459">
        <v>103</v>
      </c>
      <c r="I110" s="444">
        <f t="shared" ca="1" si="5"/>
        <v>1799031.4178078987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7460.9824503253267</v>
      </c>
      <c r="L110" s="444">
        <f t="shared" ca="1" si="3"/>
        <v>1798096.7705284038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-6408641.3422309691</v>
      </c>
      <c r="C111" s="447">
        <f t="shared" si="0"/>
        <v>0</v>
      </c>
      <c r="D111" s="447">
        <f t="shared" ca="1" si="9"/>
        <v>-41852.913456203278</v>
      </c>
      <c r="E111" s="447">
        <f t="shared" ca="1" si="1"/>
        <v>-6450494.2556871725</v>
      </c>
      <c r="F111" s="431"/>
      <c r="G111" s="459">
        <f t="shared" si="13"/>
        <v>9</v>
      </c>
      <c r="H111" s="459">
        <v>104</v>
      </c>
      <c r="I111" s="444">
        <f t="shared" ca="1" si="5"/>
        <v>1798096.7705284038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7457.0880866607658</v>
      </c>
      <c r="L111" s="444">
        <f t="shared" ca="1" si="3"/>
        <v>1797158.2288852443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-6450494.2556871725</v>
      </c>
      <c r="C112" s="447">
        <f t="shared" si="0"/>
        <v>0</v>
      </c>
      <c r="D112" s="447">
        <f t="shared" ca="1" si="9"/>
        <v>-41852.913456203278</v>
      </c>
      <c r="E112" s="447">
        <f t="shared" ca="1" si="1"/>
        <v>-6492347.1691433759</v>
      </c>
      <c r="F112" s="431"/>
      <c r="G112" s="459">
        <f t="shared" si="13"/>
        <v>9</v>
      </c>
      <c r="H112" s="459">
        <v>105</v>
      </c>
      <c r="I112" s="444">
        <f t="shared" ca="1" si="5"/>
        <v>1797158.2288852443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7453.1774964809338</v>
      </c>
      <c r="L112" s="444">
        <f t="shared" ca="1" si="3"/>
        <v>1796215.7766519052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-6492347.1691433759</v>
      </c>
      <c r="C113" s="447">
        <f t="shared" si="0"/>
        <v>0</v>
      </c>
      <c r="D113" s="447">
        <f t="shared" ca="1" si="9"/>
        <v>-41852.913456203278</v>
      </c>
      <c r="E113" s="447">
        <f t="shared" ca="1" si="1"/>
        <v>-6534200.0825995794</v>
      </c>
      <c r="F113" s="431"/>
      <c r="G113" s="459">
        <f t="shared" si="13"/>
        <v>9</v>
      </c>
      <c r="H113" s="459">
        <v>106</v>
      </c>
      <c r="I113" s="444">
        <f t="shared" ca="1" si="5"/>
        <v>1796215.7766519052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7449.250612175354</v>
      </c>
      <c r="L113" s="444">
        <f t="shared" ca="1" si="3"/>
        <v>1795269.3975342603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-6534200.0825995794</v>
      </c>
      <c r="C114" s="447">
        <f t="shared" si="0"/>
        <v>0</v>
      </c>
      <c r="D114" s="447">
        <f t="shared" ca="1" si="9"/>
        <v>-41852.913456203278</v>
      </c>
      <c r="E114" s="447">
        <f t="shared" ca="1" si="1"/>
        <v>-6576052.9960557828</v>
      </c>
      <c r="F114" s="431"/>
      <c r="G114" s="459">
        <f t="shared" si="13"/>
        <v>9</v>
      </c>
      <c r="H114" s="459">
        <v>107</v>
      </c>
      <c r="I114" s="444">
        <f t="shared" ca="1" si="5"/>
        <v>1795269.3975342603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7445.3073658518333</v>
      </c>
      <c r="L114" s="444">
        <f t="shared" ca="1" si="3"/>
        <v>1794319.0751702921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-6576052.9960557828</v>
      </c>
      <c r="C115" s="447">
        <f t="shared" si="0"/>
        <v>0</v>
      </c>
      <c r="D115" s="447">
        <f t="shared" ca="1" si="9"/>
        <v>-41852.913456203278</v>
      </c>
      <c r="E115" s="447">
        <f t="shared" ca="1" si="1"/>
        <v>-6617905.9095119862</v>
      </c>
      <c r="F115" s="431"/>
      <c r="G115" s="459">
        <f t="shared" si="13"/>
        <v>9</v>
      </c>
      <c r="H115" s="459">
        <v>108</v>
      </c>
      <c r="I115" s="444">
        <f t="shared" ca="1" si="5"/>
        <v>1794319.0751702921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7441.347689335299</v>
      </c>
      <c r="L115" s="444">
        <f t="shared" ca="1" si="3"/>
        <v>1793364.7931298071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-6617905.9095119862</v>
      </c>
      <c r="C116" s="447">
        <f t="shared" si="0"/>
        <v>0</v>
      </c>
      <c r="D116" s="447">
        <f t="shared" ca="1" si="9"/>
        <v>-41852.913456203278</v>
      </c>
      <c r="E116" s="447">
        <f t="shared" ca="1" si="1"/>
        <v>-6659758.8229681896</v>
      </c>
      <c r="F116" s="431"/>
      <c r="G116" s="459">
        <f>G115+1</f>
        <v>10</v>
      </c>
      <c r="H116" s="459">
        <v>109</v>
      </c>
      <c r="I116" s="444">
        <f t="shared" ca="1" si="5"/>
        <v>1793364.7931298071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7437.3715141666116</v>
      </c>
      <c r="L116" s="444">
        <f t="shared" ca="1" si="3"/>
        <v>1792406.5349141536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-6659758.8229681896</v>
      </c>
      <c r="C117" s="447">
        <f t="shared" si="0"/>
        <v>0</v>
      </c>
      <c r="D117" s="447">
        <f t="shared" ca="1" si="9"/>
        <v>-41852.913456203278</v>
      </c>
      <c r="E117" s="447">
        <f t="shared" ca="1" si="1"/>
        <v>-6701611.736424393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1792406.5349141536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7433.3787716013894</v>
      </c>
      <c r="L117" s="444">
        <f t="shared" ca="1" si="3"/>
        <v>1791444.2839559349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-6701611.736424393</v>
      </c>
      <c r="C118" s="447">
        <f t="shared" si="0"/>
        <v>0</v>
      </c>
      <c r="D118" s="447">
        <f t="shared" ca="1" si="9"/>
        <v>-41852.913456203278</v>
      </c>
      <c r="E118" s="447">
        <f t="shared" ca="1" si="1"/>
        <v>-6743464.6498805964</v>
      </c>
      <c r="F118" s="431"/>
      <c r="G118" s="459">
        <f t="shared" si="14"/>
        <v>10</v>
      </c>
      <c r="H118" s="459">
        <v>111</v>
      </c>
      <c r="I118" s="444">
        <f t="shared" ca="1" si="5"/>
        <v>1791444.2839559349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7429.3693926088117</v>
      </c>
      <c r="L118" s="444">
        <f t="shared" ca="1" si="3"/>
        <v>1790478.0236187235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-6743464.6498805964</v>
      </c>
      <c r="C119" s="447">
        <f t="shared" si="0"/>
        <v>0</v>
      </c>
      <c r="D119" s="447">
        <f t="shared" ca="1" si="9"/>
        <v>-41852.913456203278</v>
      </c>
      <c r="E119" s="447">
        <f t="shared" ca="1" si="1"/>
        <v>-6785317.5633367999</v>
      </c>
      <c r="F119" s="431"/>
      <c r="G119" s="459">
        <f t="shared" si="14"/>
        <v>10</v>
      </c>
      <c r="H119" s="459">
        <v>112</v>
      </c>
      <c r="I119" s="444">
        <f t="shared" ca="1" si="5"/>
        <v>1790478.0236187235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7425.3433078704302</v>
      </c>
      <c r="L119" s="444">
        <f t="shared" ca="1" si="3"/>
        <v>1789507.7371967738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-6785317.5633367999</v>
      </c>
      <c r="C120" s="447">
        <f t="shared" si="0"/>
        <v>0</v>
      </c>
      <c r="D120" s="447">
        <f t="shared" ca="1" si="9"/>
        <v>-41852.913456203278</v>
      </c>
      <c r="E120" s="447">
        <f t="shared" ca="1" si="1"/>
        <v>-6827170.4767930033</v>
      </c>
      <c r="F120" s="431"/>
      <c r="G120" s="459">
        <f t="shared" si="14"/>
        <v>10</v>
      </c>
      <c r="H120" s="459">
        <v>113</v>
      </c>
      <c r="I120" s="444">
        <f t="shared" ca="1" si="5"/>
        <v>1789507.7371967738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7421.3004477789727</v>
      </c>
      <c r="L120" s="444">
        <f t="shared" ca="1" si="3"/>
        <v>1788533.4079147326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-6827170.4767930033</v>
      </c>
      <c r="C121" s="447">
        <f t="shared" si="0"/>
        <v>0</v>
      </c>
      <c r="D121" s="447">
        <f t="shared" ca="1" si="9"/>
        <v>-41852.913456203278</v>
      </c>
      <c r="E121" s="447">
        <f t="shared" ca="1" si="1"/>
        <v>-6869023.3902492067</v>
      </c>
      <c r="F121" s="431"/>
      <c r="G121" s="459">
        <f t="shared" si="14"/>
        <v>10</v>
      </c>
      <c r="H121" s="459">
        <v>114</v>
      </c>
      <c r="I121" s="444">
        <f t="shared" ca="1" si="5"/>
        <v>1788533.4079147326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7417.2407424371349</v>
      </c>
      <c r="L121" s="444">
        <f t="shared" ca="1" si="3"/>
        <v>1787555.0189273495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-6869023.3902492067</v>
      </c>
      <c r="C122" s="447">
        <f t="shared" si="0"/>
        <v>0</v>
      </c>
      <c r="D122" s="447">
        <f t="shared" ca="1" si="9"/>
        <v>-41852.913456203278</v>
      </c>
      <c r="E122" s="447">
        <f t="shared" ca="1" si="1"/>
        <v>-6910876.3037054101</v>
      </c>
      <c r="F122" s="431"/>
      <c r="G122" s="459">
        <f t="shared" si="14"/>
        <v>10</v>
      </c>
      <c r="H122" s="459">
        <v>115</v>
      </c>
      <c r="I122" s="444">
        <f t="shared" ca="1" si="5"/>
        <v>1787555.0189273495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7413.1641216563721</v>
      </c>
      <c r="L122" s="444">
        <f t="shared" ca="1" si="3"/>
        <v>1786572.5533191857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-6910876.3037054101</v>
      </c>
      <c r="C123" s="447">
        <f t="shared" si="0"/>
        <v>0</v>
      </c>
      <c r="D123" s="447">
        <f t="shared" ca="1" si="9"/>
        <v>-41852.913456203278</v>
      </c>
      <c r="E123" s="447">
        <f t="shared" ca="1" si="1"/>
        <v>-6952729.2171616135</v>
      </c>
      <c r="F123" s="431"/>
      <c r="G123" s="459">
        <f t="shared" si="14"/>
        <v>10</v>
      </c>
      <c r="H123" s="459">
        <v>116</v>
      </c>
      <c r="I123" s="444">
        <f t="shared" ca="1" si="5"/>
        <v>1786572.5533191857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7409.0705149556898</v>
      </c>
      <c r="L123" s="444">
        <f t="shared" ca="1" si="3"/>
        <v>1785585.9941043213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-6952729.2171616135</v>
      </c>
      <c r="C124" s="447">
        <f t="shared" si="0"/>
        <v>0</v>
      </c>
      <c r="D124" s="447">
        <f t="shared" ca="1" si="9"/>
        <v>-41852.913456203278</v>
      </c>
      <c r="E124" s="447">
        <f t="shared" ca="1" si="1"/>
        <v>-6994582.1306178169</v>
      </c>
      <c r="F124" s="431"/>
      <c r="G124" s="459">
        <f t="shared" si="14"/>
        <v>10</v>
      </c>
      <c r="H124" s="459">
        <v>117</v>
      </c>
      <c r="I124" s="444">
        <f t="shared" ca="1" si="5"/>
        <v>1785585.9941043213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7404.9598515604212</v>
      </c>
      <c r="L124" s="444">
        <f t="shared" ca="1" si="3"/>
        <v>1784595.3242260616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-6994582.1306178169</v>
      </c>
      <c r="C125" s="447">
        <f t="shared" si="0"/>
        <v>0</v>
      </c>
      <c r="D125" s="447">
        <f t="shared" ca="1" si="9"/>
        <v>-41852.913456203278</v>
      </c>
      <c r="E125" s="447">
        <f t="shared" ca="1" si="1"/>
        <v>-7036435.0440740203</v>
      </c>
      <c r="F125" s="431"/>
      <c r="G125" s="459">
        <f t="shared" si="14"/>
        <v>10</v>
      </c>
      <c r="H125" s="459">
        <v>118</v>
      </c>
      <c r="I125" s="444">
        <f t="shared" ca="1" si="5"/>
        <v>1784595.3242260616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7400.8320604010059</v>
      </c>
      <c r="L125" s="444">
        <f t="shared" ca="1" si="3"/>
        <v>1783600.5265566425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-7036435.0440740203</v>
      </c>
      <c r="C126" s="447">
        <f t="shared" si="0"/>
        <v>0</v>
      </c>
      <c r="D126" s="447">
        <f t="shared" ca="1" si="9"/>
        <v>-41852.913456203278</v>
      </c>
      <c r="E126" s="447">
        <f t="shared" ca="1" si="1"/>
        <v>-7078287.9575302238</v>
      </c>
      <c r="F126" s="431"/>
      <c r="G126" s="459">
        <f t="shared" si="14"/>
        <v>10</v>
      </c>
      <c r="H126" s="459">
        <v>119</v>
      </c>
      <c r="I126" s="444">
        <f t="shared" ca="1" si="5"/>
        <v>1783600.5265566425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7396.6870701117596</v>
      </c>
      <c r="L126" s="444">
        <f t="shared" ca="1" si="3"/>
        <v>1782601.5838969341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-7078287.9575302238</v>
      </c>
      <c r="C127" s="447">
        <f t="shared" si="0"/>
        <v>0</v>
      </c>
      <c r="D127" s="447">
        <f t="shared" ca="1" si="9"/>
        <v>-41852.913456203278</v>
      </c>
      <c r="E127" s="447">
        <f t="shared" ca="1" si="1"/>
        <v>-7120140.8709864272</v>
      </c>
      <c r="F127" s="431"/>
      <c r="G127" s="459">
        <f t="shared" si="14"/>
        <v>10</v>
      </c>
      <c r="H127" s="459">
        <v>120</v>
      </c>
      <c r="I127" s="444">
        <f t="shared" ca="1" si="5"/>
        <v>1782601.5838969341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7392.5248090296409</v>
      </c>
      <c r="L127" s="444">
        <f t="shared" ca="1" si="3"/>
        <v>1781598.4789761435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-7120140.8709864272</v>
      </c>
      <c r="C128" s="447">
        <f t="shared" si="0"/>
        <v>0</v>
      </c>
      <c r="D128" s="447">
        <f t="shared" ca="1" si="9"/>
        <v>-41852.913456203278</v>
      </c>
      <c r="E128" s="447">
        <f t="shared" ca="1" si="1"/>
        <v>-7161993.7844426306</v>
      </c>
      <c r="F128" s="431"/>
      <c r="G128" s="459">
        <f>G127+1</f>
        <v>11</v>
      </c>
      <c r="H128" s="459">
        <v>121</v>
      </c>
      <c r="I128" s="444">
        <f t="shared" ca="1" si="5"/>
        <v>1781598.4789761435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7388.3452051930135</v>
      </c>
      <c r="L128" s="444">
        <f t="shared" ca="1" si="3"/>
        <v>1780591.1944515163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-7161993.7844426306</v>
      </c>
      <c r="C129" s="447">
        <f t="shared" si="0"/>
        <v>0</v>
      </c>
      <c r="D129" s="447">
        <f t="shared" ca="1" si="9"/>
        <v>-41852.913456203278</v>
      </c>
      <c r="E129" s="447">
        <f t="shared" ca="1" si="1"/>
        <v>-7203846.697898834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1780591.1944515163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7384.1481863404006</v>
      </c>
      <c r="L129" s="444">
        <f t="shared" ca="1" si="3"/>
        <v>1779579.7129080365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-7203846.697898834</v>
      </c>
      <c r="C130" s="447">
        <f t="shared" si="0"/>
        <v>0</v>
      </c>
      <c r="D130" s="447">
        <f t="shared" ca="1" si="9"/>
        <v>-41852.913456203278</v>
      </c>
      <c r="E130" s="447">
        <f t="shared" ca="1" si="1"/>
        <v>-7245699.6113550374</v>
      </c>
      <c r="F130" s="431"/>
      <c r="G130" s="459">
        <f t="shared" si="15"/>
        <v>11</v>
      </c>
      <c r="H130" s="459">
        <v>123</v>
      </c>
      <c r="I130" s="444">
        <f t="shared" ca="1" si="5"/>
        <v>1779579.7129080365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7379.9336799092334</v>
      </c>
      <c r="L130" s="444">
        <f t="shared" ca="1" si="3"/>
        <v>1778564.0168581256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-7245699.6113550374</v>
      </c>
      <c r="C131" s="447">
        <f t="shared" si="0"/>
        <v>0</v>
      </c>
      <c r="D131" s="447">
        <f t="shared" ca="1" si="9"/>
        <v>-41852.913456203278</v>
      </c>
      <c r="E131" s="447">
        <f t="shared" ca="1" si="1"/>
        <v>-7287552.5248112408</v>
      </c>
      <c r="F131" s="431"/>
      <c r="G131" s="459">
        <f t="shared" si="15"/>
        <v>11</v>
      </c>
      <c r="H131" s="459">
        <v>124</v>
      </c>
      <c r="I131" s="444">
        <f t="shared" ca="1" si="5"/>
        <v>1778564.0168581256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7375.7016130346046</v>
      </c>
      <c r="L131" s="444">
        <f t="shared" ca="1" si="3"/>
        <v>1777544.08874134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-7287552.5248112408</v>
      </c>
      <c r="C132" s="447">
        <f t="shared" si="0"/>
        <v>0</v>
      </c>
      <c r="D132" s="447">
        <f t="shared" ca="1" si="9"/>
        <v>-41852.913456203278</v>
      </c>
      <c r="E132" s="447">
        <f t="shared" ca="1" si="1"/>
        <v>-7329405.4382674443</v>
      </c>
      <c r="F132" s="431"/>
      <c r="G132" s="459">
        <f t="shared" si="15"/>
        <v>11</v>
      </c>
      <c r="H132" s="459">
        <v>125</v>
      </c>
      <c r="I132" s="444">
        <f t="shared" ca="1" si="5"/>
        <v>1777544.08874134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7371.4519125479992</v>
      </c>
      <c r="L132" s="444">
        <f t="shared" ca="1" si="3"/>
        <v>1776519.9109240677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-7329405.4382674443</v>
      </c>
      <c r="C133" s="447">
        <f t="shared" si="0"/>
        <v>0</v>
      </c>
      <c r="D133" s="447">
        <f t="shared" ca="1" si="9"/>
        <v>-41852.913456203278</v>
      </c>
      <c r="E133" s="447">
        <f t="shared" ca="1" si="1"/>
        <v>-7371258.3517236477</v>
      </c>
      <c r="F133" s="431"/>
      <c r="G133" s="459">
        <f t="shared" si="15"/>
        <v>11</v>
      </c>
      <c r="H133" s="459">
        <v>126</v>
      </c>
      <c r="I133" s="444">
        <f t="shared" ca="1" si="5"/>
        <v>1776519.9109240677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7367.1845049760313</v>
      </c>
      <c r="L133" s="444">
        <f t="shared" ca="1" si="3"/>
        <v>1775491.4656992236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-7371258.3517236477</v>
      </c>
      <c r="C134" s="447">
        <f t="shared" si="0"/>
        <v>0</v>
      </c>
      <c r="D134" s="447">
        <f t="shared" ca="1" si="9"/>
        <v>-41852.913456203278</v>
      </c>
      <c r="E134" s="447">
        <f t="shared" ca="1" si="1"/>
        <v>-7413111.2651798511</v>
      </c>
      <c r="F134" s="431"/>
      <c r="G134" s="459">
        <f t="shared" si="15"/>
        <v>11</v>
      </c>
      <c r="H134" s="459">
        <v>127</v>
      </c>
      <c r="I134" s="444">
        <f t="shared" ca="1" si="5"/>
        <v>1775491.4656992236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7362.8993165391803</v>
      </c>
      <c r="L134" s="444">
        <f t="shared" ca="1" si="3"/>
        <v>1774458.7352859427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-7413111.2651798511</v>
      </c>
      <c r="C135" s="447">
        <f t="shared" si="0"/>
        <v>0</v>
      </c>
      <c r="D135" s="447">
        <f t="shared" ca="1" si="9"/>
        <v>-41852.913456203278</v>
      </c>
      <c r="E135" s="447">
        <f t="shared" ca="1" si="1"/>
        <v>-7454964.1786360545</v>
      </c>
      <c r="F135" s="431"/>
      <c r="G135" s="459">
        <f t="shared" si="15"/>
        <v>11</v>
      </c>
      <c r="H135" s="459">
        <v>128</v>
      </c>
      <c r="I135" s="444">
        <f t="shared" ca="1" si="5"/>
        <v>1774458.7352859427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7358.5962731505106</v>
      </c>
      <c r="L135" s="444">
        <f t="shared" ca="1" si="3"/>
        <v>1773421.701829273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-7454964.1786360545</v>
      </c>
      <c r="C136" s="447">
        <f t="shared" si="0"/>
        <v>0</v>
      </c>
      <c r="D136" s="447">
        <f t="shared" ca="1" si="9"/>
        <v>-41852.913456203278</v>
      </c>
      <c r="E136" s="447">
        <f t="shared" ca="1" si="1"/>
        <v>-7496817.0920922579</v>
      </c>
      <c r="F136" s="431"/>
      <c r="G136" s="459">
        <f t="shared" si="15"/>
        <v>11</v>
      </c>
      <c r="H136" s="459">
        <v>129</v>
      </c>
      <c r="I136" s="444">
        <f t="shared" ca="1" si="5"/>
        <v>1773421.701829273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7354.275300414386</v>
      </c>
      <c r="L136" s="444">
        <f t="shared" ca="1" si="3"/>
        <v>1772380.3473998671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1772380.3473998671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7349.9363236251966</v>
      </c>
      <c r="L137" s="444">
        <f t="shared" ca="1" si="3"/>
        <v>1771334.6539936722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1771334.6539936722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7345.5792677660502</v>
      </c>
      <c r="L138" s="444">
        <f t="shared" ca="1" si="3"/>
        <v>1770284.6035316181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1770284.6035316181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7341.2040575074925</v>
      </c>
      <c r="L139" s="444">
        <f t="shared" ca="1" si="3"/>
        <v>1769230.1778593054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1769230.1778593054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7336.810617206188</v>
      </c>
      <c r="L140" s="444">
        <f t="shared" ca="1" si="3"/>
        <v>1768171.3587466914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1768171.3587466914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7332.3988709036303</v>
      </c>
      <c r="L141" s="444">
        <f t="shared" ca="1" si="3"/>
        <v>1767108.1278877747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1767108.1278877747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7327.9687423248097</v>
      </c>
      <c r="L142" s="444">
        <f t="shared" ca="1" si="3"/>
        <v>1766040.4669002793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1766040.4669002793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7323.5201548769119</v>
      </c>
      <c r="L143" s="444">
        <f t="shared" ca="1" si="3"/>
        <v>1764968.357325336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1764968.357325336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7319.0530316479826</v>
      </c>
      <c r="L144" s="444">
        <f t="shared" ca="1" si="3"/>
        <v>1763891.7806271638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1763891.7806271638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7314.5672954055981</v>
      </c>
      <c r="L145" s="444">
        <f t="shared" ca="1" si="3"/>
        <v>1762810.7181927492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1762810.7181927492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7310.0628685955371</v>
      </c>
      <c r="L146" s="444">
        <f t="shared" ca="1" si="3"/>
        <v>1761725.1513315246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1761725.1513315246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7305.5396733404341</v>
      </c>
      <c r="L147" s="444">
        <f t="shared" ca="1" si="3"/>
        <v>1760635.0612750449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1760635.0612750449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7300.9976314384367</v>
      </c>
      <c r="L148" s="444">
        <f t="shared" ca="1" si="3"/>
        <v>1759540.4291766633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1759540.4291766633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7296.4366643618459</v>
      </c>
      <c r="L149" s="444">
        <f t="shared" ca="1" si="3"/>
        <v>1758441.2361112048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1758441.2361112048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7291.8566932557696</v>
      </c>
      <c r="L150" s="444">
        <f t="shared" ca="1" si="3"/>
        <v>1757337.4630746404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1757337.4630746404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7287.2576389367505</v>
      </c>
      <c r="L151" s="444">
        <f t="shared" ca="1" si="3"/>
        <v>1756229.0909837571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1756229.0909837571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7282.6394218914047</v>
      </c>
      <c r="L152" s="444">
        <f t="shared" ca="1" si="3"/>
        <v>1755116.1006758283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1755116.1006758283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7278.0019622750342</v>
      </c>
      <c r="L153" s="444">
        <f t="shared" ca="1" si="3"/>
        <v>1753998.4729082831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1753998.4729082831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7273.3451799102631</v>
      </c>
      <c r="L154" s="444">
        <f t="shared" ca="1" si="3"/>
        <v>1752876.1883583732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1752876.1883583732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7268.6689942856383</v>
      </c>
      <c r="L155" s="444">
        <f t="shared" ca="1" si="3"/>
        <v>1751749.2276228387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1751749.2276228387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7263.9733245542448</v>
      </c>
      <c r="L156" s="444">
        <f t="shared" ca="1" si="3"/>
        <v>1750617.5712175728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1750617.5712175728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7259.2580895323026</v>
      </c>
      <c r="L157" s="444">
        <f t="shared" ca="1" si="3"/>
        <v>1749481.199577285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1749481.199577285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7254.5232076977709</v>
      </c>
      <c r="L158" s="444">
        <f t="shared" ca="1" si="3"/>
        <v>1748340.0930551626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1748340.0930551626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7249.7685971889259</v>
      </c>
      <c r="L159" s="444">
        <f t="shared" ca="1" si="3"/>
        <v>1747194.2319225313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1747194.2319225313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7244.9941758029636</v>
      </c>
      <c r="L160" s="444">
        <f t="shared" ca="1" si="3"/>
        <v>1746043.596368514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1746043.596368514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7240.1998609945576</v>
      </c>
      <c r="L161" s="444">
        <f t="shared" ca="1" si="3"/>
        <v>1744888.1664996883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1744888.1664996883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7235.3855698744501</v>
      </c>
      <c r="L162" s="444">
        <f t="shared" ca="1" si="3"/>
        <v>1743727.9223397425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1743727.9223397425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7230.5512192080105</v>
      </c>
      <c r="L163" s="444">
        <f t="shared" ca="1" si="3"/>
        <v>1742562.8438291303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1742562.8438291303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7225.6967254137917</v>
      </c>
      <c r="L164" s="444">
        <f t="shared" ca="1" si="3"/>
        <v>1741392.910824724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1741392.910824724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7220.8220045620992</v>
      </c>
      <c r="L165" s="444">
        <f t="shared" ca="1" si="3"/>
        <v>1740218.1030994658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1740218.1030994658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7215.9269723735233</v>
      </c>
      <c r="L166" s="444">
        <f t="shared" ca="1" si="3"/>
        <v>1739038.4003420193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1739038.4003420193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7211.0115442174947</v>
      </c>
      <c r="L167" s="444">
        <f t="shared" ca="1" si="3"/>
        <v>1737853.7821564167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1737853.7821564167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7206.0756351108193</v>
      </c>
      <c r="L168" s="444">
        <f t="shared" ca="1" si="3"/>
        <v>1736664.2280617072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1736664.2280617072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7201.1191597161969</v>
      </c>
      <c r="L169" s="444">
        <f t="shared" ca="1" si="3"/>
        <v>1735469.7174916032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1735469.7174916032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7196.1420323407629</v>
      </c>
      <c r="L170" s="444">
        <f t="shared" ca="1" si="3"/>
        <v>1734270.2297941239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1734270.2297941239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7191.1441669345986</v>
      </c>
      <c r="L171" s="444">
        <f t="shared" ca="1" si="3"/>
        <v>1733065.7442312383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1733065.7442312383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7186.1254770892419</v>
      </c>
      <c r="L172" s="444">
        <f t="shared" ca="1" si="3"/>
        <v>1731856.2399785074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1731856.2399785074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7181.0858760361962</v>
      </c>
      <c r="L173" s="444">
        <f t="shared" ca="1" si="3"/>
        <v>1730641.6961247234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1730641.6961247234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7176.0252766454296</v>
      </c>
      <c r="L174" s="444">
        <f t="shared" ca="1" si="3"/>
        <v>1729422.0916715486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1729422.0916715486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7170.9435914238675</v>
      </c>
      <c r="L175" s="444">
        <f t="shared" ca="1" si="3"/>
        <v>1728197.4055331522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1728197.4055331522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7165.8407325138833</v>
      </c>
      <c r="L176" s="444">
        <f t="shared" ca="1" si="3"/>
        <v>1726967.6165358459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1726967.6165358459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7160.7166116917751</v>
      </c>
      <c r="L177" s="444">
        <f t="shared" ca="1" si="3"/>
        <v>1725732.7034177175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1725732.7034177175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7155.571140366239</v>
      </c>
      <c r="L178" s="444">
        <f t="shared" ca="1" si="3"/>
        <v>1724492.6448282634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1724492.6448282634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7150.4042295768468</v>
      </c>
      <c r="L179" s="444">
        <f t="shared" ca="1" si="3"/>
        <v>1723247.4193280202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1723247.4193280202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7145.2157899924996</v>
      </c>
      <c r="L180" s="444">
        <f t="shared" ca="1" si="3"/>
        <v>1721997.0053881926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1721997.0053881926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7140.0057319098842</v>
      </c>
      <c r="L181" s="444">
        <f t="shared" ca="1" si="3"/>
        <v>1720741.3813902822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1720741.3813902822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7134.7739652519258</v>
      </c>
      <c r="L182" s="444">
        <f t="shared" ca="1" si="3"/>
        <v>1719480.5256257139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1719480.5256257139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7129.5203995662223</v>
      </c>
      <c r="L183" s="444">
        <f t="shared" ca="1" si="3"/>
        <v>1718214.41629546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1718214.41629546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7124.2449440234986</v>
      </c>
      <c r="L184" s="444">
        <f t="shared" ca="1" si="3"/>
        <v>1716943.0315096632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1716943.0315096632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7118.9475074160118</v>
      </c>
      <c r="L185" s="444">
        <f t="shared" ca="1" si="3"/>
        <v>1715666.3492872589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1715666.3492872589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7113.6279981559946</v>
      </c>
      <c r="L186" s="444">
        <f t="shared" ca="1" si="3"/>
        <v>1714384.3475555948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1714384.3475555948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7108.2863242740605</v>
      </c>
      <c r="L187" s="444">
        <f t="shared" ca="1" si="3"/>
        <v>1713097.0041500486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1713097.0041500486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7102.922393417618</v>
      </c>
      <c r="L188" s="444">
        <f t="shared" ca="1" si="3"/>
        <v>1711804.2968136461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1711804.2968136461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7097.5361128492741</v>
      </c>
      <c r="L189" s="444">
        <f t="shared" ca="1" si="3"/>
        <v>1710506.2031966753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1710506.2031966753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7092.1273894452306</v>
      </c>
      <c r="L190" s="444">
        <f t="shared" ca="1" si="3"/>
        <v>1709202.7008563003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1709202.7008563003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7086.696129693667</v>
      </c>
      <c r="L191" s="444">
        <f t="shared" ca="1" si="3"/>
        <v>1707893.7672561738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1707893.7672561738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7081.2422396931397</v>
      </c>
      <c r="L192" s="444">
        <f t="shared" ca="1" si="3"/>
        <v>1706579.3797660468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1706579.3797660468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7075.7656251509443</v>
      </c>
      <c r="L193" s="444">
        <f t="shared" ca="1" si="3"/>
        <v>1705259.5156613775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1705259.5156613775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7070.2661913814891</v>
      </c>
      <c r="L194" s="444">
        <f t="shared" ca="1" si="3"/>
        <v>1703934.1521229388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1703934.1521229388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7064.7438433046609</v>
      </c>
      <c r="L195" s="444">
        <f t="shared" ca="1" si="3"/>
        <v>1702603.2662364233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1702603.2662364233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7059.1984854441807</v>
      </c>
      <c r="L196" s="444">
        <f t="shared" ca="1" si="3"/>
        <v>1701266.8349920472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1701266.8349920472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7053.6300219259456</v>
      </c>
      <c r="L197" s="444">
        <f t="shared" ca="1" si="3"/>
        <v>1699924.835284153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1699924.835284153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7048.038356476387</v>
      </c>
      <c r="L198" s="444">
        <f t="shared" ca="1" si="3"/>
        <v>1698577.2439108093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1698577.2439108093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7042.4233924207883</v>
      </c>
      <c r="L199" s="444">
        <f t="shared" ca="1" si="3"/>
        <v>1697224.03757341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1697224.03757341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7036.7850326816242</v>
      </c>
      <c r="L200" s="444">
        <f t="shared" ca="1" si="3"/>
        <v>1695865.1928762714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1695865.1928762714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7031.1231797768805</v>
      </c>
      <c r="L201" s="444">
        <f t="shared" ca="1" si="3"/>
        <v>1694500.6863262281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1694500.6863262281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7025.4377358183674</v>
      </c>
      <c r="L202" s="444">
        <f t="shared" ca="1" si="3"/>
        <v>1693130.4943322262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1693130.4943322262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7019.7286025100238</v>
      </c>
      <c r="L203" s="444">
        <f t="shared" ca="1" si="3"/>
        <v>1691754.593204916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1691754.593204916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7013.9956811462325</v>
      </c>
      <c r="L204" s="444">
        <f t="shared" ca="1" si="3"/>
        <v>1690372.959156242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1690372.959156242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7008.2388726100908</v>
      </c>
      <c r="L205" s="444">
        <f t="shared" ca="1" si="3"/>
        <v>1688985.5682990318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1688985.5682990318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7002.4580773717153</v>
      </c>
      <c r="L206" s="444">
        <f t="shared" ca="1" si="3"/>
        <v>1687592.3966465835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1687592.3966465835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6996.6531954865131</v>
      </c>
      <c r="L207" s="444">
        <f t="shared" ca="1" si="3"/>
        <v>1686193.4201122497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1686193.4201122497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6990.8241265934566</v>
      </c>
      <c r="L208" s="444">
        <f t="shared" ca="1" si="3"/>
        <v>1684788.614509023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1684788.614509023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6984.9707699133451</v>
      </c>
      <c r="L209" s="444">
        <f t="shared" ca="1" si="3"/>
        <v>1683377.9555491162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1683377.9555491162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6979.0930242470668</v>
      </c>
      <c r="L210" s="444">
        <f t="shared" ca="1" si="3"/>
        <v>1681961.4188435432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1681961.4188435432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6973.1907879738455</v>
      </c>
      <c r="L211" s="444">
        <f t="shared" ca="1" si="3"/>
        <v>1680538.9799016968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1680538.9799016968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6967.2639590494855</v>
      </c>
      <c r="L212" s="444">
        <f t="shared" ca="1" si="3"/>
        <v>1679110.6141309261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1679110.6141309261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6961.3124350046082</v>
      </c>
      <c r="L213" s="444">
        <f t="shared" ca="1" si="3"/>
        <v>1677676.2968361105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1677676.2968361105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6955.3361129428768</v>
      </c>
      <c r="L214" s="444">
        <f t="shared" ca="1" si="3"/>
        <v>1676236.0032192331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1676236.0032192331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6949.3348895392201</v>
      </c>
      <c r="L215" s="444">
        <f t="shared" ca="1" si="3"/>
        <v>1674789.7083789522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1674789.7083789522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6943.3086610380496</v>
      </c>
      <c r="L216" s="444">
        <f t="shared" ca="1" si="3"/>
        <v>1673337.3873101701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1673337.3873101701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6937.2573232514578</v>
      </c>
      <c r="L217" s="444">
        <f t="shared" ca="1" si="3"/>
        <v>1671879.0149036015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1671879.0149036015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6931.1807715574223</v>
      </c>
      <c r="L218" s="444">
        <f t="shared" ca="1" si="3"/>
        <v>1670414.5659453387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1670414.5659453387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6925.0789008979937</v>
      </c>
      <c r="L219" s="444">
        <f t="shared" ca="1" si="3"/>
        <v>1668944.0151164166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1668944.0151164166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6918.9516057774854</v>
      </c>
      <c r="L220" s="444">
        <f t="shared" ca="1" si="3"/>
        <v>1667467.3369923739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1667467.3369923739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6912.7987802606403</v>
      </c>
      <c r="L221" s="444">
        <f t="shared" ca="1" si="3"/>
        <v>1665984.5060428143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1665984.5060428143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6906.6203179708091</v>
      </c>
      <c r="L222" s="444">
        <f t="shared" ca="1" si="3"/>
        <v>1664495.496630965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1664495.496630965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6900.4161120881035</v>
      </c>
      <c r="L223" s="444">
        <f t="shared" ca="1" si="3"/>
        <v>1663000.283013233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1663000.283013233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6894.1860553475544</v>
      </c>
      <c r="L224" s="444">
        <f t="shared" ca="1" si="3"/>
        <v>1661498.8393387604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1661498.8393387604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6887.9300400372504</v>
      </c>
      <c r="L225" s="444">
        <f t="shared" ca="1" si="3"/>
        <v>1659991.1396489774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1659991.1396489774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6881.647957996488</v>
      </c>
      <c r="L226" s="444">
        <f t="shared" ca="1" si="3"/>
        <v>1658477.1578771537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1658477.1578771537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6875.3397006138885</v>
      </c>
      <c r="L227" s="444">
        <f t="shared" ca="1" si="3"/>
        <v>1656956.8678479474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1656956.8678479474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6869.0051588255301</v>
      </c>
      <c r="L228" s="444">
        <f t="shared" ca="1" si="3"/>
        <v>1655430.2432769528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1655430.2432769528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6862.6442231130522</v>
      </c>
      <c r="L229" s="444">
        <f t="shared" ca="1" si="3"/>
        <v>1653897.2577702457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1653897.2577702457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6856.2567835017735</v>
      </c>
      <c r="L230" s="444">
        <f t="shared" ca="1" si="3"/>
        <v>1652357.8848239272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1652357.8848239272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6849.842729558779</v>
      </c>
      <c r="L231" s="444">
        <f t="shared" ca="1" si="3"/>
        <v>1650812.0978236657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1650812.0978236657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6843.4019503910231</v>
      </c>
      <c r="L232" s="444">
        <f t="shared" ca="1" si="3"/>
        <v>1649259.8700442365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1649259.8700442365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6836.9343346434007</v>
      </c>
      <c r="L233" s="444">
        <f t="shared" ca="1" si="3"/>
        <v>1647701.1746490598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1647701.1746490598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6830.4397704968314</v>
      </c>
      <c r="L234" s="444">
        <f t="shared" ca="1" si="3"/>
        <v>1646135.9846897365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1646135.9846897365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6823.9181456663182</v>
      </c>
      <c r="L235" s="444">
        <f t="shared" ca="1" si="3"/>
        <v>1644564.2731055827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1644564.2731055827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6817.3693473990106</v>
      </c>
      <c r="L236" s="444">
        <f t="shared" ca="1" si="3"/>
        <v>1642986.0127231616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1642986.0127231616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6810.7932624722562</v>
      </c>
      <c r="L237" s="444">
        <f t="shared" ca="1" si="3"/>
        <v>1641401.1762558136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1641401.1762558136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6804.1897771916392</v>
      </c>
      <c r="L238" s="444">
        <f t="shared" ca="1" si="3"/>
        <v>1639809.7363031851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1639809.7363031851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6797.5587773890202</v>
      </c>
      <c r="L239" s="444">
        <f t="shared" ca="1" si="3"/>
        <v>1638211.665350754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1638211.665350754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6790.9001484205573</v>
      </c>
      <c r="L240" s="444">
        <f t="shared" ca="1" si="3"/>
        <v>1636606.9357693545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1636606.9357693545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6784.213775164726</v>
      </c>
      <c r="L241" s="444">
        <f t="shared" ca="1" si="3"/>
        <v>1634995.519814699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1634995.519814699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6777.4995420203277</v>
      </c>
      <c r="L242" s="444">
        <f t="shared" ca="1" si="3"/>
        <v>1633377.389626899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1633377.389626899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6770.7573329044953</v>
      </c>
      <c r="L243" s="444">
        <f t="shared" ca="1" si="3"/>
        <v>1631752.5172299834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1631752.5172299834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6763.98703125068</v>
      </c>
      <c r="L244" s="444">
        <f t="shared" ca="1" si="3"/>
        <v>1630120.8745314139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1630120.8745314139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6757.1885200066399</v>
      </c>
      <c r="L245" s="444">
        <f t="shared" ca="1" si="3"/>
        <v>1628482.4333216003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1628482.4333216003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6750.3616816324175</v>
      </c>
      <c r="L246" s="444">
        <f t="shared" ca="1" si="3"/>
        <v>1626837.1652734126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1626837.1652734126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6743.5063980983014</v>
      </c>
      <c r="L247" s="444">
        <f t="shared" ca="1" si="3"/>
        <v>1625185.0419416907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1625185.0419416907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6736.6225508827938</v>
      </c>
      <c r="L248" s="444">
        <f t="shared" ca="1" si="3"/>
        <v>1623526.0347627534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1623526.0347627534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6729.710020970555</v>
      </c>
      <c r="L249" s="444">
        <f t="shared" ca="1" si="3"/>
        <v>1621860.1150539038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1621860.1150539038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6722.7686888503486</v>
      </c>
      <c r="L250" s="444">
        <f t="shared" ca="1" si="3"/>
        <v>1620187.2540129339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1620187.2540129339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6715.7984345129735</v>
      </c>
      <c r="L251" s="444">
        <f t="shared" ca="1" si="3"/>
        <v>1618507.4227176267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1618507.4227176267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6708.7991374491939</v>
      </c>
      <c r="L252" s="444">
        <f t="shared" ca="1" si="3"/>
        <v>1616820.5921252556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1616820.5921252556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6701.7706766476476</v>
      </c>
      <c r="L253" s="444">
        <f t="shared" ca="1" si="3"/>
        <v>1615126.733072083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1615126.733072083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6694.7129305927619</v>
      </c>
      <c r="L254" s="444">
        <f t="shared" ca="1" si="3"/>
        <v>1613425.8162728555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1613425.8162728555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6687.6257772626468</v>
      </c>
      <c r="L255" s="444">
        <f t="shared" ca="1" si="3"/>
        <v>1611717.812320298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1611717.812320298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6680.5090941269909</v>
      </c>
      <c r="L256" s="444">
        <f t="shared" ca="1" si="3"/>
        <v>1610002.6916846049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1610002.6916846049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6673.3627581449364</v>
      </c>
      <c r="L257" s="444">
        <f t="shared" ca="1" si="3"/>
        <v>1608280.4247129296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1608280.4247129296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6666.1866457629558</v>
      </c>
      <c r="L258" s="444">
        <f t="shared" ca="1" si="3"/>
        <v>1606550.9816288725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1606550.9816288725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6658.9806329127177</v>
      </c>
      <c r="L259" s="444">
        <f t="shared" ca="1" si="3"/>
        <v>1604814.3325319651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1604814.3325319651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6651.7445950089368</v>
      </c>
      <c r="L260" s="444">
        <f t="shared" ca="1" si="3"/>
        <v>1603070.4473971538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1603070.4473971538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6644.4784069472234</v>
      </c>
      <c r="L261" s="444">
        <f t="shared" ca="1" si="3"/>
        <v>1601319.296074281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1601319.296074281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6637.1819431019203</v>
      </c>
      <c r="L262" s="444">
        <f t="shared" ca="1" si="3"/>
        <v>1599560.8482875626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1599560.8482875626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6629.8550773239267</v>
      </c>
      <c r="L263" s="444">
        <f t="shared" ref="L263:L517" ca="1" si="28">I263-J263+K263</f>
        <v>1597795.0736350664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1597795.0736350664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6622.4976829385259</v>
      </c>
      <c r="L264" s="444">
        <f t="shared" ca="1" si="28"/>
        <v>1596021.9415881848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1596021.9415881848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6615.109632743186</v>
      </c>
      <c r="L265" s="444">
        <f t="shared" ca="1" si="28"/>
        <v>1594241.4214911079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1594241.4214911079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6607.6907990053651</v>
      </c>
      <c r="L266" s="444">
        <f t="shared" ca="1" si="28"/>
        <v>1592453.4825602931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1592453.4825602931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6600.2410534603032</v>
      </c>
      <c r="L267" s="444">
        <f t="shared" ca="1" si="28"/>
        <v>1590658.0938839333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1590658.0938839333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6592.760267308804</v>
      </c>
      <c r="L268" s="444">
        <f t="shared" ca="1" si="28"/>
        <v>1588855.224421422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1588855.224421422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6585.2483112150076</v>
      </c>
      <c r="L269" s="444">
        <f t="shared" ca="1" si="28"/>
        <v>1587044.8430028169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1587044.8430028169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6577.7050553041527</v>
      </c>
      <c r="L270" s="444">
        <f t="shared" ca="1" si="28"/>
        <v>1585226.9183283008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1585226.9183283008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6570.1303691603362</v>
      </c>
      <c r="L271" s="444">
        <f t="shared" ca="1" si="28"/>
        <v>1583401.418967641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1583401.418967641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6562.5241218242536</v>
      </c>
      <c r="L272" s="444">
        <f t="shared" ca="1" si="28"/>
        <v>1581568.313359645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1581568.313359645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6554.8861817909365</v>
      </c>
      <c r="L273" s="444">
        <f t="shared" ca="1" si="28"/>
        <v>1579727.5698116156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1579727.5698116156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6547.2164170074811</v>
      </c>
      <c r="L274" s="444">
        <f t="shared" ca="1" si="28"/>
        <v>1577879.1564988028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1577879.1564988028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6539.5146948707606</v>
      </c>
      <c r="L275" s="444">
        <f t="shared" ca="1" si="28"/>
        <v>1576023.0414638533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1576023.0414638533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6531.7808822251382</v>
      </c>
      <c r="L276" s="444">
        <f t="shared" ca="1" si="28"/>
        <v>1574159.1926162583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1574159.1926162583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6524.0148453601587</v>
      </c>
      <c r="L277" s="444">
        <f t="shared" ca="1" si="28"/>
        <v>1572287.5777317982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1572287.5777317982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6516.2164500082417</v>
      </c>
      <c r="L278" s="444">
        <f t="shared" ca="1" si="28"/>
        <v>1570408.1644519863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1570408.1644519863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6508.3855613423584</v>
      </c>
      <c r="L279" s="444">
        <f t="shared" ca="1" si="28"/>
        <v>1568520.9202835085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1568520.9202835085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6500.5220439737013</v>
      </c>
      <c r="L280" s="444">
        <f t="shared" ca="1" si="28"/>
        <v>1566625.812597662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1566625.812597662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6492.6257619493408</v>
      </c>
      <c r="L281" s="444">
        <f t="shared" ca="1" si="28"/>
        <v>1564722.8086297913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1564722.8086297913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6484.6965787498793</v>
      </c>
      <c r="L282" s="444">
        <f t="shared" ca="1" si="28"/>
        <v>1562811.875478721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1562811.875478721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6476.7343572870868</v>
      </c>
      <c r="L283" s="444">
        <f t="shared" ca="1" si="28"/>
        <v>1560892.980106188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1560892.980106188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6468.7389599015323</v>
      </c>
      <c r="L284" s="444">
        <f t="shared" ca="1" si="28"/>
        <v>1558966.0893362693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1558966.0893362693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6460.7102483602048</v>
      </c>
      <c r="L285" s="444">
        <f t="shared" ca="1" si="28"/>
        <v>1557031.1698548093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1557031.1698548093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6452.6480838541211</v>
      </c>
      <c r="L286" s="444">
        <f t="shared" ca="1" si="28"/>
        <v>1555088.1882088433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1555088.1882088433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6444.5523269959294</v>
      </c>
      <c r="L287" s="444">
        <f t="shared" ca="1" si="28"/>
        <v>1553137.110806019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1553137.110806019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6436.4228378174948</v>
      </c>
      <c r="L288" s="444">
        <f t="shared" ca="1" si="28"/>
        <v>1551177.9039140164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1551177.9039140164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6428.2594757674842</v>
      </c>
      <c r="L289" s="444">
        <f t="shared" ca="1" si="28"/>
        <v>1549210.5336599636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1549210.5336599636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6420.0620997089309</v>
      </c>
      <c r="L290" s="444">
        <f t="shared" ca="1" si="28"/>
        <v>1547234.9660298524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1547234.9660298524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6411.8305679168006</v>
      </c>
      <c r="L291" s="444">
        <f t="shared" ca="1" si="28"/>
        <v>1545251.1668679491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1545251.1668679491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6403.5647380755372</v>
      </c>
      <c r="L292" s="444">
        <f t="shared" ca="1" si="28"/>
        <v>1543259.1018762044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1543259.1018762044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6395.264467276601</v>
      </c>
      <c r="L293" s="444">
        <f t="shared" ca="1" si="28"/>
        <v>1541258.7366136608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1541258.7366136608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6386.9296120160025</v>
      </c>
      <c r="L294" s="444">
        <f t="shared" ca="1" si="28"/>
        <v>1539250.0364958567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1539250.0364958567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6378.5600281918187</v>
      </c>
      <c r="L295" s="444">
        <f t="shared" ca="1" si="28"/>
        <v>1537232.9667942284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1537232.9667942284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6370.1555711017008</v>
      </c>
      <c r="L296" s="444">
        <f t="shared" ca="1" si="28"/>
        <v>1535207.4926355099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1535207.4926355099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6361.7160954403735</v>
      </c>
      <c r="L297" s="444">
        <f t="shared" ca="1" si="28"/>
        <v>1533173.5790011301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1533173.5790011301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6353.241455297124</v>
      </c>
      <c r="L298" s="444">
        <f t="shared" ca="1" si="28"/>
        <v>1531131.1907266071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1531131.1907266071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6344.7315041532784</v>
      </c>
      <c r="L299" s="444">
        <f t="shared" ca="1" si="28"/>
        <v>1529080.2925009402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1529080.2925009402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6336.1860948796666</v>
      </c>
      <c r="L300" s="444">
        <f t="shared" ca="1" si="28"/>
        <v>1527020.8488659996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1527020.8488659996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6327.6050797340813</v>
      </c>
      <c r="L301" s="444">
        <f t="shared" ca="1" si="28"/>
        <v>1524952.8242159134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1524952.8242159134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6318.9883103587217</v>
      </c>
      <c r="L302" s="444">
        <f t="shared" ca="1" si="28"/>
        <v>1522876.182796452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1522876.182796452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6310.3356377776327</v>
      </c>
      <c r="L303" s="444">
        <f t="shared" ca="1" si="28"/>
        <v>1520790.8887044094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1520790.8887044094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6301.6469123941215</v>
      </c>
      <c r="L304" s="444">
        <f t="shared" ca="1" si="28"/>
        <v>1518696.9058869833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1518696.9058869833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6292.9219839881798</v>
      </c>
      <c r="L305" s="444">
        <f t="shared" ca="1" si="28"/>
        <v>1516594.1981411513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1516594.1981411513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6284.1607017138795</v>
      </c>
      <c r="L306" s="444">
        <f t="shared" ca="1" si="28"/>
        <v>1514482.7291130451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1514482.7291130451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6275.3629140967705</v>
      </c>
      <c r="L307" s="444">
        <f t="shared" ca="1" si="28"/>
        <v>1512362.4622973218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1512362.4622973218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6266.5284690312565</v>
      </c>
      <c r="L308" s="444">
        <f t="shared" ca="1" si="28"/>
        <v>1510233.3610365328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1510233.3610365328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6257.6572137779694</v>
      </c>
      <c r="L309" s="444">
        <f t="shared" ca="1" si="28"/>
        <v>1508095.3885204906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1508095.3885204906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6248.7489949611263</v>
      </c>
      <c r="L310" s="444">
        <f t="shared" ca="1" si="28"/>
        <v>1505948.5077856316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1505948.5077856316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6239.8036585658811</v>
      </c>
      <c r="L311" s="444">
        <f t="shared" ca="1" si="28"/>
        <v>1503792.6817143774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1503792.6817143774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6230.8210499356546</v>
      </c>
      <c r="L312" s="444">
        <f t="shared" ca="1" si="28"/>
        <v>1501627.8730344928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1501627.8730344928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6221.8010137694691</v>
      </c>
      <c r="L313" s="444">
        <f t="shared" ca="1" si="28"/>
        <v>1499454.0443184422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1499454.0443184422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6212.7433941192585</v>
      </c>
      <c r="L314" s="444">
        <f t="shared" ca="1" si="28"/>
        <v>1497271.1579827412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1497271.1579827412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6203.6480343871708</v>
      </c>
      <c r="L315" s="444">
        <f t="shared" ca="1" si="28"/>
        <v>1495079.1762873083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1495079.1762873083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6194.5147773228673</v>
      </c>
      <c r="L316" s="444">
        <f t="shared" ca="1" si="28"/>
        <v>1492878.0613348109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1492878.0613348109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6185.3434650207946</v>
      </c>
      <c r="L317" s="444">
        <f t="shared" ca="1" si="28"/>
        <v>1490667.7750700116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1490667.7750700116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6176.1339389174645</v>
      </c>
      <c r="L318" s="444">
        <f t="shared" ca="1" si="28"/>
        <v>1488448.2792791089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1488448.2792791089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6166.8860397887029</v>
      </c>
      <c r="L319" s="444">
        <f t="shared" ca="1" si="28"/>
        <v>1486219.5355890773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1486219.5355890773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6157.5996077469044</v>
      </c>
      <c r="L320" s="444">
        <f t="shared" ca="1" si="28"/>
        <v>1483981.5054670039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1483981.5054670039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6148.2744822382656</v>
      </c>
      <c r="L321" s="444">
        <f t="shared" ca="1" si="28"/>
        <v>1481734.1502194221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1481734.1502194221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6138.9105020400075</v>
      </c>
      <c r="L322" s="444">
        <f t="shared" ca="1" si="28"/>
        <v>1479477.4309916419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1479477.4309916419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6129.5075052575903</v>
      </c>
      <c r="L323" s="444">
        <f t="shared" ca="1" si="28"/>
        <v>1477211.3087670794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1477211.3087670794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6120.0653293219129</v>
      </c>
      <c r="L324" s="444">
        <f t="shared" ca="1" si="28"/>
        <v>1474935.7443665811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1474935.7443665811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6110.5838109865035</v>
      </c>
      <c r="L325" s="444">
        <f t="shared" ca="1" si="28"/>
        <v>1472650.6984477474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1472650.6984477474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6101.0627863246964</v>
      </c>
      <c r="L326" s="444">
        <f t="shared" ca="1" si="28"/>
        <v>1470356.1315042519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1470356.1315042519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6091.502090726799</v>
      </c>
      <c r="L327" s="444">
        <f t="shared" ca="1" si="28"/>
        <v>1468052.0038651584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1468052.0038651584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6081.9015588972425</v>
      </c>
      <c r="L328" s="444">
        <f t="shared" ca="1" si="28"/>
        <v>1465738.2756942355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1465738.2756942355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6072.2610248517303</v>
      </c>
      <c r="L329" s="444">
        <f t="shared" ca="1" si="28"/>
        <v>1463414.9069892671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1463414.9069892671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6062.5803219143618</v>
      </c>
      <c r="L330" s="444">
        <f t="shared" ca="1" si="28"/>
        <v>1461081.8575813612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1461081.8575813612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6052.859282714754</v>
      </c>
      <c r="L331" s="444">
        <f t="shared" ca="1" si="28"/>
        <v>1458739.0871342558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1458739.0871342558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6043.0977391851484</v>
      </c>
      <c r="L332" s="444">
        <f t="shared" ca="1" si="28"/>
        <v>1456386.5551436208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1456386.5551436208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6033.2955225575024</v>
      </c>
      <c r="L333" s="444">
        <f t="shared" ca="1" si="28"/>
        <v>1454024.2209363582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1454024.2209363582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6023.4524633605752</v>
      </c>
      <c r="L334" s="444">
        <f t="shared" ca="1" si="28"/>
        <v>1451652.0436698985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1451652.0436698985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6013.5683914169931</v>
      </c>
      <c r="L335" s="444">
        <f t="shared" ca="1" si="28"/>
        <v>1449269.9823314953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1449269.9823314953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6003.6431358403124</v>
      </c>
      <c r="L336" s="444">
        <f t="shared" ca="1" si="28"/>
        <v>1446877.9957375154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1446877.9957375154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5993.6765250320632</v>
      </c>
      <c r="L337" s="444">
        <f t="shared" ca="1" si="28"/>
        <v>1444476.0425327274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1444476.0425327274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5983.6683866787798</v>
      </c>
      <c r="L338" s="444">
        <f t="shared" ca="1" si="28"/>
        <v>1442064.0811895858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1442064.0811895858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5973.6185477490235</v>
      </c>
      <c r="L339" s="444">
        <f t="shared" ca="1" si="28"/>
        <v>1439642.0700075147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1439642.0700075147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5963.5268344903934</v>
      </c>
      <c r="L340" s="444">
        <f t="shared" ca="1" si="28"/>
        <v>1437209.967112185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1437209.967112185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5953.3930724265201</v>
      </c>
      <c r="L341" s="444">
        <f t="shared" ca="1" si="28"/>
        <v>1434767.7304547913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1434767.7304547913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5943.2170863540468</v>
      </c>
      <c r="L342" s="444">
        <f t="shared" ca="1" si="28"/>
        <v>1432315.3178113252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1432315.3178113252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5932.9987003396045</v>
      </c>
      <c r="L343" s="444">
        <f t="shared" ca="1" si="28"/>
        <v>1429852.6867818446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1429852.6867818446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5922.7377377167686</v>
      </c>
      <c r="L344" s="444">
        <f t="shared" ca="1" si="28"/>
        <v>1427379.7947897413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1427379.7947897413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5912.4340210830042</v>
      </c>
      <c r="L345" s="444">
        <f t="shared" ca="1" si="28"/>
        <v>1424896.599081004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1424896.599081004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5902.0873722965989</v>
      </c>
      <c r="L346" s="444">
        <f t="shared" ca="1" si="28"/>
        <v>1422403.0567234803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1422403.0567234803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5891.6976124735838</v>
      </c>
      <c r="L347" s="444">
        <f t="shared" ca="1" si="28"/>
        <v>1419899.1246061337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1419899.1246061337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5881.2645619846398</v>
      </c>
      <c r="L348" s="444">
        <f t="shared" ca="1" si="28"/>
        <v>1417384.7594382982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1417384.7594382982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5870.7880404519919</v>
      </c>
      <c r="L349" s="444">
        <f t="shared" ca="1" si="28"/>
        <v>1414859.9177489299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1414859.9177489299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5860.2678667462906</v>
      </c>
      <c r="L350" s="444">
        <f t="shared" ca="1" si="28"/>
        <v>1412324.555885856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1412324.555885856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5849.7038589834829</v>
      </c>
      <c r="L351" s="444">
        <f t="shared" ca="1" si="28"/>
        <v>1409778.6300150193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1409778.6300150193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5839.0958345216632</v>
      </c>
      <c r="L352" s="444">
        <f t="shared" ca="1" si="28"/>
        <v>1407222.0961197207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1407222.0961197207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5828.4436099579189</v>
      </c>
      <c r="L353" s="444">
        <f t="shared" ca="1" si="28"/>
        <v>1404654.9099998584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1404654.9099998584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5817.7470011251589</v>
      </c>
      <c r="L354" s="444">
        <f t="shared" ca="1" si="28"/>
        <v>1402077.0272711634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1402077.0272711634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5807.0058230889299</v>
      </c>
      <c r="L355" s="444">
        <f t="shared" ca="1" si="28"/>
        <v>1399488.4033644323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1399488.4033644323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5796.2198901442171</v>
      </c>
      <c r="L356" s="444">
        <f t="shared" ca="1" si="28"/>
        <v>1396888.9935247563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1396888.9935247563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5785.389015812234</v>
      </c>
      <c r="L357" s="444">
        <f t="shared" ca="1" si="28"/>
        <v>1394278.7528107483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1394278.7528107483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5774.5130128372002</v>
      </c>
      <c r="L358" s="444">
        <f t="shared" ca="1" si="28"/>
        <v>1391657.6360937653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1391657.6360937653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5763.5916931831043</v>
      </c>
      <c r="L359" s="444">
        <f t="shared" ca="1" si="28"/>
        <v>1389025.5980571283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1389025.5980571283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5752.6248680304507</v>
      </c>
      <c r="L360" s="444">
        <f t="shared" ca="1" si="28"/>
        <v>1386382.5931953385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1386382.5931953385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5741.6123477729925</v>
      </c>
      <c r="L361" s="444">
        <f t="shared" ca="1" si="28"/>
        <v>1383728.5758132914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1383728.5758132914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5730.5539420144632</v>
      </c>
      <c r="L362" s="444">
        <f t="shared" ca="1" si="28"/>
        <v>1381063.5000254856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1381063.5000254856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5719.4494595652723</v>
      </c>
      <c r="L363" s="444">
        <f t="shared" ca="1" si="28"/>
        <v>1378387.3197552308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1378387.3197552308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5708.2987084392107</v>
      </c>
      <c r="L364" s="444">
        <f t="shared" ca="1" si="28"/>
        <v>1375699.9887338497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1375699.9887338497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5697.1014958501228</v>
      </c>
      <c r="L365" s="444">
        <f t="shared" ca="1" si="28"/>
        <v>1373001.4604998797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1373001.4604998797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5685.8576282085814</v>
      </c>
      <c r="L366" s="444">
        <f t="shared" ca="1" si="28"/>
        <v>1370291.6883982681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1370291.6883982681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5674.5669111185325</v>
      </c>
      <c r="L367" s="444">
        <f t="shared" ca="1" si="28"/>
        <v>1367570.6255795665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1367570.6255795665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5663.2291493739431</v>
      </c>
      <c r="L368" s="444">
        <f t="shared" ca="1" si="28"/>
        <v>1364838.2249991202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1364838.2249991202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5651.8441469554164</v>
      </c>
      <c r="L369" s="444">
        <f t="shared" ca="1" si="28"/>
        <v>1362094.4394162556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1362094.4394162556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5640.4117070268139</v>
      </c>
      <c r="L370" s="444">
        <f t="shared" ca="1" si="28"/>
        <v>1359339.2213934623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1359339.2213934623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5628.9316319318423</v>
      </c>
      <c r="L371" s="444">
        <f t="shared" ca="1" si="28"/>
        <v>1356572.5232955739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1356572.5232955739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5617.4037231906404</v>
      </c>
      <c r="L372" s="444">
        <f t="shared" ca="1" si="28"/>
        <v>1353794.2972889442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1353794.2972889442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5605.8277814963503</v>
      </c>
      <c r="L373" s="444">
        <f t="shared" ca="1" si="28"/>
        <v>1351004.4953406204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1351004.4953406204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5594.2036067116678</v>
      </c>
      <c r="L374" s="444">
        <f t="shared" ca="1" si="28"/>
        <v>1348203.0692175119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1348203.0692175119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5582.5309978653822</v>
      </c>
      <c r="L375" s="444">
        <f t="shared" ca="1" si="28"/>
        <v>1345389.9704855571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1345389.9704855571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5570.8097531489038</v>
      </c>
      <c r="L376" s="444">
        <f t="shared" ca="1" si="28"/>
        <v>1342565.1505088857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1342565.1505088857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5559.0396699127732</v>
      </c>
      <c r="L377" s="444">
        <f t="shared" ca="1" si="28"/>
        <v>1339728.5604489783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1339728.5604489783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5547.2205446631588</v>
      </c>
      <c r="L378" s="444">
        <f t="shared" ca="1" si="28"/>
        <v>1336880.1512638214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1336880.1512638214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5535.3521730583379</v>
      </c>
      <c r="L379" s="444">
        <f t="shared" ca="1" si="28"/>
        <v>1334019.8737070595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1334019.8737070595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5523.4343499051638</v>
      </c>
      <c r="L380" s="444">
        <f t="shared" ca="1" si="28"/>
        <v>1331147.6783271446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1331147.6783271446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5511.466869155518</v>
      </c>
      <c r="L381" s="444">
        <f t="shared" ca="1" si="28"/>
        <v>1328263.5154664798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1328263.5154664798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5499.4495239027483</v>
      </c>
      <c r="L382" s="444">
        <f t="shared" ca="1" si="28"/>
        <v>1325367.3352605624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1325367.3352605624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5487.3821063780924</v>
      </c>
      <c r="L383" s="444">
        <f t="shared" ca="1" si="28"/>
        <v>1322459.0876371204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1322459.0876371204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5475.2644079470838</v>
      </c>
      <c r="L384" s="444">
        <f t="shared" ca="1" si="28"/>
        <v>1319538.7223152474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1319538.7223152474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5463.0962191059471</v>
      </c>
      <c r="L385" s="444">
        <f t="shared" ca="1" si="28"/>
        <v>1316606.1888045331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1316606.1888045331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5450.8773294779703</v>
      </c>
      <c r="L386" s="444">
        <f t="shared" ca="1" si="28"/>
        <v>1313661.436404191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1313661.436404191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5438.6075278098779</v>
      </c>
      <c r="L387" s="444">
        <f t="shared" ca="1" si="28"/>
        <v>1310704.4142021807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1310704.4142021807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5426.2866019681687</v>
      </c>
      <c r="L388" s="444">
        <f t="shared" ca="1" si="28"/>
        <v>1307735.0710743286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1307735.0710743286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5413.9143389354522</v>
      </c>
      <c r="L389" s="444">
        <f t="shared" ca="1" si="28"/>
        <v>1304753.3556834438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1304753.3556834438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5401.4905248067653</v>
      </c>
      <c r="L390" s="444">
        <f t="shared" ca="1" si="28"/>
        <v>1301759.2164784304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1301759.2164784304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5389.0149447858757</v>
      </c>
      <c r="L391" s="444">
        <f t="shared" ca="1" si="28"/>
        <v>1298752.6016933962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1298752.6016933962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5376.4873831815667</v>
      </c>
      <c r="L392" s="444">
        <f t="shared" ca="1" si="28"/>
        <v>1295733.4593467575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1295733.4593467575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5363.9076234039057</v>
      </c>
      <c r="L393" s="444">
        <f t="shared" ca="1" si="28"/>
        <v>1292701.7372403413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1292701.7372403413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5351.2754479605046</v>
      </c>
      <c r="L394" s="444">
        <f t="shared" ca="1" si="28"/>
        <v>1289657.3829584816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1289657.3829584816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5338.5906384527552</v>
      </c>
      <c r="L395" s="444">
        <f t="shared" ca="1" si="28"/>
        <v>1286600.343867114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1286600.343867114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5325.8529755720574</v>
      </c>
      <c r="L396" s="444">
        <f t="shared" ca="1" si="28"/>
        <v>1283530.5671128659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1283530.5671128659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5313.0622390960234</v>
      </c>
      <c r="L397" s="444">
        <f t="shared" ca="1" si="28"/>
        <v>1280447.9996221417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1280447.9996221417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5300.2182078846727</v>
      </c>
      <c r="L398" s="444">
        <f t="shared" ca="1" si="28"/>
        <v>1277352.5881002061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1277352.5881002061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5287.3206598766083</v>
      </c>
      <c r="L399" s="444">
        <f t="shared" ca="1" si="28"/>
        <v>1274244.2790302625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1274244.2790302625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5274.3693720851761</v>
      </c>
      <c r="L400" s="444">
        <f t="shared" ca="1" si="28"/>
        <v>1271123.0186725275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1271123.0186725275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5261.3641205946142</v>
      </c>
      <c r="L401" s="444">
        <f t="shared" ca="1" si="28"/>
        <v>1267988.753063302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1267988.753063302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5248.3046805561744</v>
      </c>
      <c r="L402" s="444">
        <f t="shared" ca="1" si="28"/>
        <v>1264841.4280140379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1264841.4280140379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5235.19082618424</v>
      </c>
      <c r="L403" s="444">
        <f t="shared" ca="1" si="28"/>
        <v>1261680.9891104021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1261680.9891104021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5222.0223307524248</v>
      </c>
      <c r="L404" s="444">
        <f t="shared" ca="1" si="28"/>
        <v>1258507.3817113342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1258507.3817113342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5208.7989665896421</v>
      </c>
      <c r="L405" s="444">
        <f t="shared" ca="1" si="28"/>
        <v>1255320.5509481037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1255320.5509481037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5195.5205050761815</v>
      </c>
      <c r="L406" s="444">
        <f t="shared" ca="1" si="28"/>
        <v>1252120.4417233597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1252120.4417233597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5182.1867166397478</v>
      </c>
      <c r="L407" s="444">
        <f t="shared" ca="1" si="28"/>
        <v>1248906.9987101792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1248906.9987101792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5168.7973707514957</v>
      </c>
      <c r="L408" s="444">
        <f t="shared" ca="1" si="28"/>
        <v>1245680.1663511104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1245680.1663511104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5155.3522359220424</v>
      </c>
      <c r="L409" s="444">
        <f t="shared" ca="1" si="28"/>
        <v>1242439.8888572124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1242439.8888572124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5141.8510796974679</v>
      </c>
      <c r="L410" s="444">
        <f t="shared" ca="1" si="28"/>
        <v>1239186.1102070897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1239186.1102070897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5128.2936686552894</v>
      </c>
      <c r="L411" s="444">
        <f t="shared" ca="1" si="28"/>
        <v>1235918.7741459247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1235918.7741459247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5114.6797684004359</v>
      </c>
      <c r="L412" s="444">
        <f t="shared" ca="1" si="28"/>
        <v>1232637.824184505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1232637.824184505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5101.0091435611866</v>
      </c>
      <c r="L413" s="444">
        <f t="shared" ca="1" si="28"/>
        <v>1229343.203598246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1229343.203598246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5087.281557785107</v>
      </c>
      <c r="L414" s="444">
        <f t="shared" ca="1" si="28"/>
        <v>1226034.8554262109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1226034.8554262109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5073.4967737349616</v>
      </c>
      <c r="L415" s="444">
        <f t="shared" ca="1" si="28"/>
        <v>1222712.7224701256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1222712.7224701256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5059.6545530846061</v>
      </c>
      <c r="L416" s="444">
        <f t="shared" ca="1" si="28"/>
        <v>1219376.7472933901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1219376.7472933901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5045.754656514875</v>
      </c>
      <c r="L417" s="444">
        <f t="shared" ca="1" si="28"/>
        <v>1216026.8722200848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1216026.8722200848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5031.796843709436</v>
      </c>
      <c r="L418" s="444">
        <f t="shared" ca="1" si="28"/>
        <v>1212663.039333974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1212663.039333974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5017.7808733506408</v>
      </c>
      <c r="L419" s="444">
        <f t="shared" ca="1" si="28"/>
        <v>1209285.1904775044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1209285.1904775044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5003.7065031153506</v>
      </c>
      <c r="L420" s="444">
        <f t="shared" ca="1" si="28"/>
        <v>1205893.2672507996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1205893.2672507996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4989.5734896707472</v>
      </c>
      <c r="L421" s="444">
        <f t="shared" ca="1" si="28"/>
        <v>1202487.21101065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1202487.21101065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4975.3815886701241</v>
      </c>
      <c r="L422" s="444">
        <f t="shared" ca="1" si="28"/>
        <v>1199066.9628695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1199066.9628695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4961.1305547486663</v>
      </c>
      <c r="L423" s="444">
        <f t="shared" ca="1" si="28"/>
        <v>1195632.4636944286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1195632.4636944286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4946.8201415192016</v>
      </c>
      <c r="L424" s="444">
        <f t="shared" ca="1" si="28"/>
        <v>1192183.6541061276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1192183.6541061276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4932.4501015679471</v>
      </c>
      <c r="L425" s="444">
        <f t="shared" ca="1" si="28"/>
        <v>1188720.4744778753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1188720.4744778753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4918.0201864502296</v>
      </c>
      <c r="L426" s="444">
        <f t="shared" ca="1" si="28"/>
        <v>1185242.8649345054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1185242.8649345054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4903.5301466861883</v>
      </c>
      <c r="L427" s="444">
        <f t="shared" ca="1" si="28"/>
        <v>1181750.7653513714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1181750.7653513714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4888.9797317564635</v>
      </c>
      <c r="L428" s="444">
        <f t="shared" ca="1" si="28"/>
        <v>1178244.1153533077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1178244.1153533077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4874.3686900978646</v>
      </c>
      <c r="L429" s="444">
        <f t="shared" ca="1" si="28"/>
        <v>1174722.8543135854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1174722.8543135854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4859.6967690990223</v>
      </c>
      <c r="L430" s="444">
        <f t="shared" ca="1" si="28"/>
        <v>1171186.9213528642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1171186.9213528642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4844.963715096017</v>
      </c>
      <c r="L431" s="444">
        <f t="shared" ca="1" si="28"/>
        <v>1167636.2553381401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1167636.2553381401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4830.1692733679993</v>
      </c>
      <c r="L432" s="444">
        <f t="shared" ca="1" si="28"/>
        <v>1164070.794881688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1164070.794881688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4815.3131881327827</v>
      </c>
      <c r="L433" s="444">
        <f t="shared" ca="1" si="28"/>
        <v>1160490.4783400006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1160490.4783400006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4800.3952025424187</v>
      </c>
      <c r="L434" s="444">
        <f t="shared" ca="1" si="28"/>
        <v>1156895.2438127229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1156895.2438127229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4785.4150586787609</v>
      </c>
      <c r="L435" s="444">
        <f t="shared" ca="1" si="28"/>
        <v>1153285.0291415814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1153285.0291415814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4770.3724975490049</v>
      </c>
      <c r="L436" s="444">
        <f t="shared" ca="1" si="28"/>
        <v>1149659.7719093102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1149659.7719093102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4755.267259081209</v>
      </c>
      <c r="L437" s="444">
        <f t="shared" ca="1" si="28"/>
        <v>1146019.4094385712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1146019.4094385712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4740.0990821197956</v>
      </c>
      <c r="L438" s="444">
        <f t="shared" ca="1" si="28"/>
        <v>1142363.8787908708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1142363.8787908708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4724.8677044210444</v>
      </c>
      <c r="L439" s="444">
        <f t="shared" ca="1" si="28"/>
        <v>1138693.1167654716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1138693.1167654716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4709.5728626485479</v>
      </c>
      <c r="L440" s="444">
        <f t="shared" ca="1" si="28"/>
        <v>1135007.0598983001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1135007.0598983001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4694.2142923686661</v>
      </c>
      <c r="L441" s="444">
        <f t="shared" ca="1" si="28"/>
        <v>1131305.6444608485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1131305.6444608485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4678.7917280459515</v>
      </c>
      <c r="L442" s="444">
        <f t="shared" ca="1" si="28"/>
        <v>1127588.8064590744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1127588.8064590744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4663.3049030385591</v>
      </c>
      <c r="L443" s="444">
        <f t="shared" ca="1" si="28"/>
        <v>1123856.4816322927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1123856.4816322927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4647.7535495936354</v>
      </c>
      <c r="L444" s="444">
        <f t="shared" ca="1" si="28"/>
        <v>1120108.6054520663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1120108.6054520663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4632.1373988426922</v>
      </c>
      <c r="L445" s="444">
        <f t="shared" ca="1" si="28"/>
        <v>1116345.1131210888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1116345.1131210888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4616.456180796953</v>
      </c>
      <c r="L446" s="444">
        <f t="shared" ca="1" si="28"/>
        <v>1112565.9395720656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1112565.9395720656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4600.7096243426895</v>
      </c>
      <c r="L447" s="444">
        <f t="shared" ca="1" si="28"/>
        <v>1108771.019466588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1108771.019466588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4584.8974572365323</v>
      </c>
      <c r="L448" s="444">
        <f t="shared" ca="1" si="28"/>
        <v>1104960.2871940043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1104960.2871940043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4569.0194061007669</v>
      </c>
      <c r="L449" s="444">
        <f t="shared" ca="1" si="28"/>
        <v>1101133.6768702848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1101133.6768702848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4553.0751964186029</v>
      </c>
      <c r="L450" s="444">
        <f t="shared" ca="1" si="28"/>
        <v>1097291.1223368833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1097291.1223368833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4537.0645525294294</v>
      </c>
      <c r="L451" s="444">
        <f t="shared" ca="1" si="28"/>
        <v>1093432.5571595926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1093432.5571595926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4520.987197624052</v>
      </c>
      <c r="L452" s="444">
        <f t="shared" ca="1" si="28"/>
        <v>1089557.9146273965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1089557.9146273965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4504.8428537399013</v>
      </c>
      <c r="L453" s="444">
        <f t="shared" ca="1" si="28"/>
        <v>1085667.1277513162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1085667.1277513162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4488.6312417562331</v>
      </c>
      <c r="L454" s="444">
        <f t="shared" ca="1" si="28"/>
        <v>1081760.1292632523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1081760.1292632523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4472.3520813893001</v>
      </c>
      <c r="L455" s="444">
        <f t="shared" ca="1" si="28"/>
        <v>1077836.8516148215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1077836.8516148215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4456.0050911875051</v>
      </c>
      <c r="L456" s="444">
        <f t="shared" ca="1" si="28"/>
        <v>1073897.2269761888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1073897.2269761888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4439.5899885265362</v>
      </c>
      <c r="L457" s="444">
        <f t="shared" ca="1" si="28"/>
        <v>1069941.1872348951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1069941.1872348951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4423.1064896044791</v>
      </c>
      <c r="L458" s="444">
        <f t="shared" ca="1" si="28"/>
        <v>1065968.6639946795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1065968.6639946795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4406.5543094369132</v>
      </c>
      <c r="L459" s="444">
        <f t="shared" ca="1" si="28"/>
        <v>1061979.5885742961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1061979.5885742961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4389.9331618519827</v>
      </c>
      <c r="L460" s="444">
        <f t="shared" ca="1" si="28"/>
        <v>1057973.8920063279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1057973.8920063279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4373.2427594854489</v>
      </c>
      <c r="L461" s="444">
        <f t="shared" ca="1" si="28"/>
        <v>1053951.5050359932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1053951.5050359932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4356.4828137757204</v>
      </c>
      <c r="L462" s="444">
        <f t="shared" ca="1" si="28"/>
        <v>1049912.3581199488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1049912.3581199488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4339.6530349588693</v>
      </c>
      <c r="L463" s="444">
        <f t="shared" ca="1" si="28"/>
        <v>1045856.3814250875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1045856.3814250875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4322.7531320636135</v>
      </c>
      <c r="L464" s="444">
        <f t="shared" ca="1" si="28"/>
        <v>1041783.5048273309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1041783.5048273309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4305.7828129062955</v>
      </c>
      <c r="L465" s="444">
        <f t="shared" ca="1" si="28"/>
        <v>1037693.6579104171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1037693.6579104171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4288.7417840858197</v>
      </c>
      <c r="L466" s="444">
        <f t="shared" ca="1" si="28"/>
        <v>1033586.7699646828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1033586.7699646828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4271.6297509785936</v>
      </c>
      <c r="L467" s="444">
        <f t="shared" ca="1" si="28"/>
        <v>1029462.7699858411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1029462.7699858411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4254.4464177334212</v>
      </c>
      <c r="L468" s="444">
        <f t="shared" ca="1" si="28"/>
        <v>1025321.5866737544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1025321.5866737544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4237.191487266392</v>
      </c>
      <c r="L469" s="444">
        <f t="shared" ca="1" si="28"/>
        <v>1021163.1484312007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1021163.1484312007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4219.8646612557523</v>
      </c>
      <c r="L470" s="444">
        <f t="shared" ca="1" si="28"/>
        <v>1016987.3833626362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1016987.3833626362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4202.4656401367338</v>
      </c>
      <c r="L471" s="444">
        <f t="shared" ca="1" si="28"/>
        <v>1012794.2192729528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1012794.2192729528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4184.9941230963859</v>
      </c>
      <c r="L472" s="444">
        <f t="shared" ca="1" si="28"/>
        <v>1008583.5836662289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1008583.5836662289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4167.4498080683697</v>
      </c>
      <c r="L473" s="444">
        <f t="shared" ca="1" si="28"/>
        <v>1004355.4037444771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1004355.4037444771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4149.8323917277366</v>
      </c>
      <c r="L474" s="444">
        <f t="shared" ca="1" si="28"/>
        <v>1000109.6064063846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1000109.6064063846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4132.1415694856851</v>
      </c>
      <c r="L475" s="444">
        <f t="shared" ca="1" si="28"/>
        <v>995846.11824605009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995846.11824605009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4114.3770354842909</v>
      </c>
      <c r="L476" s="444">
        <f t="shared" ca="1" si="28"/>
        <v>991564.8655517142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991564.8655517142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4096.5384825912251</v>
      </c>
      <c r="L477" s="444">
        <f t="shared" ca="1" si="28"/>
        <v>987265.7743044853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987265.7743044853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4078.6256023944384</v>
      </c>
      <c r="L478" s="444">
        <f t="shared" ca="1" si="28"/>
        <v>982948.77017705957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982948.77017705957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4060.6380851968302</v>
      </c>
      <c r="L479" s="444">
        <f t="shared" ca="1" si="28"/>
        <v>978613.77853243623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978613.77853243623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4042.5756200109004</v>
      </c>
      <c r="L480" s="444">
        <f t="shared" ca="1" si="28"/>
        <v>974260.7244226269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974260.7244226269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4024.4378945533613</v>
      </c>
      <c r="L481" s="444">
        <f t="shared" ca="1" si="28"/>
        <v>969889.53258736013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969889.53258736013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4006.2245952397498</v>
      </c>
      <c r="L482" s="444">
        <f t="shared" ca="1" si="28"/>
        <v>965500.12745277968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965500.12745277968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3987.935407178998</v>
      </c>
      <c r="L483" s="444">
        <f t="shared" ca="1" si="28"/>
        <v>961092.43313013844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961092.43313013844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3969.5700141679922</v>
      </c>
      <c r="L484" s="444">
        <f t="shared" ca="1" si="28"/>
        <v>956666.3734144863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956666.3734144863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3951.1280986861088</v>
      </c>
      <c r="L485" s="444">
        <f t="shared" ca="1" si="28"/>
        <v>952221.87178335222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952221.87178335222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3932.6093418897167</v>
      </c>
      <c r="L486" s="444">
        <f t="shared" ca="1" si="28"/>
        <v>947758.85139542178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947758.85139542178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3914.0134236066733</v>
      </c>
      <c r="L487" s="444">
        <f t="shared" ca="1" si="28"/>
        <v>943277.23508920823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943277.23508920823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3895.3400223307831</v>
      </c>
      <c r="L488" s="444">
        <f t="shared" ca="1" si="28"/>
        <v>938776.9453817188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938776.9453817188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3876.5888152162438</v>
      </c>
      <c r="L489" s="444">
        <f t="shared" ca="1" si="28"/>
        <v>934257.90446711483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934257.90446711483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3857.759478072061</v>
      </c>
      <c r="L490" s="444">
        <f t="shared" ca="1" si="28"/>
        <v>929720.0342153667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929720.0342153667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3838.8516853564438</v>
      </c>
      <c r="L491" s="444">
        <f t="shared" ca="1" si="28"/>
        <v>925163.25617090298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925163.25617090298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3819.8651101711785</v>
      </c>
      <c r="L492" s="444">
        <f t="shared" ca="1" si="28"/>
        <v>920587.49155125394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920587.49155125394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3800.7994242559739</v>
      </c>
      <c r="L493" s="444">
        <f t="shared" ca="1" si="28"/>
        <v>915992.66124568973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915992.66124568973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3781.6542979827896</v>
      </c>
      <c r="L494" s="444">
        <f t="shared" ca="1" si="28"/>
        <v>911378.68581385235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911378.68581385235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3762.4294003501336</v>
      </c>
      <c r="L495" s="444">
        <f t="shared" ca="1" si="28"/>
        <v>906745.48548438225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906745.48548438225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3743.124398977342</v>
      </c>
      <c r="L496" s="444">
        <f t="shared" ca="1" si="28"/>
        <v>902092.98015353945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902092.98015353945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3723.7389600988299</v>
      </c>
      <c r="L497" s="444">
        <f t="shared" ca="1" si="28"/>
        <v>897421.08938381809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897421.08938381809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3704.2727485583246</v>
      </c>
      <c r="L498" s="444">
        <f t="shared" ca="1" si="28"/>
        <v>892729.73240255623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892729.73240255623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3684.7254278030669</v>
      </c>
      <c r="L499" s="444">
        <f t="shared" ca="1" si="28"/>
        <v>888018.82810053916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888018.82810053916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3665.096659877996</v>
      </c>
      <c r="L500" s="444">
        <f t="shared" ca="1" si="28"/>
        <v>883288.29503059702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883288.29503059702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3645.3861054199033</v>
      </c>
      <c r="L501" s="444">
        <f t="shared" ca="1" si="28"/>
        <v>878538.05140619678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878538.05140619678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3625.5934236515691</v>
      </c>
      <c r="L502" s="444">
        <f t="shared" ca="1" si="28"/>
        <v>873768.01510002813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873768.01510002813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3605.7182723758665</v>
      </c>
      <c r="L503" s="444">
        <f t="shared" ca="1" si="28"/>
        <v>868978.10364258382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868978.10364258382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3585.7603079698483</v>
      </c>
      <c r="L504" s="444">
        <f t="shared" ca="1" si="28"/>
        <v>864168.23422073352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864168.23422073352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3565.7191853788058</v>
      </c>
      <c r="L505" s="444">
        <f t="shared" ca="1" si="28"/>
        <v>859338.32367629209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859338.32367629209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3545.5945581102997</v>
      </c>
      <c r="L506" s="444">
        <f t="shared" ca="1" si="28"/>
        <v>854488.28850458225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854488.28850458225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3525.3860782281758</v>
      </c>
      <c r="L507" s="444">
        <f t="shared" ca="1" si="28"/>
        <v>849618.04485299019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849618.04485299019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3505.0933963465418</v>
      </c>
      <c r="L508" s="444">
        <f t="shared" ca="1" si="28"/>
        <v>844727.50851951656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844727.50851951656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3484.7161616237354</v>
      </c>
      <c r="L509" s="444">
        <f t="shared" ca="1" si="28"/>
        <v>839816.59495132009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839816.59495132009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3464.2540217562496</v>
      </c>
      <c r="L510" s="444">
        <f t="shared" ca="1" si="28"/>
        <v>834885.21924325614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834885.21924325614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3443.7066229726497</v>
      </c>
      <c r="L511" s="444">
        <f t="shared" ca="1" si="28"/>
        <v>829933.29613640858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829933.29613640858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3423.0736100274517</v>
      </c>
      <c r="L512" s="444">
        <f t="shared" ca="1" si="28"/>
        <v>824960.74001661583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824960.74001661583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3402.3546261949818</v>
      </c>
      <c r="L513" s="444">
        <f t="shared" ca="1" si="28"/>
        <v>819967.46491299069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819967.46491299069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3381.5493132632105</v>
      </c>
      <c r="L514" s="444">
        <f t="shared" ca="1" si="28"/>
        <v>814953.38449643366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814953.38449643366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3360.657311527556</v>
      </c>
      <c r="L515" s="444">
        <f t="shared" ca="1" si="28"/>
        <v>809918.412078141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809918.412078141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3339.67825978467</v>
      </c>
      <c r="L516" s="444">
        <f t="shared" ca="1" si="28"/>
        <v>804862.46060810552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804862.46060810552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3318.6117953261887</v>
      </c>
      <c r="L517" s="444">
        <f t="shared" ca="1" si="28"/>
        <v>799785.44267361157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799785.44267361157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3297.4575539324642</v>
      </c>
      <c r="L518" s="444">
        <f t="shared" ref="L518:L772" ca="1" si="54">I518-J518+K518</f>
        <v>794687.27049772383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794687.27049772383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3276.2151698662651</v>
      </c>
      <c r="L519" s="444">
        <f t="shared" ca="1" si="54"/>
        <v>789567.85593776987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789567.85593776987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3254.8842758664568</v>
      </c>
      <c r="L520" s="444">
        <f t="shared" ca="1" si="54"/>
        <v>784427.11048381613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784427.11048381613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3233.4645031416499</v>
      </c>
      <c r="L521" s="444">
        <f t="shared" ca="1" si="54"/>
        <v>779264.94525713765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779264.94525713765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3211.9554813638229</v>
      </c>
      <c r="L522" s="444">
        <f t="shared" ca="1" si="54"/>
        <v>774081.27100868127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774081.27100868127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3190.3568386619213</v>
      </c>
      <c r="L523" s="444">
        <f t="shared" ca="1" si="54"/>
        <v>768875.99811752304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768875.99811752304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3168.6682016154286</v>
      </c>
      <c r="L524" s="444">
        <f t="shared" ca="1" si="54"/>
        <v>763649.0365893183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763649.0365893183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3146.8891952479089</v>
      </c>
      <c r="L525" s="444">
        <f t="shared" ca="1" si="54"/>
        <v>758400.29605474602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758400.29605474602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3125.0194430205242</v>
      </c>
      <c r="L526" s="444">
        <f t="shared" ca="1" si="54"/>
        <v>753129.68576794642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753129.68576794642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3103.0585668255258</v>
      </c>
      <c r="L527" s="444">
        <f t="shared" ca="1" si="54"/>
        <v>747837.11460495181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747837.11460495181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3081.006186979715</v>
      </c>
      <c r="L528" s="444">
        <f t="shared" ca="1" si="54"/>
        <v>742522.49106211134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742522.49106211134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3058.86192221788</v>
      </c>
      <c r="L529" s="444">
        <f t="shared" ca="1" si="54"/>
        <v>737185.72325450904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737185.72325450904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3036.6253896862036</v>
      </c>
      <c r="L530" s="444">
        <f t="shared" ca="1" si="54"/>
        <v>731826.71891437506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731826.71891437506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3014.2962049356452</v>
      </c>
      <c r="L531" s="444">
        <f t="shared" ca="1" si="54"/>
        <v>726445.38538949052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726445.38538949052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2991.8739819152929</v>
      </c>
      <c r="L532" s="444">
        <f t="shared" ca="1" si="54"/>
        <v>721041.62964158563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721041.62964158563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2969.3583329656894</v>
      </c>
      <c r="L533" s="444">
        <f t="shared" ca="1" si="54"/>
        <v>715615.35824473109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715615.35824473109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2946.7488688121289</v>
      </c>
      <c r="L534" s="444">
        <f t="shared" ca="1" si="54"/>
        <v>710166.47738372302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710166.47738372302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2924.0451985579284</v>
      </c>
      <c r="L535" s="444">
        <f t="shared" ca="1" si="54"/>
        <v>704694.89285246073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704694.89285246073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2901.246929677669</v>
      </c>
      <c r="L536" s="444">
        <f t="shared" ca="1" si="54"/>
        <v>699200.51005231822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699200.51005231822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2878.3536680104085</v>
      </c>
      <c r="L537" s="444">
        <f t="shared" ca="1" si="54"/>
        <v>693683.23399050848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693683.23399050848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2855.365017752868</v>
      </c>
      <c r="L538" s="444">
        <f t="shared" ca="1" si="54"/>
        <v>688142.96927844116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688142.96927844116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2832.2805814525873</v>
      </c>
      <c r="L539" s="444">
        <f t="shared" ca="1" si="54"/>
        <v>682579.62013007351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682579.62013007351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2809.0999600010555</v>
      </c>
      <c r="L540" s="444">
        <f t="shared" ca="1" si="54"/>
        <v>676993.0903602544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676993.0903602544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2785.8227526268092</v>
      </c>
      <c r="L541" s="444">
        <f t="shared" ca="1" si="54"/>
        <v>671383.28338306106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671383.28338306106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2762.4485568885038</v>
      </c>
      <c r="L542" s="444">
        <f t="shared" ca="1" si="54"/>
        <v>665750.10221012938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665750.10221012938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2738.9769686679551</v>
      </c>
      <c r="L543" s="444">
        <f t="shared" ca="1" si="54"/>
        <v>660093.44944897713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660093.44944897713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2715.4075821631541</v>
      </c>
      <c r="L544" s="444">
        <f t="shared" ca="1" si="54"/>
        <v>654413.22730132006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654413.22730132006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2691.7399898812496</v>
      </c>
      <c r="L545" s="444">
        <f t="shared" ca="1" si="54"/>
        <v>648709.33756138117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648709.33756138117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2667.973782631504</v>
      </c>
      <c r="L546" s="444">
        <f t="shared" ca="1" si="54"/>
        <v>642981.68161419244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642981.68161419244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2644.1085495182178</v>
      </c>
      <c r="L547" s="444">
        <f t="shared" ca="1" si="54"/>
        <v>637230.16043389041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637230.16043389041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2620.1438779336258</v>
      </c>
      <c r="L548" s="444">
        <f t="shared" ca="1" si="54"/>
        <v>631454.67458200385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631454.67458200385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2596.0793535507651</v>
      </c>
      <c r="L549" s="444">
        <f t="shared" ca="1" si="54"/>
        <v>625655.12420573446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625655.12420573446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2571.9145603163097</v>
      </c>
      <c r="L550" s="444">
        <f t="shared" ca="1" si="54"/>
        <v>619831.40903623065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619831.40903623065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2547.649080443377</v>
      </c>
      <c r="L551" s="444">
        <f t="shared" ca="1" si="54"/>
        <v>613983.42838685389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613983.42838685389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2523.2824944043073</v>
      </c>
      <c r="L552" s="444">
        <f t="shared" ca="1" si="54"/>
        <v>608111.08115143806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608111.08115143806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2498.814380923408</v>
      </c>
      <c r="L553" s="444">
        <f t="shared" ca="1" si="54"/>
        <v>602214.26580254128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602214.26580254128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2474.2443169696712</v>
      </c>
      <c r="L554" s="444">
        <f t="shared" ca="1" si="54"/>
        <v>596292.88038969075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596292.88038969075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2449.5718777494608</v>
      </c>
      <c r="L555" s="444">
        <f t="shared" ca="1" si="54"/>
        <v>590346.82253761997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590346.82253761997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2424.7966366991659</v>
      </c>
      <c r="L556" s="444">
        <f t="shared" ca="1" si="54"/>
        <v>584375.9894444989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584375.9894444989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2399.9181654778281</v>
      </c>
      <c r="L557" s="444">
        <f t="shared" ca="1" si="54"/>
        <v>578380.27788015653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578380.27788015653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2374.9360339597347</v>
      </c>
      <c r="L558" s="444">
        <f t="shared" ca="1" si="54"/>
        <v>572359.58418429608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572359.58418429608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2349.8498102269828</v>
      </c>
      <c r="L559" s="444">
        <f t="shared" ca="1" si="54"/>
        <v>566313.80426470283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566313.80426470283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2324.6590605620108</v>
      </c>
      <c r="L560" s="444">
        <f t="shared" ca="1" si="54"/>
        <v>560242.83359544468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560242.83359544468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2299.363349440102</v>
      </c>
      <c r="L561" s="444">
        <f t="shared" ca="1" si="54"/>
        <v>554146.56721506466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554146.56721506466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2273.9622395218521</v>
      </c>
      <c r="L562" s="444">
        <f t="shared" ca="1" si="54"/>
        <v>548024.89972476638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548024.89972476638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2248.4552916456091</v>
      </c>
      <c r="L563" s="444">
        <f t="shared" ca="1" si="54"/>
        <v>541877.7252865918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541877.7252865918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2222.8420648198817</v>
      </c>
      <c r="L564" s="444">
        <f t="shared" ca="1" si="54"/>
        <v>535704.9376215915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535704.9376215915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2197.122116215714</v>
      </c>
      <c r="L565" s="444">
        <f t="shared" ca="1" si="54"/>
        <v>529506.43000798707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529506.43000798707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2171.2950011590287</v>
      </c>
      <c r="L566" s="444">
        <f t="shared" ca="1" si="54"/>
        <v>523282.09527932591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523282.09527932591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2145.3602731229403</v>
      </c>
      <c r="L567" s="444">
        <f t="shared" ca="1" si="54"/>
        <v>517031.82582262869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517031.82582262869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2119.3174837200349</v>
      </c>
      <c r="L568" s="444">
        <f t="shared" ca="1" si="54"/>
        <v>510755.51357652852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510755.51357652852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2093.1661826946179</v>
      </c>
      <c r="L569" s="444">
        <f t="shared" ca="1" si="54"/>
        <v>504453.05002940295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504453.05002940295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2066.9059179149281</v>
      </c>
      <c r="L570" s="444">
        <f t="shared" ca="1" si="54"/>
        <v>498124.3262174977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498124.3262174977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2040.5362353653231</v>
      </c>
      <c r="L571" s="444">
        <f t="shared" ca="1" si="54"/>
        <v>491769.23272304283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491769.23272304283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2014.0566791384279</v>
      </c>
      <c r="L572" s="444">
        <f t="shared" ca="1" si="54"/>
        <v>485387.6596723611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485387.6596723611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1987.4667914272536</v>
      </c>
      <c r="L573" s="444">
        <f t="shared" ca="1" si="54"/>
        <v>478979.49673396815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478979.49673396815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1960.7661125172831</v>
      </c>
      <c r="L574" s="444">
        <f t="shared" ca="1" si="54"/>
        <v>472544.63311666524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472544.63311666524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1933.954180778521</v>
      </c>
      <c r="L575" s="444">
        <f t="shared" ca="1" si="54"/>
        <v>466082.95756762358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466082.95756762358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1907.030532657514</v>
      </c>
      <c r="L576" s="444">
        <f t="shared" ca="1" si="54"/>
        <v>459594.35837046092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459594.35837046092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1879.9947026693362</v>
      </c>
      <c r="L577" s="444">
        <f t="shared" ca="1" si="54"/>
        <v>453078.72334331006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453078.72334331006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1852.8462233895411</v>
      </c>
      <c r="L578" s="444">
        <f t="shared" ca="1" si="54"/>
        <v>446535.93983687944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446535.93983687944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1825.5846254460803</v>
      </c>
      <c r="L579" s="444">
        <f t="shared" ca="1" si="54"/>
        <v>439965.89473250532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439965.89473250532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1798.2094375111881</v>
      </c>
      <c r="L580" s="444">
        <f t="shared" ca="1" si="54"/>
        <v>433368.4744401963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433368.4744401963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1770.7201862932336</v>
      </c>
      <c r="L581" s="444">
        <f t="shared" ca="1" si="54"/>
        <v>426743.56489666936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426743.56489666936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1743.1163965285382</v>
      </c>
      <c r="L582" s="444">
        <f t="shared" ca="1" si="54"/>
        <v>420091.05156337772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420091.05156337772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1715.3975909731564</v>
      </c>
      <c r="L583" s="444">
        <f t="shared" ca="1" si="54"/>
        <v>413410.81942453072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413410.81942453072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1687.5632903946273</v>
      </c>
      <c r="L584" s="444">
        <f t="shared" ca="1" si="54"/>
        <v>406702.75298510515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406702.75298510515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1659.6130135636874</v>
      </c>
      <c r="L585" s="444">
        <f t="shared" ca="1" si="54"/>
        <v>399966.73626884865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399966.73626884865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1631.5462772459518</v>
      </c>
      <c r="L586" s="444">
        <f t="shared" ca="1" si="54"/>
        <v>393202.65281627444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393202.65281627444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1603.3625961935593</v>
      </c>
      <c r="L587" s="444">
        <f t="shared" ca="1" si="54"/>
        <v>386410.38568264781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386410.38568264781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1575.0614831367818</v>
      </c>
      <c r="L588" s="444">
        <f t="shared" ca="1" si="54"/>
        <v>379589.81743596442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379589.81743596442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1546.642448775601</v>
      </c>
      <c r="L589" s="444">
        <f t="shared" ca="1" si="54"/>
        <v>372740.83015491982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372740.83015491982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1518.1050017712485</v>
      </c>
      <c r="L590" s="444">
        <f t="shared" ca="1" si="54"/>
        <v>365863.30542687088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365863.30542687088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1489.4486487377112</v>
      </c>
      <c r="L591" s="444">
        <f t="shared" ca="1" si="54"/>
        <v>358957.12434578838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358957.12434578838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1460.6728942332009</v>
      </c>
      <c r="L592" s="444">
        <f t="shared" ca="1" si="54"/>
        <v>352022.1675102014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352022.1675102014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1431.7772407515884</v>
      </c>
      <c r="L593" s="444">
        <f t="shared" ca="1" si="54"/>
        <v>345058.31502113282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345058.31502113282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1402.7611887138025</v>
      </c>
      <c r="L594" s="444">
        <f t="shared" ca="1" si="54"/>
        <v>338065.44648002641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338065.44648002641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1373.6242364591926</v>
      </c>
      <c r="L595" s="444">
        <f t="shared" ca="1" si="54"/>
        <v>331043.44098666543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331043.44098666543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1344.3658802368552</v>
      </c>
      <c r="L596" s="444">
        <f t="shared" ca="1" si="54"/>
        <v>323992.17713708209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323992.17713708209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1314.9856141969246</v>
      </c>
      <c r="L597" s="444">
        <f t="shared" ca="1" si="54"/>
        <v>316911.53302145883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316911.53302145883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1285.4829303818276</v>
      </c>
      <c r="L598" s="444">
        <f t="shared" ca="1" si="54"/>
        <v>309801.38622202049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309801.38622202049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1255.8573187175014</v>
      </c>
      <c r="L599" s="444">
        <f t="shared" ca="1" si="54"/>
        <v>302661.61381091783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302661.61381091783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1226.1082670045735</v>
      </c>
      <c r="L600" s="444">
        <f t="shared" ca="1" si="54"/>
        <v>295492.09234810225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295492.09234810225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1196.2352609095085</v>
      </c>
      <c r="L601" s="444">
        <f t="shared" ca="1" si="54"/>
        <v>288292.69787919155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288292.69787919155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1166.2377839557139</v>
      </c>
      <c r="L602" s="444">
        <f t="shared" ca="1" si="54"/>
        <v>281063.30593332706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281063.30593332706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1136.1153175146119</v>
      </c>
      <c r="L603" s="444">
        <f t="shared" ca="1" si="54"/>
        <v>273803.79152102151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273803.79152102151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1105.8673407966721</v>
      </c>
      <c r="L604" s="444">
        <f t="shared" ca="1" si="54"/>
        <v>266514.02913199802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266514.02913199802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1075.4933308424077</v>
      </c>
      <c r="L605" s="444">
        <f t="shared" ca="1" si="54"/>
        <v>259193.89273302024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259193.89273302024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1044.9927625133337</v>
      </c>
      <c r="L606" s="444">
        <f t="shared" ca="1" si="54"/>
        <v>251843.2557657134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251843.2557657134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1014.3651084828884</v>
      </c>
      <c r="L607" s="444">
        <f t="shared" ca="1" si="54"/>
        <v>244461.99114437611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244461.99114437611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983.60983922731634</v>
      </c>
      <c r="L608" s="444">
        <f t="shared" ca="1" si="54"/>
        <v>237049.97125378324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237049.97125378324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952.72642301651274</v>
      </c>
      <c r="L609" s="444">
        <f t="shared" ca="1" si="54"/>
        <v>229607.06794697957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229607.06794697957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921.71432590483073</v>
      </c>
      <c r="L610" s="444">
        <f t="shared" ca="1" si="54"/>
        <v>222133.15254306421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222133.15254306421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890.57301172185009</v>
      </c>
      <c r="L611" s="444">
        <f t="shared" ca="1" si="54"/>
        <v>214628.09582496589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214628.09582496589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859.30194206310694</v>
      </c>
      <c r="L612" s="444">
        <f t="shared" ca="1" si="54"/>
        <v>207091.76803720882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207091.76803720882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827.90057628078603</v>
      </c>
      <c r="L613" s="444">
        <f t="shared" ca="1" si="54"/>
        <v>199524.03888366942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199524.03888366942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796.36837147437177</v>
      </c>
      <c r="L614" s="444">
        <f t="shared" ca="1" si="54"/>
        <v>191924.77752532362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191924.77752532362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764.70478248126426</v>
      </c>
      <c r="L615" s="444">
        <f t="shared" ca="1" si="54"/>
        <v>184293.85257798471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184293.85257798471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732.90926186735214</v>
      </c>
      <c r="L616" s="444">
        <f t="shared" ca="1" si="54"/>
        <v>176631.13211003187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176631.13211003187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700.98125991754875</v>
      </c>
      <c r="L617" s="444">
        <f t="shared" ca="1" si="54"/>
        <v>168936.48364012924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168936.48364012924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668.92022462628779</v>
      </c>
      <c r="L618" s="444">
        <f t="shared" ca="1" si="54"/>
        <v>161209.77413493535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161209.77413493535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636.72560168797986</v>
      </c>
      <c r="L619" s="444">
        <f t="shared" ca="1" si="54"/>
        <v>153450.87000680313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153450.87000680313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604.39683448742892</v>
      </c>
      <c r="L620" s="444">
        <f t="shared" ca="1" si="54"/>
        <v>145659.63711147037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145659.63711147037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571.93336409020912</v>
      </c>
      <c r="L621" s="444">
        <f t="shared" ca="1" si="54"/>
        <v>137835.9407457404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137835.9407457404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539.3346292330009</v>
      </c>
      <c r="L622" s="444">
        <f t="shared" ca="1" si="54"/>
        <v>129979.64564515321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129979.64564515321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506.60006631388762</v>
      </c>
      <c r="L623" s="444">
        <f t="shared" ca="1" si="54"/>
        <v>122090.61598164692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122090.61598164692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473.7291093826114</v>
      </c>
      <c r="L624" s="444">
        <f t="shared" ca="1" si="54"/>
        <v>114168.71536120934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114168.71536120934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440.72119013078816</v>
      </c>
      <c r="L625" s="444">
        <f t="shared" ca="1" si="54"/>
        <v>106213.80682151995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106213.80682151995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407.57573788208236</v>
      </c>
      <c r="L626" s="444">
        <f t="shared" ca="1" si="54"/>
        <v>98225.752829581848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98225.752829581848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374.29217958234028</v>
      </c>
      <c r="L627" s="444">
        <f t="shared" ca="1" si="54"/>
        <v>90204.415279344001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90204.415279344001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340.86993978968258</v>
      </c>
      <c r="L628" s="444">
        <f t="shared" ca="1" si="54"/>
        <v>82149.655489313503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82149.655489313503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307.30844066455552</v>
      </c>
      <c r="L629" s="444">
        <f t="shared" ca="1" si="54"/>
        <v>74061.334200157871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74061.334200157871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273.60710195974036</v>
      </c>
      <c r="L630" s="444">
        <f t="shared" ca="1" si="54"/>
        <v>65939.311572297433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65939.311572297433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239.76534101032186</v>
      </c>
      <c r="L631" s="444">
        <f t="shared" ca="1" si="54"/>
        <v>57783.447183487573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57783.447183487573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205.78257272361412</v>
      </c>
      <c r="L632" s="444">
        <f t="shared" ca="1" si="54"/>
        <v>49593.600026391003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49593.600026391003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171.65820956904508</v>
      </c>
      <c r="L633" s="444">
        <f t="shared" ca="1" si="54"/>
        <v>41369.628506139867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41369.628506139867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137.39166156799868</v>
      </c>
      <c r="L634" s="444">
        <f t="shared" ca="1" si="54"/>
        <v>33111.390437887683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33111.390437887683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102.98233628361459</v>
      </c>
      <c r="L635" s="444">
        <f t="shared" ca="1" si="54"/>
        <v>24818.743044351115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24818.743044351115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68.429638810545541</v>
      </c>
      <c r="L636" s="444">
        <f t="shared" ca="1" si="54"/>
        <v>16491.542953341475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16491.542953341475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33.732971764672051</v>
      </c>
      <c r="L637" s="444">
        <f t="shared" ca="1" si="54"/>
        <v>8129.6461952859627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8129.6461952859627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-1.1082647272259236</v>
      </c>
      <c r="L638" s="444">
        <f t="shared" ca="1" si="54"/>
        <v>-267.09179926144759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-267.09179926144759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-36.094673037840131</v>
      </c>
      <c r="L639" s="444">
        <f t="shared" ca="1" si="54"/>
        <v>-8698.8162021194712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-8698.8162021194712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-71.226858049748557</v>
      </c>
      <c r="L640" s="444">
        <f t="shared" ca="1" si="54"/>
        <v>-17165.672789989403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-17165.672789989403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-106.50542716587327</v>
      </c>
      <c r="L641" s="444">
        <f t="shared" ca="1" si="54"/>
        <v>-25667.807946975459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-25667.807946975459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-141.93099031998185</v>
      </c>
      <c r="L642" s="444">
        <f t="shared" ca="1" si="54"/>
        <v>-34205.368667115625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-34205.368667115625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-177.50415998723253</v>
      </c>
      <c r="L643" s="444">
        <f t="shared" ca="1" si="54"/>
        <v>-42778.502556923042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-42778.502556923042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-213.22555119476345</v>
      </c>
      <c r="L644" s="444">
        <f t="shared" ca="1" si="54"/>
        <v>-51387.357837937991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-51387.357837937991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-249.09578153232573</v>
      </c>
      <c r="L645" s="444">
        <f t="shared" ca="1" si="54"/>
        <v>-60032.0833492905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-60032.0833492905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-285.11547116296123</v>
      </c>
      <c r="L646" s="444">
        <f t="shared" ca="1" si="54"/>
        <v>-68712.828550273654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-68712.828550273654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-321.28524283372434</v>
      </c>
      <c r="L647" s="444">
        <f t="shared" ca="1" si="54"/>
        <v>-77429.743522927558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-77429.743522927558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-357.60572188644892</v>
      </c>
      <c r="L648" s="444">
        <f t="shared" ca="1" si="54"/>
        <v>-86182.978974634185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-86182.978974634185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-394.07753626855987</v>
      </c>
      <c r="L649" s="444">
        <f t="shared" ca="1" si="54"/>
        <v>-94972.68624072292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-94972.68624072292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-430.70131654392958</v>
      </c>
      <c r="L650" s="444">
        <f t="shared" ca="1" si="54"/>
        <v>-103799.01728708703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-103799.01728708703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-467.47769590378005</v>
      </c>
      <c r="L651" s="444">
        <f t="shared" ca="1" si="54"/>
        <v>-112662.124712811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-112662.124712811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-504.40731017762988</v>
      </c>
      <c r="L652" s="444">
        <f t="shared" ca="1" si="54"/>
        <v>-121562.16175280881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-121562.16175280881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-541.49079784428739</v>
      </c>
      <c r="L653" s="444">
        <f t="shared" ca="1" si="54"/>
        <v>-130499.28228047329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-130499.28228047329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-578.72880004288947</v>
      </c>
      <c r="L654" s="444">
        <f t="shared" ca="1" si="54"/>
        <v>-139473.64081033636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-139473.64081033636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-616.12196058398558</v>
      </c>
      <c r="L655" s="444">
        <f t="shared" ca="1" si="54"/>
        <v>-148485.39250074053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-148485.39250074053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-653.67092596066959</v>
      </c>
      <c r="L656" s="444">
        <f t="shared" ca="1" si="54"/>
        <v>-157534.69315652139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-157534.69315652139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-691.37634535975656</v>
      </c>
      <c r="L657" s="444">
        <f t="shared" ca="1" si="54"/>
        <v>-166621.69923170132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-166621.69923170132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-729.2388706730062</v>
      </c>
      <c r="L658" s="444">
        <f t="shared" ca="1" si="54"/>
        <v>-175746.5678321945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-175746.5678321945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-767.25915650839454</v>
      </c>
      <c r="L659" s="444">
        <f t="shared" ca="1" si="54"/>
        <v>-184909.45671852308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-184909.45671852308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-805.43786020143023</v>
      </c>
      <c r="L660" s="444">
        <f t="shared" ca="1" si="54"/>
        <v>-194110.5243085447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-194110.5243085447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-843.77564182652031</v>
      </c>
      <c r="L661" s="444">
        <f t="shared" ca="1" si="54"/>
        <v>-203349.92968019142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-203349.92968019142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-882.27316420838167</v>
      </c>
      <c r="L662" s="444">
        <f t="shared" ca="1" si="54"/>
        <v>-212627.83257421997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-212627.83257421997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-920.93109293350051</v>
      </c>
      <c r="L663" s="444">
        <f t="shared" ca="1" si="54"/>
        <v>-221944.39339697364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-221944.39339697364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-959.75009636164089</v>
      </c>
      <c r="L664" s="444">
        <f t="shared" ca="1" si="54"/>
        <v>-231299.77322315547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-231299.77322315547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-998.73084563739849</v>
      </c>
      <c r="L665" s="444">
        <f t="shared" ca="1" si="54"/>
        <v>-240694.13379861304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-240694.13379861304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-1037.8740147018052</v>
      </c>
      <c r="L666" s="444">
        <f t="shared" ca="1" si="54"/>
        <v>-250127.63754313503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-250127.63754313503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-1077.18028030398</v>
      </c>
      <c r="L667" s="444">
        <f t="shared" ca="1" si="54"/>
        <v>-259600.4475532592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-259600.4475532592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-1116.6503220128307</v>
      </c>
      <c r="L668" s="444">
        <f t="shared" ca="1" si="54"/>
        <v>-269112.72760509222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-269112.72760509222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-1156.2848222288017</v>
      </c>
      <c r="L669" s="444">
        <f t="shared" ca="1" si="54"/>
        <v>-278664.64215714124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-278664.64215714124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-1196.0844661956726</v>
      </c>
      <c r="L670" s="444">
        <f t="shared" ca="1" si="54"/>
        <v>-288256.35635315708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-288256.35635315708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-1236.0499420124052</v>
      </c>
      <c r="L671" s="444">
        <f t="shared" ca="1" si="54"/>
        <v>-297888.03602498968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-297888.03602498968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-1276.1819406450411</v>
      </c>
      <c r="L672" s="444">
        <f t="shared" ca="1" si="54"/>
        <v>-307559.8476954549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-307559.8476954549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-1316.4811559386462</v>
      </c>
      <c r="L673" s="444">
        <f t="shared" ca="1" si="54"/>
        <v>-317271.95858121372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-317271.95858121372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-1356.9482846293079</v>
      </c>
      <c r="L674" s="444">
        <f t="shared" ca="1" si="54"/>
        <v>-327024.53659566323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-327024.53659566323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-1397.5840263561809</v>
      </c>
      <c r="L675" s="444">
        <f t="shared" ca="1" si="54"/>
        <v>-336817.75035183958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-336817.75035183958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-1438.3890836735823</v>
      </c>
      <c r="L676" s="444">
        <f t="shared" ca="1" si="54"/>
        <v>-346651.76916533336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-346651.76916533336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-1479.3641620631397</v>
      </c>
      <c r="L677" s="444">
        <f t="shared" ca="1" si="54"/>
        <v>-356526.76305721671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-356526.76305721671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-1520.509969945987</v>
      </c>
      <c r="L678" s="444">
        <f t="shared" ca="1" si="54"/>
        <v>-366442.90275698289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-366442.90275698289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-1561.8272186950128</v>
      </c>
      <c r="L679" s="444">
        <f t="shared" ca="1" si="54"/>
        <v>-376400.35970549809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-376400.35970549809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-1603.3166226471594</v>
      </c>
      <c r="L680" s="444">
        <f t="shared" ca="1" si="54"/>
        <v>-386399.30605796544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-386399.30605796544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-1644.9788991157734</v>
      </c>
      <c r="L681" s="444">
        <f t="shared" ca="1" si="54"/>
        <v>-396439.91468690138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-396439.91468690138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-1686.8147684030064</v>
      </c>
      <c r="L682" s="444">
        <f t="shared" ca="1" si="54"/>
        <v>-406522.35918512457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-406522.35918512457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-1728.82495381227</v>
      </c>
      <c r="L683" s="444">
        <f t="shared" ca="1" si="54"/>
        <v>-416646.81386875705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-416646.81386875705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-1771.0101816607385</v>
      </c>
      <c r="L684" s="444">
        <f t="shared" ca="1" si="54"/>
        <v>-426813.45378023799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-426813.45378023799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-1813.3711812919094</v>
      </c>
      <c r="L685" s="444">
        <f t="shared" ca="1" si="54"/>
        <v>-437022.45469135011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-437022.45469135011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-1855.9086850882095</v>
      </c>
      <c r="L686" s="444">
        <f t="shared" ca="1" si="54"/>
        <v>-447273.99310625851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-447273.99310625851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-1898.6234284836612</v>
      </c>
      <c r="L687" s="444">
        <f t="shared" ca="1" si="54"/>
        <v>-457568.24626456236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-457568.24626456236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-1941.5161499765939</v>
      </c>
      <c r="L688" s="444">
        <f t="shared" ca="1" si="54"/>
        <v>-467905.39214435912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-467905.39214435912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-1984.5875911424139</v>
      </c>
      <c r="L689" s="444">
        <f t="shared" ca="1" si="54"/>
        <v>-478285.6094653217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-478285.6094653217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-2027.8384966464248</v>
      </c>
      <c r="L690" s="444">
        <f t="shared" ca="1" si="54"/>
        <v>-488709.07769178832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-488709.07769178832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-2071.269614256702</v>
      </c>
      <c r="L691" s="444">
        <f t="shared" ca="1" si="54"/>
        <v>-499175.97703586519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-499175.97703586519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-2114.8816948570225</v>
      </c>
      <c r="L692" s="444">
        <f t="shared" ca="1" si="54"/>
        <v>-509686.4884605424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-509686.4884605424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-2158.675492459844</v>
      </c>
      <c r="L693" s="444">
        <f t="shared" ca="1" si="54"/>
        <v>-520240.79368282243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-520240.79368282243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-2202.6517642193444</v>
      </c>
      <c r="L694" s="444">
        <f t="shared" ca="1" si="54"/>
        <v>-530839.07517686207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-530839.07517686207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-2246.8112704445093</v>
      </c>
      <c r="L695" s="444">
        <f t="shared" ca="1" si="54"/>
        <v>-541481.51617712679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-541481.51617712679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-2291.1547746122792</v>
      </c>
      <c r="L696" s="444">
        <f t="shared" ca="1" si="54"/>
        <v>-552168.30068155925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-552168.30068155925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-2335.6830433807477</v>
      </c>
      <c r="L697" s="444">
        <f t="shared" ca="1" si="54"/>
        <v>-562899.61345476017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-562899.61345476017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-2380.396846602418</v>
      </c>
      <c r="L698" s="444">
        <f t="shared" ca="1" si="54"/>
        <v>-573675.64003118279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-573675.64003118279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-2425.2969573375121</v>
      </c>
      <c r="L699" s="444">
        <f t="shared" ca="1" si="54"/>
        <v>-584496.5667183405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-584496.5667183405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-2470.3841518673362</v>
      </c>
      <c r="L700" s="444">
        <f t="shared" ca="1" si="54"/>
        <v>-595362.58060002804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-595362.58060002804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-2515.6592097077009</v>
      </c>
      <c r="L701" s="444">
        <f t="shared" ca="1" si="54"/>
        <v>-606273.86953955598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-606273.86953955598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-2561.1229136224006</v>
      </c>
      <c r="L702" s="444">
        <f t="shared" ca="1" si="54"/>
        <v>-617230.62218299857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-617230.62218299857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-2606.7760496367446</v>
      </c>
      <c r="L703" s="444">
        <f t="shared" ca="1" si="54"/>
        <v>-628233.02796245553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-628233.02796245553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-2652.6194070511488</v>
      </c>
      <c r="L704" s="444">
        <f t="shared" ca="1" si="54"/>
        <v>-639281.27709932684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-639281.27709932684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-2698.6537784547791</v>
      </c>
      <c r="L705" s="444">
        <f t="shared" ca="1" si="54"/>
        <v>-650375.56060760177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-650375.56060760177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-2744.8799597392581</v>
      </c>
      <c r="L706" s="444">
        <f t="shared" ca="1" si="54"/>
        <v>-661516.07029716123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-661516.07029716123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-2791.2987501124226</v>
      </c>
      <c r="L707" s="444">
        <f t="shared" ca="1" si="54"/>
        <v>-672702.99877709383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-672702.99877709383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-2837.9109521121418</v>
      </c>
      <c r="L708" s="444">
        <f t="shared" ca="1" si="54"/>
        <v>-683936.53945902619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-683936.53945902619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-2884.7173716201933</v>
      </c>
      <c r="L709" s="444">
        <f t="shared" ca="1" si="54"/>
        <v>-695216.88656046661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-695216.88656046661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-2931.7188178761949</v>
      </c>
      <c r="L710" s="444">
        <f t="shared" ca="1" si="54"/>
        <v>-706544.23510816297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-706544.23510816297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-2978.9161034915965</v>
      </c>
      <c r="L711" s="444">
        <f t="shared" ca="1" si="54"/>
        <v>-717918.78094147472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-717918.78094147472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-3026.3100444637289</v>
      </c>
      <c r="L712" s="444">
        <f t="shared" ca="1" si="54"/>
        <v>-729340.72071575862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-729340.72071575862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-3073.9014601899116</v>
      </c>
      <c r="L713" s="444">
        <f t="shared" ca="1" si="54"/>
        <v>-740810.25190576876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-740810.25190576876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-3121.6911734816204</v>
      </c>
      <c r="L714" s="444">
        <f t="shared" ca="1" si="54"/>
        <v>-752327.57280907058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-752327.57280907058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-3169.6800105787115</v>
      </c>
      <c r="L715" s="444">
        <f t="shared" ca="1" si="54"/>
        <v>-763892.88254946948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-763892.88254946948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-3217.8688011637068</v>
      </c>
      <c r="L716" s="444">
        <f t="shared" ca="1" si="54"/>
        <v>-775506.3810804534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-775506.3810804534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-3266.2583783761397</v>
      </c>
      <c r="L717" s="444">
        <f t="shared" ca="1" si="54"/>
        <v>-787168.26918864972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-787168.26918864972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-3314.8495788269579</v>
      </c>
      <c r="L718" s="444">
        <f t="shared" ca="1" si="54"/>
        <v>-798878.74849729682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-798878.74849729682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-3363.6432426129873</v>
      </c>
      <c r="L719" s="444">
        <f t="shared" ca="1" si="54"/>
        <v>-810638.02146972995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-810638.02146972995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-3412.6402133314587</v>
      </c>
      <c r="L720" s="444">
        <f t="shared" ca="1" si="54"/>
        <v>-822446.29141288158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-822446.29141288158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-3461.8413380945899</v>
      </c>
      <c r="L721" s="444">
        <f t="shared" ca="1" si="54"/>
        <v>-834303.76248079631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-834303.76248079631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-3511.2474675442359</v>
      </c>
      <c r="L722" s="444">
        <f t="shared" ca="1" si="54"/>
        <v>-846210.63967816078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-846210.63967816078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-3560.8594558665873</v>
      </c>
      <c r="L723" s="444">
        <f t="shared" ca="1" si="54"/>
        <v>-858167.12886384758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-858167.12886384758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-3610.6781608069496</v>
      </c>
      <c r="L724" s="444">
        <f t="shared" ca="1" si="54"/>
        <v>-870173.43675447477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-870173.43675447477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-3660.7044436845626</v>
      </c>
      <c r="L725" s="444">
        <f t="shared" ca="1" si="54"/>
        <v>-882229.77092797949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-882229.77092797949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-3710.9391694074984</v>
      </c>
      <c r="L726" s="444">
        <f t="shared" ca="1" si="54"/>
        <v>-894336.33982720715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-894336.33982720715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-3761.3832064876137</v>
      </c>
      <c r="L727" s="444">
        <f t="shared" ca="1" si="54"/>
        <v>-906493.35276351497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-906493.35276351497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-3812.0374270555631</v>
      </c>
      <c r="L728" s="444">
        <f t="shared" ca="1" si="54"/>
        <v>-918701.01992039068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-918701.01992039068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-3862.9027068758792</v>
      </c>
      <c r="L729" s="444">
        <f t="shared" ca="1" si="54"/>
        <v>-930959.5523570868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-930959.5523570868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-3913.9799253621122</v>
      </c>
      <c r="L730" s="444">
        <f t="shared" ca="1" si="54"/>
        <v>-943269.16201226914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-943269.16201226914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-3965.2699655920383</v>
      </c>
      <c r="L731" s="444">
        <f t="shared" ca="1" si="54"/>
        <v>-955630.06170768139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-955630.06170768139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-4016.7737143229233</v>
      </c>
      <c r="L732" s="444">
        <f t="shared" ca="1" si="54"/>
        <v>-968042.46515182452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-968042.46515182452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-4068.4920620068528</v>
      </c>
      <c r="L733" s="444">
        <f t="shared" ca="1" si="54"/>
        <v>-980506.58694365155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-980506.58694365155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-4120.4259028061324</v>
      </c>
      <c r="L734" s="444">
        <f t="shared" ca="1" si="54"/>
        <v>-993022.64257627784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-993022.64257627784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-4172.576134608742</v>
      </c>
      <c r="L735" s="444">
        <f t="shared" ca="1" si="54"/>
        <v>-1005590.8484407067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-1005590.8484407067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-4224.9436590438627</v>
      </c>
      <c r="L736" s="444">
        <f t="shared" ca="1" si="54"/>
        <v>-1018211.4218295708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-1018211.4218295708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-4277.529381497463</v>
      </c>
      <c r="L737" s="444">
        <f t="shared" ca="1" si="54"/>
        <v>-1030884.5809408884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-1030884.5809408884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-4330.3342111279526</v>
      </c>
      <c r="L738" s="444">
        <f t="shared" ca="1" si="54"/>
        <v>-1043610.5448818365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-1043610.5448818365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-4383.3590608819031</v>
      </c>
      <c r="L739" s="444">
        <f t="shared" ca="1" si="54"/>
        <v>-1056389.5336725386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-1056389.5336725386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-4436.6048475098278</v>
      </c>
      <c r="L740" s="444">
        <f t="shared" ca="1" si="54"/>
        <v>-1069221.7682498686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-1069221.7682498686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-4490.0724915820365</v>
      </c>
      <c r="L741" s="444">
        <f t="shared" ca="1" si="54"/>
        <v>-1082107.4704712708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-1082107.4704712708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-4543.7629175045458</v>
      </c>
      <c r="L742" s="444">
        <f t="shared" ca="1" si="54"/>
        <v>-1095046.8631185957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-1095046.8631185957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-4597.6770535350661</v>
      </c>
      <c r="L743" s="444">
        <f t="shared" ca="1" si="54"/>
        <v>-1108040.169901951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-1108040.169901951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-4651.8158317990465</v>
      </c>
      <c r="L744" s="444">
        <f t="shared" ca="1" si="54"/>
        <v>-1121087.6154635702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-1121087.6154635702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-4706.1801883057933</v>
      </c>
      <c r="L745" s="444">
        <f t="shared" ca="1" si="54"/>
        <v>-1134189.4253816963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-1134189.4253816963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-4760.7710629646517</v>
      </c>
      <c r="L746" s="444">
        <f t="shared" ca="1" si="54"/>
        <v>-1147345.8261744811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-1147345.8261744811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-4815.5893996012555</v>
      </c>
      <c r="L747" s="444">
        <f t="shared" ca="1" si="54"/>
        <v>-1160557.0453039026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-1160557.0453039026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-4870.6361459738446</v>
      </c>
      <c r="L748" s="444">
        <f t="shared" ca="1" si="54"/>
        <v>-1173823.3111796966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-1173823.3111796966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-4925.9122537896528</v>
      </c>
      <c r="L749" s="444">
        <f t="shared" ca="1" si="54"/>
        <v>-1187144.8531633064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-1187144.8531633064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-4981.4186787213603</v>
      </c>
      <c r="L750" s="444">
        <f t="shared" ca="1" si="54"/>
        <v>-1200521.901571848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-1200521.901571848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-5037.1563804236175</v>
      </c>
      <c r="L751" s="444">
        <f t="shared" ca="1" si="54"/>
        <v>-1213954.6876820917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-1213954.6876820917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-5093.1263225496332</v>
      </c>
      <c r="L752" s="444">
        <f t="shared" ca="1" si="54"/>
        <v>-1227443.4437344614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-1227443.4437344614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-5149.3294727678403</v>
      </c>
      <c r="L753" s="444">
        <f t="shared" ca="1" si="54"/>
        <v>-1240988.4029370495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-1240988.4029370495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-5205.766802778624</v>
      </c>
      <c r="L754" s="444">
        <f t="shared" ca="1" si="54"/>
        <v>-1254589.7994696484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-1254589.7994696484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-5262.4392883311193</v>
      </c>
      <c r="L755" s="444">
        <f t="shared" ca="1" si="54"/>
        <v>-1268247.8684877998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-1268247.8684877998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-5319.347909240083</v>
      </c>
      <c r="L756" s="444">
        <f t="shared" ca="1" si="54"/>
        <v>-1281962.84612686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-1281962.84612686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-5376.4936494028343</v>
      </c>
      <c r="L757" s="444">
        <f t="shared" ca="1" si="54"/>
        <v>-1295734.9695060831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-1295734.9695060831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-5433.8774968162634</v>
      </c>
      <c r="L758" s="444">
        <f t="shared" ca="1" si="54"/>
        <v>-1309564.4767327195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-1309564.4767327195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-5491.5004435939154</v>
      </c>
      <c r="L759" s="444">
        <f t="shared" ca="1" si="54"/>
        <v>-1323451.6069061335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-1323451.6069061335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-5549.36348598314</v>
      </c>
      <c r="L760" s="444">
        <f t="shared" ca="1" si="54"/>
        <v>-1337396.6001219368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-1337396.6001219368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-5607.4676243823205</v>
      </c>
      <c r="L761" s="444">
        <f t="shared" ca="1" si="54"/>
        <v>-1351399.6974761393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-1351399.6974761393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-5665.8138633581648</v>
      </c>
      <c r="L762" s="444">
        <f t="shared" ca="1" si="54"/>
        <v>-1365461.1410693177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-1365461.1410693177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-5724.4032116630742</v>
      </c>
      <c r="L763" s="444">
        <f t="shared" ca="1" si="54"/>
        <v>-1379581.1740108009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-1379581.1740108009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-5783.2366822525873</v>
      </c>
      <c r="L764" s="444">
        <f t="shared" ca="1" si="54"/>
        <v>-1393760.0404228736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-1393760.0404228736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-5842.3152923028902</v>
      </c>
      <c r="L765" s="444">
        <f t="shared" ca="1" si="54"/>
        <v>-1407997.9854449967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-1407997.9854449967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-5901.640063228404</v>
      </c>
      <c r="L766" s="444">
        <f t="shared" ca="1" si="54"/>
        <v>-1422295.2552380452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-1422295.2552380452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-5961.2120206994396</v>
      </c>
      <c r="L767" s="444">
        <f t="shared" ca="1" si="54"/>
        <v>-1436652.0969885648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-1436652.0969885648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-6021.0321946599379</v>
      </c>
      <c r="L768" s="444">
        <f t="shared" ca="1" si="54"/>
        <v>-1451068.7589130451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-1451068.7589130451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-6081.1016193452715</v>
      </c>
      <c r="L769" s="444">
        <f t="shared" ca="1" si="54"/>
        <v>-1465545.4902622106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-1465545.4902622106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-6141.421333300128</v>
      </c>
      <c r="L770" s="444">
        <f t="shared" ca="1" si="54"/>
        <v>-1480082.541325331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-1480082.541325331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-6201.9923793964626</v>
      </c>
      <c r="L771" s="444">
        <f t="shared" ca="1" si="54"/>
        <v>-1494680.1634345476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-1494680.1634345476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-6262.8158048515324</v>
      </c>
      <c r="L772" s="444">
        <f t="shared" ca="1" si="54"/>
        <v>-1509338.6089692193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-1509338.6089692193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-6323.8926612459973</v>
      </c>
      <c r="L773" s="444">
        <f t="shared" ref="L773:L1027" ca="1" si="80">I773-J773+K773</f>
        <v>-1524058.1313602854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-1524058.1313602854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-6385.2240045421067</v>
      </c>
      <c r="L774" s="444">
        <f t="shared" ca="1" si="80"/>
        <v>-1538838.9850946479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-1538838.9850946479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-6446.8108951019503</v>
      </c>
      <c r="L775" s="444">
        <f t="shared" ca="1" si="80"/>
        <v>-1553681.4257195699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-1553681.4257195699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-6508.6543977057918</v>
      </c>
      <c r="L776" s="444">
        <f t="shared" ca="1" si="80"/>
        <v>-1568585.7098470959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-1568585.7098470959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-6570.7555815704836</v>
      </c>
      <c r="L777" s="444">
        <f t="shared" ca="1" si="80"/>
        <v>-1583552.0951584866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-1583552.0951584866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-6633.1155203679446</v>
      </c>
      <c r="L778" s="444">
        <f t="shared" ca="1" si="80"/>
        <v>-1598580.8404086747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-1598580.8404086747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-6695.7352922437285</v>
      </c>
      <c r="L779" s="444">
        <f t="shared" ca="1" si="80"/>
        <v>-1613672.2054307386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-1613672.2054307386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-6758.6159798356612</v>
      </c>
      <c r="L780" s="444">
        <f t="shared" ca="1" si="80"/>
        <v>-1628826.4511403944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-1628826.4511403944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-6821.7586702925619</v>
      </c>
      <c r="L781" s="444">
        <f t="shared" ca="1" si="80"/>
        <v>-1644043.8395405072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-1644043.8395405072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-6885.1644552930302</v>
      </c>
      <c r="L782" s="444">
        <f t="shared" ca="1" si="80"/>
        <v>-1659324.6337256203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-1659324.6337256203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-6948.8344310643351</v>
      </c>
      <c r="L783" s="444">
        <f t="shared" ca="1" si="80"/>
        <v>-1674669.0978865048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-1674669.0978865048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-7012.7696984013537</v>
      </c>
      <c r="L784" s="444">
        <f t="shared" ca="1" si="80"/>
        <v>-1690077.4973147265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-1690077.4973147265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-7076.971362685611</v>
      </c>
      <c r="L785" s="444">
        <f t="shared" ca="1" si="80"/>
        <v>-1705550.0984072322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-1705550.0984072322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-7141.4405339043842</v>
      </c>
      <c r="L786" s="444">
        <f t="shared" ca="1" si="80"/>
        <v>-1721087.1686709567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-1721087.1686709567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-7206.178326669904</v>
      </c>
      <c r="L787" s="444">
        <f t="shared" ca="1" si="80"/>
        <v>-1736688.9767274468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-1736688.9767274468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-7271.1858602386119</v>
      </c>
      <c r="L788" s="444">
        <f t="shared" ca="1" si="80"/>
        <v>-1752355.7923175055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-1752355.7923175055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-7336.4642585305237</v>
      </c>
      <c r="L789" s="444">
        <f t="shared" ca="1" si="80"/>
        <v>-1768087.8863058561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-1768087.8863058561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-7402.0146501486506</v>
      </c>
      <c r="L790" s="444">
        <f t="shared" ca="1" si="80"/>
        <v>-1783885.5306858248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-1783885.5306858248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-7467.8381683985217</v>
      </c>
      <c r="L791" s="444">
        <f t="shared" ca="1" si="80"/>
        <v>-1799748.9985840435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-1799748.9985840435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-7533.9359513077643</v>
      </c>
      <c r="L792" s="444">
        <f t="shared" ca="1" si="80"/>
        <v>-1815678.5642651713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-1815678.5642651713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-7600.3091416457983</v>
      </c>
      <c r="L793" s="444">
        <f t="shared" ca="1" si="80"/>
        <v>-1831674.5031366374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-1831674.5031366374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-7666.9588869435729</v>
      </c>
      <c r="L794" s="444">
        <f t="shared" ca="1" si="80"/>
        <v>-1847737.0917534011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-1847737.0917534011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-7733.8863395134213</v>
      </c>
      <c r="L795" s="444">
        <f t="shared" ca="1" si="80"/>
        <v>-1863866.6078227346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-1863866.6078227346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-7801.0926564689789</v>
      </c>
      <c r="L796" s="444">
        <f t="shared" ca="1" si="80"/>
        <v>-1880063.3302090238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-1880063.3302090238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-7868.578999745183</v>
      </c>
      <c r="L797" s="444">
        <f t="shared" ca="1" si="80"/>
        <v>-1896327.5389385892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-1896327.5389385892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-7936.3465361183726</v>
      </c>
      <c r="L798" s="444">
        <f t="shared" ca="1" si="80"/>
        <v>-1912659.5152045276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-1912659.5152045276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-8004.39643722645</v>
      </c>
      <c r="L799" s="444">
        <f t="shared" ca="1" si="80"/>
        <v>-1929059.5413715744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-1929059.5413715744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-8072.7298795891447</v>
      </c>
      <c r="L800" s="444">
        <f t="shared" ca="1" si="80"/>
        <v>-1945527.9009809836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-1945527.9009809836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-8141.3480446283493</v>
      </c>
      <c r="L801" s="444">
        <f t="shared" ca="1" si="80"/>
        <v>-1962064.8787554321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-1962064.8787554321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-8210.2521186885515</v>
      </c>
      <c r="L802" s="444">
        <f t="shared" ca="1" si="80"/>
        <v>-1978670.7606039408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-1978670.7606039408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-8279.4432930573366</v>
      </c>
      <c r="L803" s="444">
        <f t="shared" ca="1" si="80"/>
        <v>-1995345.8336268184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-1995345.8336268184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-8348.9227639859946</v>
      </c>
      <c r="L804" s="444">
        <f t="shared" ca="1" si="80"/>
        <v>-2012090.3861206246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-2012090.3861206246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-8418.6917327101874</v>
      </c>
      <c r="L805" s="444">
        <f t="shared" ca="1" si="80"/>
        <v>-2028904.707583155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-2028904.707583155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-8488.7514054707299</v>
      </c>
      <c r="L806" s="444">
        <f t="shared" ca="1" si="80"/>
        <v>-2045789.088718446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-2045789.088718446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-8559.1029935344413</v>
      </c>
      <c r="L807" s="444">
        <f t="shared" ca="1" si="80"/>
        <v>-2062743.8214418006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-2062743.8214418006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-8629.7477132150871</v>
      </c>
      <c r="L808" s="444">
        <f t="shared" ca="1" si="80"/>
        <v>-2079769.1988848359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-2079769.1988848359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-8700.6867858944006</v>
      </c>
      <c r="L809" s="444">
        <f t="shared" ca="1" si="80"/>
        <v>-2096865.5154005506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-2096865.5154005506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-8771.9214380432113</v>
      </c>
      <c r="L810" s="444">
        <f t="shared" ca="1" si="80"/>
        <v>-2114033.0665684137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-2114033.0665684137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-8843.4529012426428</v>
      </c>
      <c r="L811" s="444">
        <f t="shared" ca="1" si="80"/>
        <v>-2131272.1491994769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-2131272.1491994769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-8915.2824122054062</v>
      </c>
      <c r="L812" s="444">
        <f t="shared" ca="1" si="80"/>
        <v>-2148583.0613415027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-2148583.0613415027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-8987.4112127971803</v>
      </c>
      <c r="L813" s="444">
        <f t="shared" ca="1" si="80"/>
        <v>-2165966.1022841204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-2165966.1022841204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-9059.8405500580866</v>
      </c>
      <c r="L814" s="444">
        <f t="shared" ca="1" si="80"/>
        <v>-2183421.5725639989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-2183421.5725639989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-9132.5716762242464</v>
      </c>
      <c r="L815" s="444">
        <f t="shared" ca="1" si="80"/>
        <v>-2200949.7739700438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-2200949.7739700438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-9205.6058487494338</v>
      </c>
      <c r="L816" s="444">
        <f t="shared" ca="1" si="80"/>
        <v>-2218551.0095486138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-2218551.0095486138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-9278.944330326809</v>
      </c>
      <c r="L817" s="444">
        <f t="shared" ca="1" si="80"/>
        <v>-2236225.583608761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-2236225.583608761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-9352.5883889107554</v>
      </c>
      <c r="L818" s="444">
        <f t="shared" ca="1" si="80"/>
        <v>-2253973.8017274924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-2253973.8017274924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-9426.5392977388037</v>
      </c>
      <c r="L819" s="444">
        <f t="shared" ca="1" si="80"/>
        <v>-2271795.9707550514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-2271795.9707550514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-9500.7983353536329</v>
      </c>
      <c r="L820" s="444">
        <f t="shared" ca="1" si="80"/>
        <v>-2289692.3988202256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-2289692.3988202256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-9575.3667856251923</v>
      </c>
      <c r="L821" s="444">
        <f t="shared" ca="1" si="80"/>
        <v>-2307663.395335671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-2307663.395335671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-9650.245937772881</v>
      </c>
      <c r="L822" s="444">
        <f t="shared" ca="1" si="80"/>
        <v>-2325709.2710032645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-2325709.2710032645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-9725.4370863878539</v>
      </c>
      <c r="L823" s="444">
        <f t="shared" ca="1" si="80"/>
        <v>-2343830.3378194729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-2343830.3378194729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-9800.941531455388</v>
      </c>
      <c r="L824" s="444">
        <f t="shared" ca="1" si="80"/>
        <v>-2362026.9090807489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-2362026.9090807489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-9876.7605783773724</v>
      </c>
      <c r="L825" s="444">
        <f t="shared" ca="1" si="80"/>
        <v>-2380299.2993889465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-2380299.2993889465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-9952.895537994862</v>
      </c>
      <c r="L826" s="444">
        <f t="shared" ca="1" si="80"/>
        <v>-2398647.8246567617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-2398647.8246567617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-10029.347726610758</v>
      </c>
      <c r="L827" s="444">
        <f t="shared" ca="1" si="80"/>
        <v>-2417072.8021131931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-2417072.8021131931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-10106.118466012556</v>
      </c>
      <c r="L828" s="444">
        <f t="shared" ca="1" si="80"/>
        <v>-2435574.5503090261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-2435574.5503090261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-10183.209083495194</v>
      </c>
      <c r="L829" s="444">
        <f t="shared" ca="1" si="80"/>
        <v>-2454153.3891223418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-2454153.3891223418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-10260.620911884009</v>
      </c>
      <c r="L830" s="444">
        <f t="shared" ca="1" si="80"/>
        <v>-2472809.6397640463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-2472809.6397640463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-10338.355289557778</v>
      </c>
      <c r="L831" s="444">
        <f t="shared" ca="1" si="80"/>
        <v>-2491543.6247834247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-2491543.6247834247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-10416.413560471854</v>
      </c>
      <c r="L832" s="444">
        <f t="shared" ca="1" si="80"/>
        <v>-2510355.668073717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-2510355.668073717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-10494.797074181406</v>
      </c>
      <c r="L833" s="444">
        <f t="shared" ca="1" si="80"/>
        <v>-2529246.0948777189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-2529246.0948777189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-10573.507185864748</v>
      </c>
      <c r="L834" s="444">
        <f t="shared" ca="1" si="80"/>
        <v>-2548215.2317934041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-2548215.2317934041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-10652.545256346768</v>
      </c>
      <c r="L835" s="444">
        <f t="shared" ca="1" si="80"/>
        <v>-2567263.4067795714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-2567263.4067795714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-10731.912652122466</v>
      </c>
      <c r="L836" s="444">
        <f t="shared" ca="1" si="80"/>
        <v>-2586390.9491615142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-2586390.9491615142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-10811.61074538056</v>
      </c>
      <c r="L837" s="444">
        <f t="shared" ca="1" si="80"/>
        <v>-2605598.1896367152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-2605598.1896367152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-10891.640914027232</v>
      </c>
      <c r="L838" s="444">
        <f t="shared" ca="1" si="80"/>
        <v>-2624885.4602805628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-2624885.4602805628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-10972.00454170993</v>
      </c>
      <c r="L839" s="444">
        <f t="shared" ca="1" si="80"/>
        <v>-2644253.0945520932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-2644253.0945520932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-11052.703017841306</v>
      </c>
      <c r="L840" s="444">
        <f t="shared" ca="1" si="80"/>
        <v>-2663701.4272997547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-2663701.4272997547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-11133.737737623229</v>
      </c>
      <c r="L841" s="444">
        <f t="shared" ca="1" si="80"/>
        <v>-2683230.7947671982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-2683230.7947671982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-11215.11010207091</v>
      </c>
      <c r="L842" s="444">
        <f t="shared" ca="1" si="80"/>
        <v>-2702841.5345990895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-2702841.5345990895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-11296.821518037124</v>
      </c>
      <c r="L843" s="444">
        <f t="shared" ca="1" si="80"/>
        <v>-2722533.9858469469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-2722533.9858469469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-11378.87339823653</v>
      </c>
      <c r="L844" s="444">
        <f t="shared" ca="1" si="80"/>
        <v>-2742308.4889750038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-2742308.4889750038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-11461.267161270101</v>
      </c>
      <c r="L845" s="444">
        <f t="shared" ca="1" si="80"/>
        <v>-2762165.3858660944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-2762165.3858660944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-11544.004231649646</v>
      </c>
      <c r="L846" s="444">
        <f t="shared" ca="1" si="80"/>
        <v>-2782105.0198275642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-2782105.0198275642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-11627.086039822436</v>
      </c>
      <c r="L847" s="444">
        <f t="shared" ca="1" si="80"/>
        <v>-2802127.7355972072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-2802127.7355972072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-11710.514022195948</v>
      </c>
      <c r="L848" s="444">
        <f t="shared" ca="1" si="80"/>
        <v>-2822233.8793492238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-2822233.8793492238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-11794.289621162685</v>
      </c>
      <c r="L849" s="444">
        <f t="shared" ca="1" si="80"/>
        <v>-2842423.7987002069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-2842423.7987002069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-11878.414285125114</v>
      </c>
      <c r="L850" s="444">
        <f t="shared" ca="1" si="80"/>
        <v>-2862697.8427151525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-2862697.8427151525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-11962.88946852072</v>
      </c>
      <c r="L851" s="444">
        <f t="shared" ca="1" si="80"/>
        <v>-2883056.3619134938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-2883056.3619134938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-12047.716631847143</v>
      </c>
      <c r="L852" s="444">
        <f t="shared" ca="1" si="80"/>
        <v>-2903499.7082751612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-2903499.7082751612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-12132.897241687424</v>
      </c>
      <c r="L853" s="444">
        <f t="shared" ca="1" si="80"/>
        <v>-2924028.235246669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-2924028.235246669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-12218.432770735373</v>
      </c>
      <c r="L854" s="444">
        <f t="shared" ca="1" si="80"/>
        <v>-2944642.297747225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-2944642.297747225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-12304.324697821023</v>
      </c>
      <c r="L855" s="444">
        <f t="shared" ca="1" si="80"/>
        <v>-2965342.2521748664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-2965342.2521748664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-12390.574507936195</v>
      </c>
      <c r="L856" s="444">
        <f t="shared" ca="1" si="80"/>
        <v>-2986128.4564126232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-2986128.4564126232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-12477.183692260181</v>
      </c>
      <c r="L857" s="444">
        <f t="shared" ca="1" si="80"/>
        <v>-3007001.2698347038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-3007001.2698347038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-12564.153748185518</v>
      </c>
      <c r="L858" s="444">
        <f t="shared" ca="1" si="80"/>
        <v>-3027961.0533127096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-3027961.0533127096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-12651.486179343874</v>
      </c>
      <c r="L859" s="444">
        <f t="shared" ca="1" si="80"/>
        <v>-3049008.1692218739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-3049008.1692218739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-12739.18249563206</v>
      </c>
      <c r="L860" s="444">
        <f t="shared" ca="1" si="80"/>
        <v>-3070142.9814473265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-3070142.9814473265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-12827.244213238111</v>
      </c>
      <c r="L861" s="444">
        <f t="shared" ca="1" si="80"/>
        <v>-3091365.8553903848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-3091365.8553903848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-12915.672854667522</v>
      </c>
      <c r="L862" s="444">
        <f t="shared" ca="1" si="80"/>
        <v>-3112677.1579748727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-3112677.1579748727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-13004.469948769554</v>
      </c>
      <c r="L863" s="444">
        <f t="shared" ca="1" si="80"/>
        <v>-3134077.2576534627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-3134077.2576534627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-13093.637030763679</v>
      </c>
      <c r="L864" s="444">
        <f t="shared" ca="1" si="80"/>
        <v>-3155566.5244140467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-3155566.5244140467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-13183.175642266113</v>
      </c>
      <c r="L865" s="444">
        <f t="shared" ca="1" si="80"/>
        <v>-3177145.329786133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-3177145.329786133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-13273.087331316472</v>
      </c>
      <c r="L866" s="444">
        <f t="shared" ca="1" si="80"/>
        <v>-3198814.0468472699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-3198814.0468472699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-13363.373652404543</v>
      </c>
      <c r="L867" s="444">
        <f t="shared" ca="1" si="80"/>
        <v>-3220573.0502294949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-3220573.0502294949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-13454.036166497148</v>
      </c>
      <c r="L868" s="444">
        <f t="shared" ca="1" si="80"/>
        <v>-3242422.7161258124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-3242422.7161258124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-13545.076441065137</v>
      </c>
      <c r="L869" s="444">
        <f t="shared" ca="1" si="80"/>
        <v>-3264363.4222966977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-3264363.4222966977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-13636.496050110492</v>
      </c>
      <c r="L870" s="444">
        <f t="shared" ca="1" si="80"/>
        <v>-3286395.5480766287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-3286395.5480766287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-13728.296574193539</v>
      </c>
      <c r="L871" s="444">
        <f t="shared" ca="1" si="80"/>
        <v>-3308519.4743806426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-3308519.4743806426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-13820.479600460263</v>
      </c>
      <c r="L872" s="444">
        <f t="shared" ca="1" si="80"/>
        <v>-3330735.5837109233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-3330735.5837109233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-13913.046722669766</v>
      </c>
      <c r="L873" s="444">
        <f t="shared" ca="1" si="80"/>
        <v>-3353044.2601634134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-3353044.2601634134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-14005.999541221805</v>
      </c>
      <c r="L874" s="444">
        <f t="shared" ca="1" si="80"/>
        <v>-3375445.8894344554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-3375445.8894344554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-14099.339663184483</v>
      </c>
      <c r="L875" s="444">
        <f t="shared" ca="1" si="80"/>
        <v>-3397940.8588274606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-3397940.8588274606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-14193.068702322003</v>
      </c>
      <c r="L876" s="444">
        <f t="shared" ca="1" si="80"/>
        <v>-3420529.5572596029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-3420529.5572596029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-14287.188279122596</v>
      </c>
      <c r="L877" s="444">
        <f t="shared" ca="1" si="80"/>
        <v>-3443212.3752685459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-3443212.3752685459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-14381.700020826525</v>
      </c>
      <c r="L878" s="444">
        <f t="shared" ca="1" si="80"/>
        <v>-3465989.7050191928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-3465989.7050191928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-14476.605561454222</v>
      </c>
      <c r="L879" s="444">
        <f t="shared" ca="1" si="80"/>
        <v>-3488861.9403104675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-3488861.9403104675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-14571.906541834534</v>
      </c>
      <c r="L880" s="444">
        <f t="shared" ca="1" si="80"/>
        <v>-3511829.4765821225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-3511829.4765821225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-14667.604609633096</v>
      </c>
      <c r="L881" s="444">
        <f t="shared" ca="1" si="80"/>
        <v>-3534892.7109215758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-3534892.7109215758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-14763.701419380817</v>
      </c>
      <c r="L882" s="444">
        <f t="shared" ca="1" si="80"/>
        <v>-3558052.0420707772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-3558052.0420707772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-14860.198632502488</v>
      </c>
      <c r="L883" s="444">
        <f t="shared" ca="1" si="80"/>
        <v>-3581307.8704331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-3581307.8704331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-14957.097917345502</v>
      </c>
      <c r="L884" s="444">
        <f t="shared" ca="1" si="80"/>
        <v>-3604660.5980802658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-3604660.5980802658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-15054.400949208693</v>
      </c>
      <c r="L885" s="444">
        <f t="shared" ca="1" si="80"/>
        <v>-3628110.6287592947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-3628110.6287592947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-15152.109410371313</v>
      </c>
      <c r="L886" s="444">
        <f t="shared" ca="1" si="80"/>
        <v>-3651658.3678994863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-3651658.3678994863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-15250.224990122111</v>
      </c>
      <c r="L887" s="444">
        <f t="shared" ca="1" si="80"/>
        <v>-3675304.2226194288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-3675304.2226194288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-15348.749384788538</v>
      </c>
      <c r="L888" s="444">
        <f t="shared" ca="1" si="80"/>
        <v>-3699048.6017340375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-3699048.6017340375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-15447.684297766076</v>
      </c>
      <c r="L889" s="444">
        <f t="shared" ca="1" si="80"/>
        <v>-3722891.915761624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-3722891.915761624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-15547.031439547685</v>
      </c>
      <c r="L890" s="444">
        <f t="shared" ca="1" si="80"/>
        <v>-3746834.5769309923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-3746834.5769309923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-15646.792527753389</v>
      </c>
      <c r="L891" s="444">
        <f t="shared" ca="1" si="80"/>
        <v>-3770876.9991885661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-3770876.9991885661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-15746.969287159942</v>
      </c>
      <c r="L892" s="444">
        <f t="shared" ca="1" si="80"/>
        <v>-3795019.5982055464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-3795019.5982055464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-15847.563449730695</v>
      </c>
      <c r="L893" s="444">
        <f t="shared" ca="1" si="80"/>
        <v>-3819262.7913850974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-3819262.7913850974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-15948.57675464549</v>
      </c>
      <c r="L894" s="444">
        <f t="shared" ca="1" si="80"/>
        <v>-3843606.9978695633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-3843606.9978695633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-16050.010948330766</v>
      </c>
      <c r="L895" s="444">
        <f t="shared" ca="1" si="80"/>
        <v>-3868052.6385477143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-3868052.6385477143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-16151.86778448973</v>
      </c>
      <c r="L896" s="444">
        <f t="shared" ca="1" si="80"/>
        <v>-3892600.1360620246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-3892600.1360620246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-16254.14902413269</v>
      </c>
      <c r="L897" s="444">
        <f t="shared" ca="1" si="80"/>
        <v>-3917249.9148159777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-3917249.9148159777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-16356.856435607491</v>
      </c>
      <c r="L898" s="444">
        <f t="shared" ca="1" si="80"/>
        <v>-3942002.4009814057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-3942002.4009814057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-16459.99179463011</v>
      </c>
      <c r="L899" s="444">
        <f t="shared" ca="1" si="80"/>
        <v>-3966858.0225058561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-3966858.0225058561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-16563.55688431532</v>
      </c>
      <c r="L900" s="444">
        <f t="shared" ca="1" si="80"/>
        <v>-3991817.2091199919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-3991817.2091199919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-16667.553495207554</v>
      </c>
      <c r="L901" s="444">
        <f t="shared" ca="1" si="80"/>
        <v>-4016880.3923450196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-4016880.3923450196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-16771.983425311832</v>
      </c>
      <c r="L902" s="444">
        <f t="shared" ca="1" si="80"/>
        <v>-4042048.0055001518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-4042048.0055001518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-16876.848480124885</v>
      </c>
      <c r="L903" s="444">
        <f t="shared" ca="1" si="80"/>
        <v>-4067320.4837100971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-4067320.4837100971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-16982.150472666322</v>
      </c>
      <c r="L904" s="444">
        <f t="shared" ca="1" si="80"/>
        <v>-4092698.2639125837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-4092698.2639125837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-17087.891223510018</v>
      </c>
      <c r="L905" s="444">
        <f t="shared" ca="1" si="80"/>
        <v>-4118181.7848659139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-4118181.7848659139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-17194.072560815559</v>
      </c>
      <c r="L906" s="444">
        <f t="shared" ca="1" si="80"/>
        <v>-4143771.4871565499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-4143771.4871565499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-17300.696320359875</v>
      </c>
      <c r="L907" s="444">
        <f t="shared" ca="1" si="80"/>
        <v>-4169467.8132067304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-4169467.8132067304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-17407.764345568961</v>
      </c>
      <c r="L908" s="444">
        <f t="shared" ca="1" si="80"/>
        <v>-4195271.2072821194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-4195271.2072821194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-17515.278487549749</v>
      </c>
      <c r="L909" s="444">
        <f t="shared" ca="1" si="80"/>
        <v>-4221182.1154994899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-4221182.1154994899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-17623.240605122126</v>
      </c>
      <c r="L910" s="444">
        <f t="shared" ca="1" si="80"/>
        <v>-4247200.9858344328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-4247200.9858344328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-17731.652564851054</v>
      </c>
      <c r="L911" s="444">
        <f t="shared" ca="1" si="80"/>
        <v>-4273328.2681291038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-4273328.2681291038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-17840.516241078851</v>
      </c>
      <c r="L912" s="444">
        <f t="shared" ca="1" si="80"/>
        <v>-4299564.4141000034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-4299564.4141000034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-17949.833515957598</v>
      </c>
      <c r="L913" s="444">
        <f t="shared" ca="1" si="80"/>
        <v>-4325909.8773457818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-4325909.8773457818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-18059.606279481675</v>
      </c>
      <c r="L914" s="444">
        <f t="shared" ca="1" si="80"/>
        <v>-4352365.1133550843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-4352365.1133550843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-18169.836429520437</v>
      </c>
      <c r="L915" s="444">
        <f t="shared" ca="1" si="80"/>
        <v>-4378930.5795144252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-4378930.5795144252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-18280.525871851023</v>
      </c>
      <c r="L916" s="444">
        <f t="shared" ca="1" si="80"/>
        <v>-4405606.7351160971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-4405606.7351160971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-18391.676520191322</v>
      </c>
      <c r="L917" s="444">
        <f t="shared" ca="1" si="80"/>
        <v>-4432394.0413661087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-4432394.0413661087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-18503.290296233037</v>
      </c>
      <c r="L918" s="444">
        <f t="shared" ca="1" si="80"/>
        <v>-4459292.9613921624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-4459292.9613921624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-18615.369129674928</v>
      </c>
      <c r="L919" s="444">
        <f t="shared" ca="1" si="80"/>
        <v>-4486303.9602516573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-4486303.9602516573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-18727.914958256159</v>
      </c>
      <c r="L920" s="444">
        <f t="shared" ca="1" si="80"/>
        <v>-4513427.504939734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-4513427.504939734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-18840.929727789811</v>
      </c>
      <c r="L921" s="444">
        <f t="shared" ca="1" si="80"/>
        <v>-4540664.0643973444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-4540664.0643973444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-18954.415392196519</v>
      </c>
      <c r="L922" s="444">
        <f t="shared" ca="1" si="80"/>
        <v>-4568014.1095193615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-4568014.1095193615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-19068.373913538257</v>
      </c>
      <c r="L923" s="444">
        <f t="shared" ca="1" si="80"/>
        <v>-4595478.1131627206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-4595478.1131627206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-19182.807262052254</v>
      </c>
      <c r="L924" s="444">
        <f t="shared" ca="1" si="80"/>
        <v>-4623056.5501545928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-4623056.5501545928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-19297.717416185056</v>
      </c>
      <c r="L925" s="444">
        <f t="shared" ca="1" si="80"/>
        <v>-4650749.8973005982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-4650749.8973005982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-19413.106362626742</v>
      </c>
      <c r="L926" s="444">
        <f t="shared" ca="1" si="80"/>
        <v>-4678558.6333930455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-4678558.6333930455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-19528.976096345275</v>
      </c>
      <c r="L927" s="444">
        <f t="shared" ca="1" si="80"/>
        <v>-4706483.239219211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-4706483.239219211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-19645.328620620963</v>
      </c>
      <c r="L928" s="444">
        <f t="shared" ca="1" si="80"/>
        <v>-4734524.1975696525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-4734524.1975696525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-19762.165947081136</v>
      </c>
      <c r="L929" s="444">
        <f t="shared" ca="1" si="80"/>
        <v>-4762681.9932465544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-4762681.9932465544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-19879.490095734895</v>
      </c>
      <c r="L930" s="444">
        <f t="shared" ca="1" si="80"/>
        <v>-4790957.1130721094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-4790957.1130721094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-19997.303095008039</v>
      </c>
      <c r="L931" s="444">
        <f t="shared" ca="1" si="80"/>
        <v>-4819350.0458969381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-4819350.0458969381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-20115.606981778161</v>
      </c>
      <c r="L932" s="444">
        <f t="shared" ca="1" si="80"/>
        <v>-4847861.282608537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-4847861.282608537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-20234.403801409822</v>
      </c>
      <c r="L933" s="444">
        <f t="shared" ca="1" si="80"/>
        <v>-4876491.3161397669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-4876491.3161397669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-20353.695607789949</v>
      </c>
      <c r="L934" s="444">
        <f t="shared" ca="1" si="80"/>
        <v>-4905240.6414773772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-4905240.6414773772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-20473.484463363322</v>
      </c>
      <c r="L935" s="444">
        <f t="shared" ca="1" si="80"/>
        <v>-4934109.7556705605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-4934109.7556705605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-20593.772439168253</v>
      </c>
      <c r="L936" s="444">
        <f t="shared" ca="1" si="80"/>
        <v>-4963099.1578395488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-4963099.1578395488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-20714.561614872371</v>
      </c>
      <c r="L937" s="444">
        <f t="shared" ca="1" si="80"/>
        <v>-4992209.3491842411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-4992209.3491842411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-20835.854078808588</v>
      </c>
      <c r="L938" s="444">
        <f t="shared" ca="1" si="80"/>
        <v>-5021440.8329928704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-5021440.8329928704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-20957.651928011212</v>
      </c>
      <c r="L939" s="444">
        <f t="shared" ca="1" si="80"/>
        <v>-5050794.1146507021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-5050794.1146507021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-21079.957268252176</v>
      </c>
      <c r="L940" s="444">
        <f t="shared" ca="1" si="80"/>
        <v>-5080269.7016487746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-5080269.7016487746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-21202.772214077479</v>
      </c>
      <c r="L941" s="444">
        <f t="shared" ca="1" si="80"/>
        <v>-5109868.1035926724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-5109868.1035926724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-21326.09888884372</v>
      </c>
      <c r="L942" s="444">
        <f t="shared" ca="1" si="80"/>
        <v>-5139589.8322113361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-5139589.8322113361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-21449.939424754819</v>
      </c>
      <c r="L943" s="444">
        <f t="shared" ca="1" si="80"/>
        <v>-5169435.4013659116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-5169435.4013659116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-21574.295962898883</v>
      </c>
      <c r="L944" s="444">
        <f t="shared" ca="1" si="80"/>
        <v>-5199405.327058631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-5199405.327058631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-21699.170653285215</v>
      </c>
      <c r="L945" s="444">
        <f t="shared" ca="1" si="80"/>
        <v>-5229500.1274417369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-5229500.1274417369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-21824.565654881488</v>
      </c>
      <c r="L946" s="444">
        <f t="shared" ca="1" si="80"/>
        <v>-5259720.3228264386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-5259720.3228264386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-21950.48313565108</v>
      </c>
      <c r="L947" s="444">
        <f t="shared" ca="1" si="80"/>
        <v>-5290066.4356919099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-5290066.4356919099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-22076.925272590543</v>
      </c>
      <c r="L948" s="444">
        <f t="shared" ca="1" si="80"/>
        <v>-5320538.9906943208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-5320538.9906943208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-22203.894251767255</v>
      </c>
      <c r="L949" s="444">
        <f t="shared" ca="1" si="80"/>
        <v>-5351138.5146759087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-5351138.5146759087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-22331.392268357205</v>
      </c>
      <c r="L950" s="444">
        <f t="shared" ca="1" si="80"/>
        <v>-5381865.536674086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-5381865.536674086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-22459.421526682941</v>
      </c>
      <c r="L951" s="444">
        <f t="shared" ca="1" si="80"/>
        <v>-5412720.587930589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-5412720.587930589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-22587.984240251706</v>
      </c>
      <c r="L952" s="444">
        <f t="shared" ca="1" si="80"/>
        <v>-5443704.201900661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-5443704.201900661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-22717.082631793673</v>
      </c>
      <c r="L953" s="444">
        <f t="shared" ca="1" si="80"/>
        <v>-5474816.9142622752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-5474816.9142622752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-22846.718933300399</v>
      </c>
      <c r="L954" s="444">
        <f t="shared" ca="1" si="80"/>
        <v>-5506059.2629253957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-5506059.2629253957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-22976.895386063399</v>
      </c>
      <c r="L955" s="444">
        <f t="shared" ca="1" si="80"/>
        <v>-5537431.7880412797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-5537431.7880412797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-23107.614240712915</v>
      </c>
      <c r="L956" s="444">
        <f t="shared" ca="1" si="80"/>
        <v>-5568935.0320118126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-5568935.0320118126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-23238.877757256803</v>
      </c>
      <c r="L957" s="444">
        <f t="shared" ca="1" si="80"/>
        <v>-5600569.5394988898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-5600569.5394988898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-23370.688205119626</v>
      </c>
      <c r="L958" s="444">
        <f t="shared" ca="1" si="80"/>
        <v>-5632335.8574338295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-5632335.8574338295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-23503.047863181873</v>
      </c>
      <c r="L959" s="444">
        <f t="shared" ca="1" si="80"/>
        <v>-5664234.5350268316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-5664234.5350268316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-23635.959019819384</v>
      </c>
      <c r="L960" s="444">
        <f t="shared" ca="1" si="80"/>
        <v>-5696266.1237764712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-5696266.1237764712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-23769.423972942881</v>
      </c>
      <c r="L961" s="444">
        <f t="shared" ca="1" si="80"/>
        <v>-5728431.1774792345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-5728431.1774792345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-23903.445030037728</v>
      </c>
      <c r="L962" s="444">
        <f t="shared" ca="1" si="80"/>
        <v>-5760730.2522390923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-5760730.2522390923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-24038.024508203802</v>
      </c>
      <c r="L963" s="444">
        <f t="shared" ca="1" si="80"/>
        <v>-5793163.906477116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-5793163.906477116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-24173.164734195569</v>
      </c>
      <c r="L964" s="444">
        <f t="shared" ca="1" si="80"/>
        <v>-5825732.7009411324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-5825732.7009411324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-24308.868044462302</v>
      </c>
      <c r="L965" s="444">
        <f t="shared" ca="1" si="80"/>
        <v>-5858437.1987154149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-5858437.1987154149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-24445.136785188479</v>
      </c>
      <c r="L966" s="444">
        <f t="shared" ca="1" si="80"/>
        <v>-5891277.965230424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-5891277.965230424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-24581.97331233435</v>
      </c>
      <c r="L967" s="444">
        <f t="shared" ca="1" si="80"/>
        <v>-5924255.5682725785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-5924255.5682725785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-24719.379991676662</v>
      </c>
      <c r="L968" s="444">
        <f t="shared" ca="1" si="80"/>
        <v>-5957370.5779940756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-5957370.5779940756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-24857.359198849568</v>
      </c>
      <c r="L969" s="444">
        <f t="shared" ca="1" si="80"/>
        <v>-5990623.5669227457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-5990623.5669227457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-24995.913319385691</v>
      </c>
      <c r="L970" s="444">
        <f t="shared" ca="1" si="80"/>
        <v>-6024015.1099719517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-6024015.1099719517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-25135.044748757384</v>
      </c>
      <c r="L971" s="444">
        <f t="shared" ca="1" si="80"/>
        <v>-6057545.7844505291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-6057545.7844505291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-25274.755892418121</v>
      </c>
      <c r="L972" s="444">
        <f t="shared" ca="1" si="80"/>
        <v>-6091216.1700727679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-6091216.1700727679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-25415.049165844117</v>
      </c>
      <c r="L973" s="444">
        <f t="shared" ca="1" si="80"/>
        <v>-6125026.8489684323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-6125026.8489684323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-25555.926994576053</v>
      </c>
      <c r="L974" s="444">
        <f t="shared" ca="1" si="80"/>
        <v>-6158978.4056928288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-6158978.4056928288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-25697.391814261038</v>
      </c>
      <c r="L975" s="444">
        <f t="shared" ca="1" si="80"/>
        <v>-6193071.42723691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-6193071.42723691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-25839.44607069471</v>
      </c>
      <c r="L976" s="444">
        <f t="shared" ca="1" si="80"/>
        <v>-6227306.5030374248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-6227306.5030374248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-25982.09221986352</v>
      </c>
      <c r="L977" s="444">
        <f t="shared" ca="1" si="80"/>
        <v>-6261684.2249871083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-6261684.2249871083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-26125.332727987203</v>
      </c>
      <c r="L978" s="444">
        <f t="shared" ca="1" si="80"/>
        <v>-6296205.187444916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-6296205.187444916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-26269.170071561402</v>
      </c>
      <c r="L979" s="444">
        <f t="shared" ca="1" si="80"/>
        <v>-6330869.9872462982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-6330869.9872462982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-26413.606737400492</v>
      </c>
      <c r="L980" s="444">
        <f t="shared" ca="1" si="80"/>
        <v>-6365679.2237135191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-6365679.2237135191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-26558.645222680581</v>
      </c>
      <c r="L981" s="444">
        <f t="shared" ca="1" si="80"/>
        <v>-6400633.4986660201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-6400633.4986660201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-26704.28803498267</v>
      </c>
      <c r="L982" s="444">
        <f t="shared" ca="1" si="80"/>
        <v>-6435733.4164308235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-6435733.4164308235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-26850.537692336016</v>
      </c>
      <c r="L983" s="444">
        <f t="shared" ca="1" si="80"/>
        <v>-6470979.5838529803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-6470979.5838529803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-26997.396723261671</v>
      </c>
      <c r="L984" s="444">
        <f t="shared" ca="1" si="80"/>
        <v>-6506372.6103060627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-6506372.6103060627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-27144.867666816179</v>
      </c>
      <c r="L985" s="444">
        <f t="shared" ca="1" si="80"/>
        <v>-6541913.1077026995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-6541913.1077026995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-27292.953072635501</v>
      </c>
      <c r="L986" s="444">
        <f t="shared" ca="1" si="80"/>
        <v>-6577601.6905051554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-6577601.6905051554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-27441.655500979065</v>
      </c>
      <c r="L987" s="444">
        <f t="shared" ca="1" si="80"/>
        <v>-6613438.9757359549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-6613438.9757359549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-27590.977522774065</v>
      </c>
      <c r="L988" s="444">
        <f t="shared" ca="1" si="80"/>
        <v>-6649425.582988549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-6649425.582988549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-27740.921719659873</v>
      </c>
      <c r="L989" s="444">
        <f t="shared" ca="1" si="80"/>
        <v>-6685562.1344380295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-6685562.1344380295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-27891.490684032706</v>
      </c>
      <c r="L990" s="444">
        <f t="shared" ca="1" si="80"/>
        <v>-6721849.2548518823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-6721849.2548518823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-28042.687019090426</v>
      </c>
      <c r="L991" s="444">
        <f t="shared" ca="1" si="80"/>
        <v>-6758287.5716007929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-6758287.5716007929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-28194.51333887755</v>
      </c>
      <c r="L992" s="444">
        <f t="shared" ca="1" si="80"/>
        <v>-6794877.7146694912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-6794877.7146694912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-28346.972268330464</v>
      </c>
      <c r="L993" s="444">
        <f t="shared" ca="1" si="80"/>
        <v>-6831620.3166676424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-6831620.3166676424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-28500.066443322761</v>
      </c>
      <c r="L994" s="444">
        <f t="shared" ca="1" si="80"/>
        <v>-6868516.012840786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-6868516.012840786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-28653.798510710865</v>
      </c>
      <c r="L995" s="444">
        <f t="shared" ca="1" si="80"/>
        <v>-6905565.4410813171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-6905565.4410813171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-28808.171128379738</v>
      </c>
      <c r="L996" s="444">
        <f t="shared" ca="1" si="80"/>
        <v>-6942769.2419395177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-6942769.2419395177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-28963.186965288907</v>
      </c>
      <c r="L997" s="444">
        <f t="shared" ca="1" si="80"/>
        <v>-6980128.0586346267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-6980128.0586346267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-29118.848701518524</v>
      </c>
      <c r="L998" s="444">
        <f t="shared" ca="1" si="80"/>
        <v>-7017642.5370659661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-7017642.5370659661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-29275.159028315775</v>
      </c>
      <c r="L999" s="444">
        <f t="shared" ca="1" si="80"/>
        <v>-7055313.3258241024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-7055313.3258241024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-29432.120648141339</v>
      </c>
      <c r="L1000" s="444">
        <f t="shared" ca="1" si="80"/>
        <v>-7093141.0762020638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-7093141.0762020638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-29589.736274716182</v>
      </c>
      <c r="L1001" s="444">
        <f t="shared" ca="1" si="80"/>
        <v>-7131126.4422066007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-7131126.4422066007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-29748.008633068421</v>
      </c>
      <c r="L1002" s="444">
        <f t="shared" ca="1" si="80"/>
        <v>-7169270.0805694899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-7169270.0805694899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-29906.940459580459</v>
      </c>
      <c r="L1003" s="444">
        <f t="shared" ca="1" si="80"/>
        <v>-7207572.6507588904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-7207572.6507588904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-30066.534502036295</v>
      </c>
      <c r="L1004" s="444">
        <f t="shared" ca="1" si="80"/>
        <v>-7246034.8149907468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-7246034.8149907468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-30226.793519669027</v>
      </c>
      <c r="L1005" s="444">
        <f t="shared" ca="1" si="80"/>
        <v>-7284657.2382402364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-7284657.2382402364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-30387.720283208571</v>
      </c>
      <c r="L1006" s="444">
        <f t="shared" ca="1" si="80"/>
        <v>-7323440.5882532652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-7323440.5882532652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-30549.317574929519</v>
      </c>
      <c r="L1007" s="444">
        <f t="shared" ca="1" si="80"/>
        <v>-7362385.5355580151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-7362385.5355580151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-30711.588188699316</v>
      </c>
      <c r="L1008" s="444">
        <f t="shared" ca="1" si="80"/>
        <v>-7401492.753476535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-7401492.753476535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-30874.534930026475</v>
      </c>
      <c r="L1009" s="444">
        <f t="shared" ca="1" si="80"/>
        <v>-7440762.9181363815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-7440762.9181363815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-31038.160616109177</v>
      </c>
      <c r="L1010" s="444">
        <f t="shared" ca="1" si="80"/>
        <v>-7480196.7084823111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-7480196.7084823111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-31202.468075883877</v>
      </c>
      <c r="L1011" s="444">
        <f t="shared" ca="1" si="80"/>
        <v>-7519794.8062880151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-7519794.8062880151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-31367.460150074319</v>
      </c>
      <c r="L1012" s="444">
        <f t="shared" ca="1" si="80"/>
        <v>-7559557.8961679097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-7559557.8961679097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-31533.139691240543</v>
      </c>
      <c r="L1013" s="444">
        <f t="shared" ca="1" si="80"/>
        <v>-7599486.6655889703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-7599486.6655889703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-31699.509563828298</v>
      </c>
      <c r="L1014" s="444">
        <f t="shared" ca="1" si="80"/>
        <v>-7639581.8048826186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-7639581.8048826186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-31866.572644218497</v>
      </c>
      <c r="L1015" s="444">
        <f t="shared" ca="1" si="80"/>
        <v>-7679844.0072566578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-7679844.0072566578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-32034.331820776988</v>
      </c>
      <c r="L1016" s="444">
        <f t="shared" ca="1" si="80"/>
        <v>-7720273.9688072549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-7720273.9688072549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-32202.78999390448</v>
      </c>
      <c r="L1017" s="444">
        <f t="shared" ca="1" si="80"/>
        <v>-7760872.3885309799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-7760872.3885309799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-32371.950076086672</v>
      </c>
      <c r="L1018" s="444">
        <f t="shared" ca="1" si="80"/>
        <v>-7801639.9683368867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-7801639.9683368867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-32541.814991944611</v>
      </c>
      <c r="L1019" s="444">
        <f t="shared" ca="1" si="80"/>
        <v>-7842577.4130586516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-7842577.4130586516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-32712.387678285304</v>
      </c>
      <c r="L1020" s="444">
        <f t="shared" ca="1" si="80"/>
        <v>-7883685.4304667572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-7883685.4304667572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-32883.671084152404</v>
      </c>
      <c r="L1021" s="444">
        <f t="shared" ca="1" si="80"/>
        <v>-7924964.7312807301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-7924964.7312807301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-33055.668170877296</v>
      </c>
      <c r="L1022" s="444">
        <f t="shared" ca="1" si="80"/>
        <v>-7966416.0291814283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-7966416.0291814283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-33228.3819121302</v>
      </c>
      <c r="L1023" s="444">
        <f t="shared" ca="1" si="80"/>
        <v>-8008040.0408233786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-8008040.0408233786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-33401.81529397166</v>
      </c>
      <c r="L1024" s="444">
        <f t="shared" ca="1" si="80"/>
        <v>-8049837.4858471705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-8049837.4858471705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-33575.971314904134</v>
      </c>
      <c r="L1025" s="444">
        <f t="shared" ca="1" si="80"/>
        <v>-8091809.0868918952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-8091809.0868918952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-33750.852985923812</v>
      </c>
      <c r="L1026" s="444">
        <f t="shared" ca="1" si="80"/>
        <v>-8133955.5696076397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-8133955.5696076397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-33926.463330572748</v>
      </c>
      <c r="L1027" s="444">
        <f t="shared" ca="1" si="80"/>
        <v>-8176277.6626680326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-8176277.6626680326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-34102.80538499105</v>
      </c>
      <c r="L1028" s="444">
        <f t="shared" ref="L1028:L1282" ca="1" si="106">I1028-J1028+K1028</f>
        <v>-8218776.0977828437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-8218776.0977828437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-34279.882197969433</v>
      </c>
      <c r="L1029" s="444">
        <f t="shared" ca="1" si="106"/>
        <v>-8261451.6097106338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-8261451.6097106338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-34457.696831001893</v>
      </c>
      <c r="L1030" s="444">
        <f t="shared" ca="1" si="106"/>
        <v>-8304304.9362714561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-8304304.9362714561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-34636.25235833865</v>
      </c>
      <c r="L1031" s="444">
        <f t="shared" ca="1" si="106"/>
        <v>-8347336.8183596153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-8347336.8183596153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-34815.551867039314</v>
      </c>
      <c r="L1032" s="444">
        <f t="shared" ca="1" si="106"/>
        <v>-8390547.9999564756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-8390547.9999564756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-34995.59845702623</v>
      </c>
      <c r="L1033" s="444">
        <f t="shared" ca="1" si="106"/>
        <v>-8433939.2281433214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-8433939.2281433214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-35176.395241138089</v>
      </c>
      <c r="L1034" s="444">
        <f t="shared" ca="1" si="106"/>
        <v>-8477511.2531142794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-8477511.2531142794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-35357.945345183747</v>
      </c>
      <c r="L1035" s="444">
        <f t="shared" ca="1" si="106"/>
        <v>-8521264.8281892836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-8521264.8281892836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-35540.251907996266</v>
      </c>
      <c r="L1036" s="444">
        <f t="shared" ca="1" si="106"/>
        <v>-8565200.7098271009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-8565200.7098271009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-35723.318081487174</v>
      </c>
      <c r="L1037" s="444">
        <f t="shared" ca="1" si="106"/>
        <v>-8609319.6576384082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-8609319.6576384082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-35907.147030700951</v>
      </c>
      <c r="L1038" s="444">
        <f t="shared" ca="1" si="106"/>
        <v>-8653622.4343989305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-8653622.4343989305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-36091.741933869795</v>
      </c>
      <c r="L1039" s="444">
        <f t="shared" ca="1" si="106"/>
        <v>-8698109.8060626201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-8698109.8060626201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-36277.1059824685</v>
      </c>
      <c r="L1040" s="444">
        <f t="shared" ca="1" si="106"/>
        <v>-8742782.5417749099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-8742782.5417749099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-36463.242381269709</v>
      </c>
      <c r="L1041" s="444">
        <f t="shared" ca="1" si="106"/>
        <v>-8787641.4138859995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-8787641.4138859995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-36650.15434839925</v>
      </c>
      <c r="L1042" s="444">
        <f t="shared" ca="1" si="106"/>
        <v>-8832687.1979642194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-8832687.1979642194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-36837.845115391829</v>
      </c>
      <c r="L1043" s="444">
        <f t="shared" ca="1" si="106"/>
        <v>-8877920.6728094313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-8877920.6728094313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-37026.317927246884</v>
      </c>
      <c r="L1044" s="444">
        <f t="shared" ca="1" si="106"/>
        <v>-8923342.6204664987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-8923342.6204664987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-37215.576042484659</v>
      </c>
      <c r="L1045" s="444">
        <f t="shared" ca="1" si="106"/>
        <v>-8968953.8262388036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-8968953.8262388036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-37405.622733202603</v>
      </c>
      <c r="L1046" s="444">
        <f t="shared" ca="1" si="106"/>
        <v>-9014755.0787018258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-9014755.0787018258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-37596.46128513186</v>
      </c>
      <c r="L1047" s="444">
        <f t="shared" ca="1" si="106"/>
        <v>-9060747.1697167773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-9060747.1697167773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-37788.094997694156</v>
      </c>
      <c r="L1048" s="444">
        <f t="shared" ca="1" si="106"/>
        <v>-9106930.8944442924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-9106930.8944442924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-37980.527184058803</v>
      </c>
      <c r="L1049" s="444">
        <f t="shared" ca="1" si="106"/>
        <v>-9153307.0513581708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-9153307.0513581708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-38173.761171199963</v>
      </c>
      <c r="L1050" s="444">
        <f t="shared" ca="1" si="106"/>
        <v>-9199876.4422591906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-9199876.4422591906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-38367.800299954215</v>
      </c>
      <c r="L1051" s="444">
        <f t="shared" ca="1" si="106"/>
        <v>-9246639.8722889647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-9246639.8722889647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-38562.647925078272</v>
      </c>
      <c r="L1052" s="444">
        <f t="shared" ca="1" si="106"/>
        <v>-9293598.149943864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-9293598.149943864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-38758.307415307019</v>
      </c>
      <c r="L1053" s="444">
        <f t="shared" ca="1" si="106"/>
        <v>-9340752.087088991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-9340752.087088991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-38954.78215341171</v>
      </c>
      <c r="L1054" s="444">
        <f t="shared" ca="1" si="106"/>
        <v>-9388102.4989722222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-9388102.4989722222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-39152.075536258511</v>
      </c>
      <c r="L1055" s="444">
        <f t="shared" ca="1" si="106"/>
        <v>-9435650.2042383011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-9435650.2042383011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-39350.190974867175</v>
      </c>
      <c r="L1056" s="444">
        <f t="shared" ca="1" si="106"/>
        <v>-9483396.0249429885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-9483396.0249429885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-39549.13189447004</v>
      </c>
      <c r="L1057" s="444">
        <f t="shared" ca="1" si="106"/>
        <v>-9531340.7865672782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-9531340.7865672782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-39748.901734571242</v>
      </c>
      <c r="L1058" s="444">
        <f t="shared" ca="1" si="106"/>
        <v>-9579485.3180316705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-9579485.3180316705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-39949.503949006212</v>
      </c>
      <c r="L1059" s="444">
        <f t="shared" ca="1" si="106"/>
        <v>-9627830.451710498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-9627830.451710498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-40150.942006001329</v>
      </c>
      <c r="L1060" s="444">
        <f t="shared" ca="1" si="106"/>
        <v>-9676377.0234463196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-9676377.0234463196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-40353.21938823392</v>
      </c>
      <c r="L1061" s="444">
        <f t="shared" ca="1" si="106"/>
        <v>-9725125.8725643735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-9725125.8725643735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-40556.339592892473</v>
      </c>
      <c r="L1062" s="444">
        <f t="shared" ca="1" si="106"/>
        <v>-9774077.8418870866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-9774077.8418870866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-40760.30613173711</v>
      </c>
      <c r="L1063" s="444">
        <f t="shared" ca="1" si="106"/>
        <v>-9823233.7777486444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-9823233.7777486444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-40965.122531160268</v>
      </c>
      <c r="L1064" s="444">
        <f t="shared" ca="1" si="106"/>
        <v>-9872594.5300096255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-9872594.5300096255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-41170.792332247693</v>
      </c>
      <c r="L1065" s="444">
        <f t="shared" ca="1" si="106"/>
        <v>-9922160.9520716928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-9922160.9520716928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-41377.319090839635</v>
      </c>
      <c r="L1066" s="444">
        <f t="shared" ca="1" si="106"/>
        <v>-9971933.9008923527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-9971933.9008923527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-41584.706377592389</v>
      </c>
      <c r="L1067" s="444">
        <f t="shared" ca="1" si="106"/>
        <v>-10021914.236999765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-10021914.236999765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-41792.957778039941</v>
      </c>
      <c r="L1068" s="444">
        <f t="shared" ca="1" si="106"/>
        <v>-10072102.824507626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-10072102.824507626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-42002.076892656027</v>
      </c>
      <c r="L1069" s="444">
        <f t="shared" ca="1" si="106"/>
        <v>-10122500.531130102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-10122500.531130102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-42212.067336916341</v>
      </c>
      <c r="L1070" s="444">
        <f t="shared" ca="1" si="106"/>
        <v>-10173108.228196839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-10173108.228196839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-42422.932741361081</v>
      </c>
      <c r="L1071" s="444">
        <f t="shared" ca="1" si="106"/>
        <v>-10223926.79066802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-10223926.79066802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-42634.676751657666</v>
      </c>
      <c r="L1072" s="444">
        <f t="shared" ca="1" si="106"/>
        <v>-10274957.097149499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-10274957.097149499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-42847.303028663831</v>
      </c>
      <c r="L1073" s="444">
        <f t="shared" ca="1" si="106"/>
        <v>-10326200.029907983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-10326200.029907983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-43060.81524849085</v>
      </c>
      <c r="L1074" s="444">
        <f t="shared" ca="1" si="106"/>
        <v>-10377656.474886294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-10377656.474886294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-43275.217102567141</v>
      </c>
      <c r="L1075" s="444">
        <f t="shared" ca="1" si="106"/>
        <v>-10429327.321718682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-10429327.321718682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-43490.512297702095</v>
      </c>
      <c r="L1076" s="444">
        <f t="shared" ca="1" si="106"/>
        <v>-10481213.463746205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-10481213.463746205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-43706.704556150107</v>
      </c>
      <c r="L1077" s="444">
        <f t="shared" ca="1" si="106"/>
        <v>-10533315.798032176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-10533315.798032176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-43923.797615674986</v>
      </c>
      <c r="L1078" s="444">
        <f t="shared" ca="1" si="106"/>
        <v>-10585635.225377671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-10585635.225377671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-44141.795229614552</v>
      </c>
      <c r="L1079" s="444">
        <f t="shared" ca="1" si="106"/>
        <v>-10638172.650337106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-10638172.650337106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-44360.701166945524</v>
      </c>
      <c r="L1080" s="444">
        <f t="shared" ca="1" si="106"/>
        <v>-10690928.981233872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-10690928.981233872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-44580.519212348721</v>
      </c>
      <c r="L1081" s="444">
        <f t="shared" ca="1" si="106"/>
        <v>-10743905.130176041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-10743905.130176041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-44801.253166274422</v>
      </c>
      <c r="L1082" s="444">
        <f t="shared" ca="1" si="106"/>
        <v>-10797102.013072137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-10797102.013072137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-45022.906845008154</v>
      </c>
      <c r="L1083" s="444">
        <f t="shared" ca="1" si="106"/>
        <v>-10850520.549646966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-10850520.549646966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-45245.484080736613</v>
      </c>
      <c r="L1084" s="444">
        <f t="shared" ca="1" si="106"/>
        <v>-10904161.663457524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-10904161.663457524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-45468.988721613932</v>
      </c>
      <c r="L1085" s="444">
        <f t="shared" ca="1" si="106"/>
        <v>-10958026.281908959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-10958026.281908959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-45693.424631828246</v>
      </c>
      <c r="L1086" s="444">
        <f t="shared" ca="1" si="106"/>
        <v>-11012115.336270608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-11012115.336270608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-45918.795691668449</v>
      </c>
      <c r="L1087" s="444">
        <f t="shared" ca="1" si="106"/>
        <v>-11066429.761692097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-11066429.761692097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-46145.105797591321</v>
      </c>
      <c r="L1088" s="444">
        <f t="shared" ca="1" si="106"/>
        <v>-11120970.497219509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-11120970.497219509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-46372.358862288871</v>
      </c>
      <c r="L1089" s="444">
        <f t="shared" ca="1" si="106"/>
        <v>-11175738.485811617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-11175738.485811617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-46600.55881475599</v>
      </c>
      <c r="L1090" s="444">
        <f t="shared" ca="1" si="106"/>
        <v>-11230734.674356194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-11230734.674356194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-46829.709600358394</v>
      </c>
      <c r="L1091" s="444">
        <f t="shared" ca="1" si="106"/>
        <v>-11285960.013686374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-11285960.013686374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-47059.815180900812</v>
      </c>
      <c r="L1092" s="444">
        <f t="shared" ca="1" si="106"/>
        <v>-11341415.458597096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-11341415.458597096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-47290.879534695487</v>
      </c>
      <c r="L1093" s="444">
        <f t="shared" ca="1" si="106"/>
        <v>-11397101.967861611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-11397101.967861611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-47522.906656630963</v>
      </c>
      <c r="L1094" s="444">
        <f t="shared" ca="1" si="106"/>
        <v>-11453020.504248062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-11453020.504248062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-47755.900558241177</v>
      </c>
      <c r="L1095" s="444">
        <f t="shared" ca="1" si="106"/>
        <v>-11509172.034536123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-11509172.034536123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-47989.865267774767</v>
      </c>
      <c r="L1096" s="444">
        <f t="shared" ca="1" si="106"/>
        <v>-11565557.529533718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-11565557.529533718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-48224.804830264744</v>
      </c>
      <c r="L1097" s="444">
        <f t="shared" ca="1" si="106"/>
        <v>-11622177.964093802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-11622177.964093802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-48460.723307598426</v>
      </c>
      <c r="L1098" s="444">
        <f t="shared" ca="1" si="106"/>
        <v>-11679034.317131221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-11679034.317131221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-48697.624778587677</v>
      </c>
      <c r="L1099" s="444">
        <f t="shared" ca="1" si="106"/>
        <v>-11736127.571639629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-11736127.571639629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-48935.513339039375</v>
      </c>
      <c r="L1100" s="444">
        <f t="shared" ca="1" si="106"/>
        <v>-11793458.714708488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-11793458.714708488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-49174.393101826288</v>
      </c>
      <c r="L1101" s="444">
        <f t="shared" ca="1" si="106"/>
        <v>-11851028.737540135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-11851028.737540135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-49414.268196958146</v>
      </c>
      <c r="L1102" s="444">
        <f t="shared" ca="1" si="106"/>
        <v>-11908838.635466915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-11908838.635466915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-49655.14277165306</v>
      </c>
      <c r="L1103" s="444">
        <f t="shared" ca="1" si="106"/>
        <v>-11966889.407968389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-11966889.407968389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-49897.020990409204</v>
      </c>
      <c r="L1104" s="444">
        <f t="shared" ca="1" si="106"/>
        <v>-12025182.058688618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-12025182.058688618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-50139.907035076831</v>
      </c>
      <c r="L1105" s="444">
        <f t="shared" ca="1" si="106"/>
        <v>-12083717.595453516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-12083717.595453516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-50383.805104930565</v>
      </c>
      <c r="L1106" s="444">
        <f t="shared" ca="1" si="106"/>
        <v>-12142497.030288266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-12142497.030288266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-50628.719416742024</v>
      </c>
      <c r="L1107" s="444">
        <f t="shared" ca="1" si="106"/>
        <v>-12201521.379434828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-12201521.379434828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-50874.654204852697</v>
      </c>
      <c r="L1108" s="444">
        <f t="shared" ca="1" si="106"/>
        <v>-12260791.663369501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-12260791.663369501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-51121.613721247173</v>
      </c>
      <c r="L1109" s="444">
        <f t="shared" ca="1" si="106"/>
        <v>-12320308.906820569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-12320308.906820569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-51369.602235626626</v>
      </c>
      <c r="L1110" s="444">
        <f t="shared" ca="1" si="106"/>
        <v>-12380074.138786016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-12380074.138786016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-51618.624035482651</v>
      </c>
      <c r="L1111" s="444">
        <f t="shared" ca="1" si="106"/>
        <v>-12440088.39255132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-12440088.39255132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-51868.683426171418</v>
      </c>
      <c r="L1112" s="444">
        <f t="shared" ca="1" si="106"/>
        <v>-12500352.705707312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-12500352.705707312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-52119.784730988053</v>
      </c>
      <c r="L1113" s="444">
        <f t="shared" ca="1" si="106"/>
        <v>-12560868.12016812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-12560868.12016812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-52371.932291241414</v>
      </c>
      <c r="L1114" s="444">
        <f t="shared" ca="1" si="106"/>
        <v>-12621635.682189181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-12621635.682189181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-52625.130466329174</v>
      </c>
      <c r="L1115" s="444">
        <f t="shared" ca="1" si="106"/>
        <v>-12682656.442385331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-12682656.442385331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-52879.38363381313</v>
      </c>
      <c r="L1116" s="444">
        <f t="shared" ca="1" si="106"/>
        <v>-12743931.455748964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-12743931.455748964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-53134.696189494935</v>
      </c>
      <c r="L1117" s="444">
        <f t="shared" ca="1" si="106"/>
        <v>-12805461.781668279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-12805461.781668279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-53391.072547492084</v>
      </c>
      <c r="L1118" s="444">
        <f t="shared" ca="1" si="106"/>
        <v>-12867248.483945591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-12867248.483945591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-53648.517140314216</v>
      </c>
      <c r="L1119" s="444">
        <f t="shared" ca="1" si="106"/>
        <v>-12929292.630815726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-12929292.630815726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-53907.034418939773</v>
      </c>
      <c r="L1120" s="444">
        <f t="shared" ca="1" si="106"/>
        <v>-12991595.294964487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-12991595.294964487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-54166.628852892944</v>
      </c>
      <c r="L1121" s="444">
        <f t="shared" ca="1" si="106"/>
        <v>-13054157.5535472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-13054157.5535472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-54427.304930320919</v>
      </c>
      <c r="L1122" s="444">
        <f t="shared" ca="1" si="106"/>
        <v>-13116980.48820734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-13116980.48820734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-54689.067158071499</v>
      </c>
      <c r="L1123" s="444">
        <f t="shared" ca="1" si="106"/>
        <v>-13180065.185095232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-13180065.185095232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-54951.920061771059</v>
      </c>
      <c r="L1124" s="444">
        <f t="shared" ca="1" si="106"/>
        <v>-13243412.734886823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-13243412.734886823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-55215.868185902684</v>
      </c>
      <c r="L1125" s="444">
        <f t="shared" ca="1" si="106"/>
        <v>-13307024.232802546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-13307024.232802546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-55480.916093884858</v>
      </c>
      <c r="L1126" s="444">
        <f t="shared" ca="1" si="106"/>
        <v>-13370900.77862625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-13370900.77862625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-55747.068368150285</v>
      </c>
      <c r="L1127" s="444">
        <f t="shared" ca="1" si="106"/>
        <v>-13435043.47672422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-13435043.47672422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-56014.329610225162</v>
      </c>
      <c r="L1128" s="444">
        <f t="shared" ca="1" si="106"/>
        <v>-13499453.436064266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-13499453.436064266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-56282.704440808688</v>
      </c>
      <c r="L1129" s="444">
        <f t="shared" ca="1" si="106"/>
        <v>-13564131.770234894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-13564131.770234894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-56552.197499852969</v>
      </c>
      <c r="L1130" s="444">
        <f t="shared" ca="1" si="106"/>
        <v>-13629079.597464567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-13629079.597464567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-56822.813446643289</v>
      </c>
      <c r="L1131" s="444">
        <f t="shared" ca="1" si="106"/>
        <v>-13694298.04064103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-13694298.04064103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-57094.556959878544</v>
      </c>
      <c r="L1132" s="444">
        <f t="shared" ca="1" si="106"/>
        <v>-13759788.227330729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-13759788.227330729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-57367.432737752293</v>
      </c>
      <c r="L1133" s="444">
        <f t="shared" ca="1" si="106"/>
        <v>-13825551.289798303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-13825551.289798303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-57641.445498033841</v>
      </c>
      <c r="L1134" s="444">
        <f t="shared" ca="1" si="106"/>
        <v>-13891588.365026157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-13891588.365026157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-57916.599978149912</v>
      </c>
      <c r="L1135" s="444">
        <f t="shared" ca="1" si="106"/>
        <v>-13957900.594734129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-13957900.594734129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-58192.900935266458</v>
      </c>
      <c r="L1136" s="444">
        <f t="shared" ca="1" si="106"/>
        <v>-14024489.125399215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-14024489.125399215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-58470.353146370981</v>
      </c>
      <c r="L1137" s="444">
        <f t="shared" ca="1" si="106"/>
        <v>-14091355.108275406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-14091355.108275406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-58748.961408355106</v>
      </c>
      <c r="L1138" s="444">
        <f t="shared" ca="1" si="106"/>
        <v>-14158499.699413581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-14158499.699413581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-59028.730538097501</v>
      </c>
      <c r="L1139" s="444">
        <f t="shared" ca="1" si="106"/>
        <v>-14225924.059681499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-14225924.059681499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-59309.665372547162</v>
      </c>
      <c r="L1140" s="444">
        <f t="shared" ca="1" si="106"/>
        <v>-14293629.354783867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-14293629.354783867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-59591.77076880703</v>
      </c>
      <c r="L1141" s="444">
        <f t="shared" ca="1" si="106"/>
        <v>-14361616.755282493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-14361616.755282493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-59875.051604217981</v>
      </c>
      <c r="L1142" s="444">
        <f t="shared" ca="1" si="106"/>
        <v>-14429887.436616533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-14429887.436616533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-60159.512776443138</v>
      </c>
      <c r="L1143" s="444">
        <f t="shared" ca="1" si="106"/>
        <v>-14498442.579122797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-14498442.579122797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-60445.159203552561</v>
      </c>
      <c r="L1144" s="444">
        <f t="shared" ca="1" si="106"/>
        <v>-14567283.368056169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-14567283.368056169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-60731.995824108286</v>
      </c>
      <c r="L1145" s="444">
        <f t="shared" ca="1" si="106"/>
        <v>-14636410.993610097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-14636410.993610097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-61020.027597249653</v>
      </c>
      <c r="L1146" s="444">
        <f t="shared" ca="1" si="106"/>
        <v>-14705826.650937168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-14705826.650937168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-61309.259502779118</v>
      </c>
      <c r="L1147" s="444">
        <f t="shared" ca="1" si="106"/>
        <v>-14775531.540169768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-14775531.540169768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-61599.696541248282</v>
      </c>
      <c r="L1148" s="444">
        <f t="shared" ca="1" si="106"/>
        <v>-14845526.866440836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-14845526.866440836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-61891.343734044407</v>
      </c>
      <c r="L1149" s="444">
        <f t="shared" ca="1" si="106"/>
        <v>-14915813.839904701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-14915813.839904701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-62184.206123477175</v>
      </c>
      <c r="L1150" s="444">
        <f t="shared" ca="1" si="106"/>
        <v>-14986393.675757999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-14986393.675757999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-62478.288772865912</v>
      </c>
      <c r="L1151" s="444">
        <f t="shared" ca="1" si="106"/>
        <v>-15057267.594260685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-15057267.594260685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-62773.596766627103</v>
      </c>
      <c r="L1152" s="444">
        <f t="shared" ca="1" si="106"/>
        <v>-15128436.820757132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-15128436.820757132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-63070.135210362292</v>
      </c>
      <c r="L1153" s="444">
        <f t="shared" ca="1" si="106"/>
        <v>-15199902.585697316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-15199902.585697316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-63367.909230946396</v>
      </c>
      <c r="L1154" s="444">
        <f t="shared" ca="1" si="106"/>
        <v>-15271666.124658082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-15271666.124658082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-63666.923976616265</v>
      </c>
      <c r="L1155" s="444">
        <f t="shared" ca="1" si="106"/>
        <v>-15343728.678364519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-15343728.678364519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-63967.184617059749</v>
      </c>
      <c r="L1156" s="444">
        <f t="shared" ca="1" si="106"/>
        <v>-15416091.492711399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-15416091.492711399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-64268.696343505071</v>
      </c>
      <c r="L1157" s="444">
        <f t="shared" ca="1" si="106"/>
        <v>-15488755.818784725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-15488755.818784725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-64571.464368810593</v>
      </c>
      <c r="L1158" s="444">
        <f t="shared" ca="1" si="106"/>
        <v>-15561722.912883356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-15561722.912883356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-64875.493927554904</v>
      </c>
      <c r="L1159" s="444">
        <f t="shared" ca="1" si="106"/>
        <v>-15634994.036540732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-15634994.036540732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-65180.7902761273</v>
      </c>
      <c r="L1160" s="444">
        <f t="shared" ca="1" si="106"/>
        <v>-15708570.456546679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-15708570.456546679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-65487.358692818751</v>
      </c>
      <c r="L1161" s="444">
        <f t="shared" ca="1" si="106"/>
        <v>-15782453.444969319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-15782453.444969319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-65795.204477913081</v>
      </c>
      <c r="L1162" s="444">
        <f t="shared" ca="1" si="106"/>
        <v>-15856644.279177053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-15856644.279177053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-66104.332953778634</v>
      </c>
      <c r="L1163" s="444">
        <f t="shared" ca="1" si="106"/>
        <v>-15931144.241860652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-15931144.241860652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-66414.749464960303</v>
      </c>
      <c r="L1164" s="444">
        <f t="shared" ca="1" si="106"/>
        <v>-16005954.621055434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-16005954.621055434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-66726.459378271888</v>
      </c>
      <c r="L1165" s="444">
        <f t="shared" ca="1" si="106"/>
        <v>-16081076.710163526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-16081076.710163526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-67039.468082888954</v>
      </c>
      <c r="L1166" s="444">
        <f t="shared" ca="1" si="106"/>
        <v>-16156511.807976235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-16156511.807976235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-67353.780990441897</v>
      </c>
      <c r="L1167" s="444">
        <f t="shared" ca="1" si="106"/>
        <v>-16232261.218696497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-16232261.218696497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-67669.403535109654</v>
      </c>
      <c r="L1168" s="444">
        <f t="shared" ca="1" si="106"/>
        <v>-16308326.251961427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-16308326.251961427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-67951.359383172618</v>
      </c>
      <c r="L1169" s="444">
        <f t="shared" ca="1" si="106"/>
        <v>-16376277.6113446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-16376277.6113446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-68234.490047269166</v>
      </c>
      <c r="L1170" s="444">
        <f t="shared" ca="1" si="106"/>
        <v>-16444512.101391869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-16444512.101391869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-68518.800422466113</v>
      </c>
      <c r="L1171" s="444">
        <f t="shared" ca="1" si="106"/>
        <v>-16513030.901814334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-16513030.901814334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-68804.295424226395</v>
      </c>
      <c r="L1172" s="444">
        <f t="shared" ca="1" si="106"/>
        <v>-16581835.197238561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-16581835.197238561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-69090.979988494</v>
      </c>
      <c r="L1173" s="444">
        <f t="shared" ca="1" si="106"/>
        <v>-16650926.177227056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-16650926.177227056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-69378.8590717794</v>
      </c>
      <c r="L1174" s="444">
        <f t="shared" ca="1" si="106"/>
        <v>-16720305.036298836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-16720305.036298836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-69667.937651245142</v>
      </c>
      <c r="L1175" s="444">
        <f t="shared" ca="1" si="106"/>
        <v>-16789972.973950081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-16789972.973950081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-69958.220724792001</v>
      </c>
      <c r="L1176" s="444">
        <f t="shared" ca="1" si="106"/>
        <v>-16859931.194674872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-16859931.194674872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-70249.7133111453</v>
      </c>
      <c r="L1177" s="444">
        <f t="shared" ca="1" si="106"/>
        <v>-16930180.907986019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-16930180.907986019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-70542.420449941739</v>
      </c>
      <c r="L1178" s="444">
        <f t="shared" ca="1" si="106"/>
        <v>-17000723.328435961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-17000723.328435961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-70836.347201816505</v>
      </c>
      <c r="L1179" s="444">
        <f t="shared" ca="1" si="106"/>
        <v>-17071559.675637778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-17071559.675637778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-71131.498648490742</v>
      </c>
      <c r="L1180" s="444">
        <f t="shared" ca="1" si="106"/>
        <v>-17142691.174286269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-17142691.174286269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-71427.879892859448</v>
      </c>
      <c r="L1181" s="444">
        <f t="shared" ca="1" si="106"/>
        <v>-17214119.054179128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-17214119.054179128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-71725.496059079698</v>
      </c>
      <c r="L1182" s="444">
        <f t="shared" ca="1" si="106"/>
        <v>-17285844.550238207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-17285844.550238207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-72024.352292659198</v>
      </c>
      <c r="L1183" s="444">
        <f t="shared" ca="1" si="106"/>
        <v>-17357868.902530868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-17357868.902530868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-72324.453760545279</v>
      </c>
      <c r="L1184" s="444">
        <f t="shared" ca="1" si="106"/>
        <v>-17430193.356291413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-17430193.356291413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-72625.805651214221</v>
      </c>
      <c r="L1185" s="444">
        <f t="shared" ca="1" si="106"/>
        <v>-17502819.161942627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-17502819.161942627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-72928.41317476095</v>
      </c>
      <c r="L1186" s="444">
        <f t="shared" ca="1" si="106"/>
        <v>-17575747.575117387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-17575747.575117387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-73232.281562989112</v>
      </c>
      <c r="L1187" s="444">
        <f t="shared" ca="1" si="106"/>
        <v>-17648979.856680375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-17648979.856680375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-73537.41606950156</v>
      </c>
      <c r="L1188" s="444">
        <f t="shared" ca="1" si="106"/>
        <v>-17722517.272749875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-17722517.272749875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-73843.821969791141</v>
      </c>
      <c r="L1189" s="444">
        <f t="shared" ca="1" si="106"/>
        <v>-17796361.094719667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-17796361.094719667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-74151.504561331938</v>
      </c>
      <c r="L1190" s="444">
        <f t="shared" ca="1" si="106"/>
        <v>-17870512.599280998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-17870512.599280998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-74460.46916367083</v>
      </c>
      <c r="L1191" s="444">
        <f t="shared" ca="1" si="106"/>
        <v>-17944973.068444669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-17944973.068444669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-74770.721118519461</v>
      </c>
      <c r="L1192" s="444">
        <f t="shared" ca="1" si="106"/>
        <v>-18019743.78956319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-18019743.78956319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-75082.265789846628</v>
      </c>
      <c r="L1193" s="444">
        <f t="shared" ca="1" si="106"/>
        <v>-18094826.055353038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-18094826.055353038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-75395.108563970993</v>
      </c>
      <c r="L1194" s="444">
        <f t="shared" ca="1" si="106"/>
        <v>-18170221.163917009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-18170221.163917009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-75709.2548496542</v>
      </c>
      <c r="L1195" s="444">
        <f t="shared" ca="1" si="106"/>
        <v>-18245930.418766662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-18245930.418766662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-76024.710078194432</v>
      </c>
      <c r="L1196" s="444">
        <f t="shared" ca="1" si="106"/>
        <v>-18321955.128844857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-18321955.128844857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-76341.479703520235</v>
      </c>
      <c r="L1197" s="444">
        <f t="shared" ca="1" si="106"/>
        <v>-18398296.608548377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-18398296.608548377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-76659.569202284896</v>
      </c>
      <c r="L1198" s="444">
        <f t="shared" ca="1" si="106"/>
        <v>-18474956.177750662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-18474956.177750662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-76978.984073961095</v>
      </c>
      <c r="L1199" s="444">
        <f t="shared" ca="1" si="106"/>
        <v>-18551935.161824621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-18551935.161824621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-77299.729840935921</v>
      </c>
      <c r="L1200" s="444">
        <f t="shared" ca="1" si="106"/>
        <v>-18629234.891665556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-18629234.891665556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-77621.812048606487</v>
      </c>
      <c r="L1201" s="444">
        <f t="shared" ca="1" si="106"/>
        <v>-18706856.703714162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-18706856.703714162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-77945.236265475673</v>
      </c>
      <c r="L1202" s="444">
        <f t="shared" ca="1" si="106"/>
        <v>-18784801.939979639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-18784801.939979639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-78270.008083248496</v>
      </c>
      <c r="L1203" s="444">
        <f t="shared" ca="1" si="106"/>
        <v>-18863071.948062886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-18863071.948062886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-78596.133116928686</v>
      </c>
      <c r="L1204" s="444">
        <f t="shared" ca="1" si="106"/>
        <v>-18941668.081179813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-18941668.081179813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-78923.617004915883</v>
      </c>
      <c r="L1205" s="444">
        <f t="shared" ca="1" si="106"/>
        <v>-19020591.698184729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-19020591.698184729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-79252.465409103039</v>
      </c>
      <c r="L1206" s="444">
        <f t="shared" ca="1" si="106"/>
        <v>-19099844.163593832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-19099844.163593832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-79582.684014974308</v>
      </c>
      <c r="L1207" s="444">
        <f t="shared" ca="1" si="106"/>
        <v>-19179426.847608808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-19179426.847608808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-79914.27853170337</v>
      </c>
      <c r="L1208" s="444">
        <f t="shared" ca="1" si="106"/>
        <v>-19259341.126140513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-19259341.126140513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-80247.254692252129</v>
      </c>
      <c r="L1209" s="444">
        <f t="shared" ca="1" si="106"/>
        <v>-19339588.380832765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-19339588.380832765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-80581.61825346986</v>
      </c>
      <c r="L1210" s="444">
        <f t="shared" ca="1" si="106"/>
        <v>-19420169.999086235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-19420169.999086235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-80917.374996192637</v>
      </c>
      <c r="L1211" s="444">
        <f t="shared" ca="1" si="106"/>
        <v>-19501087.374082427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-19501087.374082427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-81254.530725343444</v>
      </c>
      <c r="L1212" s="444">
        <f t="shared" ca="1" si="106"/>
        <v>-19582341.904807772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-19582341.904807772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-81593.091270032382</v>
      </c>
      <c r="L1213" s="444">
        <f t="shared" ca="1" si="106"/>
        <v>-19663934.996077806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-19663934.996077806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-81933.06248365753</v>
      </c>
      <c r="L1214" s="444">
        <f t="shared" ca="1" si="106"/>
        <v>-19745868.058561463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-19745868.058561463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-82274.45024400609</v>
      </c>
      <c r="L1215" s="444">
        <f t="shared" ca="1" si="106"/>
        <v>-19828142.508805469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-19828142.508805469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-82617.260453356124</v>
      </c>
      <c r="L1216" s="444">
        <f t="shared" ca="1" si="106"/>
        <v>-19910759.769258823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-19910759.769258823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-82961.499038578433</v>
      </c>
      <c r="L1217" s="444">
        <f t="shared" ca="1" si="106"/>
        <v>-19993721.2682974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-19993721.2682974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-83307.171951239172</v>
      </c>
      <c r="L1218" s="444">
        <f t="shared" ca="1" si="106"/>
        <v>-20077028.440248638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-20077028.440248638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-83654.285167702663</v>
      </c>
      <c r="L1219" s="444">
        <f t="shared" ca="1" si="106"/>
        <v>-20160682.72541634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-20160682.72541634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-84002.844689234742</v>
      </c>
      <c r="L1220" s="444">
        <f t="shared" ca="1" si="106"/>
        <v>-20244685.570105575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-20244685.570105575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-84352.856542106558</v>
      </c>
      <c r="L1221" s="444">
        <f t="shared" ca="1" si="106"/>
        <v>-20329038.426647682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-20329038.426647682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-84704.326777698676</v>
      </c>
      <c r="L1222" s="444">
        <f t="shared" ca="1" si="106"/>
        <v>-20413742.753425382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-20413742.753425382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-85057.261472605751</v>
      </c>
      <c r="L1223" s="444">
        <f t="shared" ca="1" si="106"/>
        <v>-20498800.014897987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-20498800.014897987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-85411.666728741606</v>
      </c>
      <c r="L1224" s="444">
        <f t="shared" ca="1" si="106"/>
        <v>-20584211.68162673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-20584211.68162673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-85767.548673444704</v>
      </c>
      <c r="L1225" s="444">
        <f t="shared" ca="1" si="106"/>
        <v>-20669979.230300173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-20669979.230300173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-86124.913459584059</v>
      </c>
      <c r="L1226" s="444">
        <f t="shared" ca="1" si="106"/>
        <v>-20756104.143759757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-20756104.143759757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-86483.76726566565</v>
      </c>
      <c r="L1227" s="444">
        <f t="shared" ca="1" si="106"/>
        <v>-20842587.911025424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-20842587.911025424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-86844.116295939268</v>
      </c>
      <c r="L1228" s="444">
        <f t="shared" ca="1" si="106"/>
        <v>-20929432.027321361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-20929432.027321361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-87205.966780505667</v>
      </c>
      <c r="L1229" s="444">
        <f t="shared" ca="1" si="106"/>
        <v>-21016637.994101867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-21016637.994101867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-87569.324975424446</v>
      </c>
      <c r="L1230" s="444">
        <f t="shared" ca="1" si="106"/>
        <v>-21104207.319077291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-21104207.319077291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-87934.197162822049</v>
      </c>
      <c r="L1231" s="444">
        <f t="shared" ca="1" si="106"/>
        <v>-21192141.516240112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-21192141.516240112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-88300.589651000468</v>
      </c>
      <c r="L1232" s="444">
        <f t="shared" ca="1" si="106"/>
        <v>-21280442.105891112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-21280442.105891112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-88668.508774546295</v>
      </c>
      <c r="L1233" s="444">
        <f t="shared" ca="1" si="106"/>
        <v>-21369110.614665657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-21369110.614665657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-89037.960894440243</v>
      </c>
      <c r="L1234" s="444">
        <f t="shared" ca="1" si="106"/>
        <v>-21458148.575560097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-21458148.575560097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-89408.952398167065</v>
      </c>
      <c r="L1235" s="444">
        <f t="shared" ca="1" si="106"/>
        <v>-21547557.527958263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-21547557.527958263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-89781.489699826096</v>
      </c>
      <c r="L1236" s="444">
        <f t="shared" ca="1" si="106"/>
        <v>-21637339.017658088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-21637339.017658088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-90155.579240242034</v>
      </c>
      <c r="L1237" s="444">
        <f t="shared" ca="1" si="106"/>
        <v>-21727494.596898332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-21727494.596898332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-90531.227487076379</v>
      </c>
      <c r="L1238" s="444">
        <f t="shared" ca="1" si="106"/>
        <v>-21818025.824385408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-21818025.824385408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-90908.440934939194</v>
      </c>
      <c r="L1239" s="444">
        <f t="shared" ca="1" si="106"/>
        <v>-21908934.265320346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-21908934.265320346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-91287.226105501439</v>
      </c>
      <c r="L1240" s="444">
        <f t="shared" ca="1" si="106"/>
        <v>-22000221.491425846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-22000221.491425846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-91667.589547607684</v>
      </c>
      <c r="L1241" s="444">
        <f t="shared" ca="1" si="106"/>
        <v>-22091889.080973454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-22091889.080973454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-92049.537837389391</v>
      </c>
      <c r="L1242" s="444">
        <f t="shared" ca="1" si="106"/>
        <v>-22183938.618810844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-22183938.618810844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-92433.077578378521</v>
      </c>
      <c r="L1243" s="444">
        <f t="shared" ca="1" si="106"/>
        <v>-22276371.696389221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-22276371.696389221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-92818.215401621754</v>
      </c>
      <c r="L1244" s="444">
        <f t="shared" ca="1" si="106"/>
        <v>-22369189.911790844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-22369189.911790844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-93204.957965795184</v>
      </c>
      <c r="L1245" s="444">
        <f t="shared" ca="1" si="106"/>
        <v>-22462394.869756639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-22462394.869756639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-93593.311957319325</v>
      </c>
      <c r="L1246" s="444">
        <f t="shared" ca="1" si="106"/>
        <v>-22555988.181713957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-22555988.181713957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-93983.284090474815</v>
      </c>
      <c r="L1247" s="444">
        <f t="shared" ca="1" si="106"/>
        <v>-22649971.465804432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-22649971.465804432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-94374.881107518464</v>
      </c>
      <c r="L1248" s="444">
        <f t="shared" ca="1" si="106"/>
        <v>-22744346.346911952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-22744346.346911952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-94768.109778799801</v>
      </c>
      <c r="L1249" s="444">
        <f t="shared" ca="1" si="106"/>
        <v>-22839114.456690751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-22839114.456690751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-95162.97690287813</v>
      </c>
      <c r="L1250" s="444">
        <f t="shared" ca="1" si="106"/>
        <v>-22934277.433593631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-22934277.433593631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-95559.489306640127</v>
      </c>
      <c r="L1251" s="444">
        <f t="shared" ca="1" si="106"/>
        <v>-23029836.922900271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-23029836.922900271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-95957.653845417793</v>
      </c>
      <c r="L1252" s="444">
        <f t="shared" ca="1" si="106"/>
        <v>-23125794.576745689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-23125794.576745689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-96357.477403107041</v>
      </c>
      <c r="L1253" s="444">
        <f t="shared" ca="1" si="106"/>
        <v>-23222152.054148797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-23222152.054148797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-96758.966892286655</v>
      </c>
      <c r="L1254" s="444">
        <f t="shared" ca="1" si="106"/>
        <v>-23318911.021041084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-23318911.021041084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-97162.129254337851</v>
      </c>
      <c r="L1255" s="444">
        <f t="shared" ca="1" si="106"/>
        <v>-23416073.150295421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-23416073.150295421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-97566.971459564258</v>
      </c>
      <c r="L1256" s="444">
        <f t="shared" ca="1" si="106"/>
        <v>-23513640.121754985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-23513640.121754985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-97973.500507312434</v>
      </c>
      <c r="L1257" s="444">
        <f t="shared" ca="1" si="106"/>
        <v>-23611613.622262299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-23611613.622262299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-98381.723426092911</v>
      </c>
      <c r="L1258" s="444">
        <f t="shared" ca="1" si="106"/>
        <v>-23709995.345688391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-23709995.345688391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-98791.64727370163</v>
      </c>
      <c r="L1259" s="444">
        <f t="shared" ca="1" si="106"/>
        <v>-23808786.992962092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-23808786.992962092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-99203.279137342048</v>
      </c>
      <c r="L1260" s="444">
        <f t="shared" ca="1" si="106"/>
        <v>-23907990.272099435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-23907990.272099435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-99616.626133747646</v>
      </c>
      <c r="L1261" s="444">
        <f t="shared" ca="1" si="106"/>
        <v>-24007606.898233183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-24007606.898233183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-100031.69540930493</v>
      </c>
      <c r="L1262" s="444">
        <f t="shared" ca="1" si="106"/>
        <v>-24107638.593642488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-24107638.593642488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-100448.49414017703</v>
      </c>
      <c r="L1263" s="444">
        <f t="shared" ca="1" si="106"/>
        <v>-24208087.087782666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-24208087.087782666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-100867.02953242777</v>
      </c>
      <c r="L1264" s="444">
        <f t="shared" ca="1" si="106"/>
        <v>-24308954.117315095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-24308954.117315095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-101287.30882214622</v>
      </c>
      <c r="L1265" s="444">
        <f t="shared" ca="1" si="106"/>
        <v>-24410241.426137242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-24410241.426137242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-101709.33927557184</v>
      </c>
      <c r="L1266" s="444">
        <f t="shared" ca="1" si="106"/>
        <v>-24511950.765412815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-24511950.765412815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-102133.12818922006</v>
      </c>
      <c r="L1267" s="444">
        <f t="shared" ca="1" si="106"/>
        <v>-24614083.893602036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-24614083.893602036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-102558.68289000848</v>
      </c>
      <c r="L1268" s="444">
        <f t="shared" ca="1" si="106"/>
        <v>-24716642.576492045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-24716642.576492045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-102986.01073538352</v>
      </c>
      <c r="L1269" s="444">
        <f t="shared" ca="1" si="106"/>
        <v>-24819628.58722743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-24819628.58722743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-103415.11911344762</v>
      </c>
      <c r="L1270" s="444">
        <f t="shared" ca="1" si="106"/>
        <v>-24923043.706340879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-24923043.706340879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-103846.015443087</v>
      </c>
      <c r="L1271" s="444">
        <f t="shared" ca="1" si="106"/>
        <v>-25026889.721783966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-25026889.721783966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-104278.70717409985</v>
      </c>
      <c r="L1272" s="444">
        <f t="shared" ca="1" si="106"/>
        <v>-25131168.428958066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-25131168.428958066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-104713.20178732528</v>
      </c>
      <c r="L1273" s="444">
        <f t="shared" ca="1" si="106"/>
        <v>-25235881.630745392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-25235881.630745392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-105149.50679477246</v>
      </c>
      <c r="L1274" s="444">
        <f t="shared" ca="1" si="106"/>
        <v>-25341031.137540165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-25341031.137540165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-105587.62973975069</v>
      </c>
      <c r="L1275" s="444">
        <f t="shared" ca="1" si="106"/>
        <v>-25446618.767279916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-25446618.767279916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-106027.57819699965</v>
      </c>
      <c r="L1276" s="444">
        <f t="shared" ca="1" si="106"/>
        <v>-25552646.345476914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-25552646.345476914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-106469.35977282048</v>
      </c>
      <c r="L1277" s="444">
        <f t="shared" ca="1" si="106"/>
        <v>-25659115.705249734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-25659115.705249734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-106912.98210520722</v>
      </c>
      <c r="L1278" s="444">
        <f t="shared" ca="1" si="106"/>
        <v>-25766028.687354941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-25766028.687354941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-107358.45286397892</v>
      </c>
      <c r="L1279" s="444">
        <f t="shared" ca="1" si="106"/>
        <v>-25873387.140218921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-25873387.140218921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-107805.77975091217</v>
      </c>
      <c r="L1280" s="444">
        <f t="shared" ca="1" si="106"/>
        <v>-25981192.919969834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-25981192.919969834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-108254.97049987431</v>
      </c>
      <c r="L1281" s="444">
        <f t="shared" ca="1" si="106"/>
        <v>-26089447.890469708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-26089447.890469708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-108706.03287695711</v>
      </c>
      <c r="L1282" s="444">
        <f t="shared" ca="1" si="106"/>
        <v>-26198153.923346665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-26198153.923346665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-109158.97468061112</v>
      </c>
      <c r="L1283" s="444">
        <f t="shared" ref="L1283:L1537" ca="1" si="127">I1283-J1283+K1283</f>
        <v>-26307312.898027275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-26307312.898027275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-109613.80374178031</v>
      </c>
      <c r="L1284" s="444">
        <f t="shared" ca="1" si="127"/>
        <v>-26416926.701769054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-26416926.701769054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-110070.52792403773</v>
      </c>
      <c r="L1285" s="444">
        <f t="shared" ca="1" si="127"/>
        <v>-26526997.229693092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-26526997.229693092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-110529.15512372121</v>
      </c>
      <c r="L1286" s="444">
        <f t="shared" ca="1" si="127"/>
        <v>-26637526.384816814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-26637526.384816814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-110989.69327007007</v>
      </c>
      <c r="L1287" s="444">
        <f t="shared" ca="1" si="127"/>
        <v>-26748516.078086883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-26748516.078086883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-111452.15032536199</v>
      </c>
      <c r="L1288" s="444">
        <f t="shared" ca="1" si="127"/>
        <v>-26859968.228412244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-26859968.228412244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-111916.53428505102</v>
      </c>
      <c r="L1289" s="444">
        <f t="shared" ca="1" si="127"/>
        <v>-26971884.762697294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-26971884.762697294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-112382.8531779054</v>
      </c>
      <c r="L1290" s="444">
        <f t="shared" ca="1" si="127"/>
        <v>-27084267.615875199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-27084267.615875199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-112851.11506614668</v>
      </c>
      <c r="L1291" s="444">
        <f t="shared" ca="1" si="127"/>
        <v>-27197118.730941348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-27197118.730941348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-113321.32804558893</v>
      </c>
      <c r="L1292" s="444">
        <f t="shared" ca="1" si="127"/>
        <v>-27310440.058986936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-27310440.058986936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-113793.50024577889</v>
      </c>
      <c r="L1293" s="444">
        <f t="shared" ca="1" si="127"/>
        <v>-27424233.559232716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-27424233.559232716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-114267.63983013629</v>
      </c>
      <c r="L1294" s="444">
        <f t="shared" ca="1" si="127"/>
        <v>-27538501.19906285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-27538501.19906285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-114743.7549960952</v>
      </c>
      <c r="L1295" s="444">
        <f t="shared" ca="1" si="127"/>
        <v>-27653244.954058945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-27653244.954058945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-115221.8539752456</v>
      </c>
      <c r="L1296" s="444">
        <f t="shared" ca="1" si="127"/>
        <v>-27768466.808034189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-27768466.808034189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-115701.9450334758</v>
      </c>
      <c r="L1297" s="444">
        <f t="shared" ca="1" si="127"/>
        <v>-27884168.753067665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-27884168.753067665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-116184.03647111525</v>
      </c>
      <c r="L1298" s="444">
        <f t="shared" ca="1" si="127"/>
        <v>-28000352.789538778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-28000352.789538778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-116668.13662307824</v>
      </c>
      <c r="L1299" s="444">
        <f t="shared" ca="1" si="127"/>
        <v>-28117020.926161855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-28117020.926161855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-117154.25385900773</v>
      </c>
      <c r="L1300" s="444">
        <f t="shared" ca="1" si="127"/>
        <v>-28234175.180020861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-28234175.180020861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-117642.39658342025</v>
      </c>
      <c r="L1301" s="444">
        <f t="shared" ca="1" si="127"/>
        <v>-28351817.576604281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-28351817.576604281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-118132.57323585119</v>
      </c>
      <c r="L1302" s="444">
        <f t="shared" ca="1" si="127"/>
        <v>-28469950.149840131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-28469950.149840131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-118624.79229100053</v>
      </c>
      <c r="L1303" s="444">
        <f t="shared" ca="1" si="127"/>
        <v>-28588574.942131132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-28588574.942131132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-119119.0622588797</v>
      </c>
      <c r="L1304" s="444">
        <f t="shared" ca="1" si="127"/>
        <v>-28707694.004390012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-28707694.004390012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-119615.39168495838</v>
      </c>
      <c r="L1305" s="444">
        <f t="shared" ca="1" si="127"/>
        <v>-28827309.396074969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-28827309.396074969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-120113.78915031237</v>
      </c>
      <c r="L1306" s="444">
        <f t="shared" ca="1" si="127"/>
        <v>-28947423.185225282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-28947423.185225282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-120614.26327177201</v>
      </c>
      <c r="L1307" s="444">
        <f t="shared" ca="1" si="127"/>
        <v>-29068037.448497053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-29068037.448497053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-121116.82270207105</v>
      </c>
      <c r="L1308" s="444">
        <f t="shared" ca="1" si="127"/>
        <v>-29189154.271199126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-29189154.271199126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-121621.47612999636</v>
      </c>
      <c r="L1309" s="444">
        <f t="shared" ca="1" si="127"/>
        <v>-29310775.747329123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-29310775.747329123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-122128.23228053801</v>
      </c>
      <c r="L1310" s="444">
        <f t="shared" ca="1" si="127"/>
        <v>-29432903.979609661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-29432903.979609661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-122637.09991504026</v>
      </c>
      <c r="L1311" s="444">
        <f t="shared" ca="1" si="127"/>
        <v>-29555541.0795247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-29555541.0795247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-123148.08783135291</v>
      </c>
      <c r="L1312" s="444">
        <f t="shared" ca="1" si="127"/>
        <v>-29678689.167356052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-29678689.167356052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-123661.20486398354</v>
      </c>
      <c r="L1313" s="444">
        <f t="shared" ca="1" si="127"/>
        <v>-29802350.372220036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-29802350.372220036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-124176.45988425013</v>
      </c>
      <c r="L1314" s="444">
        <f t="shared" ca="1" si="127"/>
        <v>-29926526.832104284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-29926526.832104284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-124693.86180043452</v>
      </c>
      <c r="L1315" s="444">
        <f t="shared" ca="1" si="127"/>
        <v>-30051220.69390472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-30051220.69390472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-125213.41955793633</v>
      </c>
      <c r="L1316" s="444">
        <f t="shared" ca="1" si="127"/>
        <v>-30176434.113462657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-30176434.113462657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-125735.14213942771</v>
      </c>
      <c r="L1317" s="444">
        <f t="shared" ca="1" si="127"/>
        <v>-30302169.255602084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-30302169.255602084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-126259.03856500868</v>
      </c>
      <c r="L1318" s="444">
        <f t="shared" ca="1" si="127"/>
        <v>-30428428.294167094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-30428428.294167094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-126785.1178923629</v>
      </c>
      <c r="L1319" s="444">
        <f t="shared" ca="1" si="127"/>
        <v>-30555213.412059456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-30555213.412059456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-127313.38921691439</v>
      </c>
      <c r="L1320" s="444">
        <f t="shared" ca="1" si="127"/>
        <v>-30682526.801276371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-30682526.801276371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-127843.86167198488</v>
      </c>
      <c r="L1321" s="444">
        <f t="shared" ca="1" si="127"/>
        <v>-30810370.662948355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-30810370.662948355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-128376.54442895147</v>
      </c>
      <c r="L1322" s="444">
        <f t="shared" ca="1" si="127"/>
        <v>-30938747.207377307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-30938747.207377307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-128911.44669740542</v>
      </c>
      <c r="L1323" s="444">
        <f t="shared" ca="1" si="127"/>
        <v>-31067658.654074714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-31067658.654074714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-129448.57772531132</v>
      </c>
      <c r="L1324" s="444">
        <f t="shared" ca="1" si="127"/>
        <v>-31197107.231800023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-31197107.231800023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-129987.94679916678</v>
      </c>
      <c r="L1325" s="444">
        <f t="shared" ca="1" si="127"/>
        <v>-31327095.17859919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-31327095.17859919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-130529.56324416329</v>
      </c>
      <c r="L1326" s="444">
        <f t="shared" ca="1" si="127"/>
        <v>-31457624.741843354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-31457624.741843354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-131073.43642434731</v>
      </c>
      <c r="L1327" s="444">
        <f t="shared" ca="1" si="127"/>
        <v>-31588698.178267702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-31588698.178267702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-131619.57574278209</v>
      </c>
      <c r="L1328" s="444">
        <f t="shared" ca="1" si="127"/>
        <v>-31720317.754010484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-31720317.754010484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-132167.99064171035</v>
      </c>
      <c r="L1329" s="444">
        <f t="shared" ca="1" si="127"/>
        <v>-31852485.744652193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-31852485.744652193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-132718.69060271746</v>
      </c>
      <c r="L1330" s="444">
        <f t="shared" ca="1" si="127"/>
        <v>-31985204.435254909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-31985204.435254909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-133271.68514689544</v>
      </c>
      <c r="L1331" s="444">
        <f t="shared" ca="1" si="127"/>
        <v>-32118476.120401803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-32118476.120401803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-133826.9838350075</v>
      </c>
      <c r="L1332" s="444">
        <f t="shared" ca="1" si="127"/>
        <v>-32252303.104236811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-32252303.104236811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-134384.59626765337</v>
      </c>
      <c r="L1333" s="444">
        <f t="shared" ca="1" si="127"/>
        <v>-32386687.700504463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-32386687.700504463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-134944.53208543526</v>
      </c>
      <c r="L1334" s="444">
        <f t="shared" ca="1" si="127"/>
        <v>-32521632.232589897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-32521632.232589897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-135506.80096912457</v>
      </c>
      <c r="L1335" s="444">
        <f t="shared" ca="1" si="127"/>
        <v>-32657139.033559021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-32657139.033559021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-136071.41263982924</v>
      </c>
      <c r="L1336" s="444">
        <f t="shared" ca="1" si="127"/>
        <v>-32793210.446198851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-32793210.446198851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-136638.37685916189</v>
      </c>
      <c r="L1337" s="444">
        <f t="shared" ca="1" si="127"/>
        <v>-32929848.823058013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-32929848.823058013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-137207.70342940837</v>
      </c>
      <c r="L1338" s="444">
        <f t="shared" ca="1" si="127"/>
        <v>-33067056.526487421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-33067056.526487421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-137779.40219369758</v>
      </c>
      <c r="L1339" s="444">
        <f t="shared" ca="1" si="127"/>
        <v>-33204835.92868112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-33204835.92868112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-138353.48303617132</v>
      </c>
      <c r="L1340" s="444">
        <f t="shared" ca="1" si="127"/>
        <v>-33343189.411717292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-33343189.411717292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-138929.95588215539</v>
      </c>
      <c r="L1341" s="444">
        <f t="shared" ca="1" si="127"/>
        <v>-33482119.367599446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-33482119.367599446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-139508.830698331</v>
      </c>
      <c r="L1342" s="444">
        <f t="shared" ca="1" si="127"/>
        <v>-33621628.198297776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-33621628.198297776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-140090.11749290739</v>
      </c>
      <c r="L1343" s="444">
        <f t="shared" ca="1" si="127"/>
        <v>-33761718.315790683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-33761718.315790683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-140673.82631579452</v>
      </c>
      <c r="L1344" s="444">
        <f t="shared" ca="1" si="127"/>
        <v>-33902392.142106481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-33902392.142106481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-141259.967258777</v>
      </c>
      <c r="L1345" s="444">
        <f t="shared" ca="1" si="127"/>
        <v>-34043652.109365255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-34043652.109365255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-141848.55045568856</v>
      </c>
      <c r="L1346" s="444">
        <f t="shared" ca="1" si="127"/>
        <v>-34185500.659820944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-34185500.659820944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-142439.58608258725</v>
      </c>
      <c r="L1347" s="444">
        <f t="shared" ca="1" si="127"/>
        <v>-34327940.245903529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-34327940.245903529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-143033.08435793137</v>
      </c>
      <c r="L1348" s="444">
        <f t="shared" ca="1" si="127"/>
        <v>-34470973.330261461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-34470973.330261461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-143629.05554275608</v>
      </c>
      <c r="L1349" s="444">
        <f t="shared" ca="1" si="127"/>
        <v>-34614602.385804221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-34614602.385804221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-144227.50994085093</v>
      </c>
      <c r="L1350" s="444">
        <f t="shared" ca="1" si="127"/>
        <v>-34758829.895745069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-34758829.895745069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-144828.45789893778</v>
      </c>
      <c r="L1351" s="444">
        <f t="shared" ca="1" si="127"/>
        <v>-34903658.353644006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-34903658.353644006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-145431.90980685002</v>
      </c>
      <c r="L1352" s="444">
        <f t="shared" ca="1" si="127"/>
        <v>-35049090.263450854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-35049090.263450854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-146037.87609771188</v>
      </c>
      <c r="L1353" s="444">
        <f t="shared" ca="1" si="127"/>
        <v>-35195128.139548562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-35195128.139548562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-146646.367248119</v>
      </c>
      <c r="L1354" s="444">
        <f t="shared" ca="1" si="127"/>
        <v>-35341774.50679668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-35341774.50679668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-147257.3937783195</v>
      </c>
      <c r="L1355" s="444">
        <f t="shared" ca="1" si="127"/>
        <v>-35489031.900574997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-35489031.900574997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-147870.96625239582</v>
      </c>
      <c r="L1356" s="444">
        <f t="shared" ca="1" si="127"/>
        <v>-35636902.866827391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-35636902.866827391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-148487.09527844746</v>
      </c>
      <c r="L1357" s="444">
        <f t="shared" ca="1" si="127"/>
        <v>-35785389.96210584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-35785389.96210584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-149105.79150877433</v>
      </c>
      <c r="L1358" s="444">
        <f t="shared" ca="1" si="127"/>
        <v>-35934495.753614612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-35934495.753614612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-149727.06564006087</v>
      </c>
      <c r="L1359" s="444">
        <f t="shared" ca="1" si="127"/>
        <v>-36084222.819254674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-36084222.819254674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-150350.92841356114</v>
      </c>
      <c r="L1360" s="444">
        <f t="shared" ca="1" si="127"/>
        <v>-36234573.747668236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-36234573.747668236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-150977.39061528433</v>
      </c>
      <c r="L1361" s="444">
        <f t="shared" ca="1" si="127"/>
        <v>-36385551.138283521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-36385551.138283521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-151606.46307618133</v>
      </c>
      <c r="L1362" s="444">
        <f t="shared" ca="1" si="127"/>
        <v>-36537157.601359703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-36537157.601359703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-152238.15667233209</v>
      </c>
      <c r="L1363" s="444">
        <f t="shared" ca="1" si="127"/>
        <v>-36689395.758032031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-36689395.758032031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-152872.48232513346</v>
      </c>
      <c r="L1364" s="444">
        <f t="shared" ca="1" si="127"/>
        <v>-36842268.240357168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-36842268.240357168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-153509.4510014882</v>
      </c>
      <c r="L1365" s="444">
        <f t="shared" ca="1" si="127"/>
        <v>-36995777.691358656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-36995777.691358656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-154149.07371399441</v>
      </c>
      <c r="L1366" s="444">
        <f t="shared" ca="1" si="127"/>
        <v>-37149926.765072651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-37149926.765072651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-154791.36152113604</v>
      </c>
      <c r="L1367" s="444">
        <f t="shared" ca="1" si="127"/>
        <v>-37304718.126593791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-37304718.126593791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-155436.32552747414</v>
      </c>
      <c r="L1368" s="444">
        <f t="shared" ca="1" si="127"/>
        <v>-37460154.452121265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-37460154.452121265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-156083.97688383859</v>
      </c>
      <c r="L1369" s="444">
        <f t="shared" ca="1" si="127"/>
        <v>-37616238.429005101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-37616238.429005101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-156734.32678752125</v>
      </c>
      <c r="L1370" s="444">
        <f t="shared" ca="1" si="127"/>
        <v>-37772972.755792625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-37772972.755792625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-157387.38648246927</v>
      </c>
      <c r="L1371" s="444">
        <f t="shared" ca="1" si="127"/>
        <v>-37930360.142275095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-37930360.142275095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-158043.16725947955</v>
      </c>
      <c r="L1372" s="444">
        <f t="shared" ca="1" si="127"/>
        <v>-38088403.309534572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-38088403.309534572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-158701.68045639404</v>
      </c>
      <c r="L1373" s="444">
        <f t="shared" ca="1" si="127"/>
        <v>-38247104.989990965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-38247104.989990965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-159362.9374582957</v>
      </c>
      <c r="L1374" s="444">
        <f t="shared" ca="1" si="127"/>
        <v>-38406467.927449264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-38406467.927449264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-160026.94969770528</v>
      </c>
      <c r="L1375" s="444">
        <f t="shared" ca="1" si="127"/>
        <v>-38566494.877146967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-38566494.877146967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-160693.72865477903</v>
      </c>
      <c r="L1376" s="444">
        <f t="shared" ca="1" si="127"/>
        <v>-38727188.605801746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-38727188.605801746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-161363.28585750726</v>
      </c>
      <c r="L1377" s="444">
        <f t="shared" ca="1" si="127"/>
        <v>-38888551.891659252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-38888551.891659252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-162035.63288191354</v>
      </c>
      <c r="L1378" s="444">
        <f t="shared" ca="1" si="127"/>
        <v>-39050587.524541169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-39050587.524541169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-162710.78135225488</v>
      </c>
      <c r="L1379" s="444">
        <f t="shared" ca="1" si="127"/>
        <v>-39213298.305893421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-39213298.305893421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-163388.74294122259</v>
      </c>
      <c r="L1380" s="444">
        <f t="shared" ca="1" si="127"/>
        <v>-39376687.048834644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-39376687.048834644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-164069.52937014436</v>
      </c>
      <c r="L1381" s="444">
        <f t="shared" ca="1" si="127"/>
        <v>-39540756.578204788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-39540756.578204788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-164753.15240918662</v>
      </c>
      <c r="L1382" s="444">
        <f t="shared" ca="1" si="127"/>
        <v>-39705509.730613977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-39705509.730613977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-165439.62387755825</v>
      </c>
      <c r="L1383" s="444">
        <f t="shared" ca="1" si="127"/>
        <v>-39870949.354491532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-39870949.354491532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-166128.95564371473</v>
      </c>
      <c r="L1384" s="444">
        <f t="shared" ca="1" si="127"/>
        <v>-40037078.310135245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-40037078.310135245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-166821.15962556351</v>
      </c>
      <c r="L1385" s="444">
        <f t="shared" ca="1" si="127"/>
        <v>-40203899.469760805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-40203899.469760805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-167516.24779067002</v>
      </c>
      <c r="L1386" s="444">
        <f t="shared" ca="1" si="127"/>
        <v>-40371415.717551477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-40371415.717551477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-168214.23215646448</v>
      </c>
      <c r="L1387" s="444">
        <f t="shared" ca="1" si="127"/>
        <v>-40539629.94970794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-40539629.94970794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-168915.12479044974</v>
      </c>
      <c r="L1388" s="444">
        <f t="shared" ca="1" si="127"/>
        <v>-40708545.074498393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-40708545.074498393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-169618.93781040996</v>
      </c>
      <c r="L1389" s="444">
        <f t="shared" ca="1" si="127"/>
        <v>-40878164.012308806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-40878164.012308806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-170325.68338462003</v>
      </c>
      <c r="L1390" s="444">
        <f t="shared" ca="1" si="127"/>
        <v>-41048489.695693426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-41048489.695693426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-171035.37373205594</v>
      </c>
      <c r="L1391" s="444">
        <f t="shared" ca="1" si="127"/>
        <v>-41219525.069425479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-41219525.069425479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-171748.02112260615</v>
      </c>
      <c r="L1392" s="444">
        <f t="shared" ca="1" si="127"/>
        <v>-41391273.090548083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-41391273.090548083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-172463.63787728368</v>
      </c>
      <c r="L1393" s="444">
        <f t="shared" ca="1" si="127"/>
        <v>-41563736.728425369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-41563736.728425369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-173182.23636843904</v>
      </c>
      <c r="L1394" s="444">
        <f t="shared" ca="1" si="127"/>
        <v>-41736918.964793809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-41736918.964793809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-173903.82901997419</v>
      </c>
      <c r="L1395" s="444">
        <f t="shared" ca="1" si="127"/>
        <v>-41910822.79381378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-41910822.79381378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-174628.42830755742</v>
      </c>
      <c r="L1396" s="444">
        <f t="shared" ca="1" si="127"/>
        <v>-42085451.222121336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-42085451.222121336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-175356.0467588389</v>
      </c>
      <c r="L1397" s="444">
        <f t="shared" ca="1" si="127"/>
        <v>-42260807.268880174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-42260807.268880174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-176086.69695366739</v>
      </c>
      <c r="L1398" s="444">
        <f t="shared" ca="1" si="127"/>
        <v>-42436893.965833843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-42436893.965833843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-176820.39152430766</v>
      </c>
      <c r="L1399" s="444">
        <f t="shared" ca="1" si="127"/>
        <v>-42613714.35735815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-42613714.35735815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-177557.14315565897</v>
      </c>
      <c r="L1400" s="444">
        <f t="shared" ca="1" si="127"/>
        <v>-42791271.500513807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-42791271.500513807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-178296.9645854742</v>
      </c>
      <c r="L1401" s="444">
        <f t="shared" ca="1" si="127"/>
        <v>-42969568.465099283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-42969568.465099283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-179039.86860458035</v>
      </c>
      <c r="L1402" s="444">
        <f t="shared" ca="1" si="127"/>
        <v>-43148608.333703861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-43148608.333703861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-179785.8680570994</v>
      </c>
      <c r="L1403" s="444">
        <f t="shared" ca="1" si="127"/>
        <v>-43328394.201760963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-43328394.201760963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-180534.97584067067</v>
      </c>
      <c r="L1404" s="444">
        <f t="shared" ca="1" si="127"/>
        <v>-43508929.177601635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-43508929.177601635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-181287.20490667349</v>
      </c>
      <c r="L1405" s="444">
        <f t="shared" ca="1" si="127"/>
        <v>-43690216.382508308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-43690216.382508308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-182042.56826045128</v>
      </c>
      <c r="L1406" s="444">
        <f t="shared" ca="1" si="127"/>
        <v>-43872258.950768761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-43872258.950768761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-182801.07896153649</v>
      </c>
      <c r="L1407" s="444">
        <f t="shared" ca="1" si="127"/>
        <v>-44055060.029730298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-44055060.029730298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-183562.75012387623</v>
      </c>
      <c r="L1408" s="444">
        <f t="shared" ca="1" si="127"/>
        <v>-44238622.779854171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-44238622.779854171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-184327.59491605905</v>
      </c>
      <c r="L1409" s="444">
        <f t="shared" ca="1" si="127"/>
        <v>-44422950.374770232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-44422950.374770232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-185095.62656154262</v>
      </c>
      <c r="L1410" s="444">
        <f t="shared" ca="1" si="127"/>
        <v>-44608046.001331776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-44608046.001331776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-185866.85833888239</v>
      </c>
      <c r="L1411" s="444">
        <f t="shared" ca="1" si="127"/>
        <v>-44793912.859670661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-44793912.859670661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-186641.30358196108</v>
      </c>
      <c r="L1412" s="444">
        <f t="shared" ca="1" si="127"/>
        <v>-44980554.163252622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-44980554.163252622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-187418.97568021924</v>
      </c>
      <c r="L1413" s="444">
        <f t="shared" ca="1" si="127"/>
        <v>-45167973.138932839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-45167973.138932839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-188199.88807888684</v>
      </c>
      <c r="L1414" s="444">
        <f t="shared" ca="1" si="127"/>
        <v>-45356173.027011722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-45356173.027011722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-188984.05427921552</v>
      </c>
      <c r="L1415" s="444">
        <f t="shared" ca="1" si="127"/>
        <v>-45545157.081290938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-45545157.081290938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-189771.48783871223</v>
      </c>
      <c r="L1416" s="444">
        <f t="shared" ca="1" si="127"/>
        <v>-45734928.569129653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-45734928.569129653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-190562.20237137354</v>
      </c>
      <c r="L1417" s="444">
        <f t="shared" ca="1" si="127"/>
        <v>-45925490.771501027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-45925490.771501027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-191356.21154792095</v>
      </c>
      <c r="L1418" s="444">
        <f t="shared" ca="1" si="127"/>
        <v>-46116846.983048946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-46116846.983048946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-192153.52909603727</v>
      </c>
      <c r="L1419" s="444">
        <f t="shared" ca="1" si="127"/>
        <v>-46309000.512144983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-46309000.512144983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-192954.16880060409</v>
      </c>
      <c r="L1420" s="444">
        <f t="shared" ca="1" si="127"/>
        <v>-46501954.68094559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-46501954.68094559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-193758.14450393996</v>
      </c>
      <c r="L1421" s="444">
        <f t="shared" ca="1" si="127"/>
        <v>-46695712.825449534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-46695712.825449534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-194565.47010603972</v>
      </c>
      <c r="L1422" s="444">
        <f t="shared" ca="1" si="127"/>
        <v>-46890278.295555577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-46890278.295555577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-195376.15956481491</v>
      </c>
      <c r="L1423" s="444">
        <f t="shared" ca="1" si="127"/>
        <v>-47085654.455120392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-47085654.455120392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-196190.22689633496</v>
      </c>
      <c r="L1424" s="444">
        <f t="shared" ca="1" si="127"/>
        <v>-47281844.68201673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-47281844.68201673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-197007.68617506971</v>
      </c>
      <c r="L1425" s="444">
        <f t="shared" ca="1" si="127"/>
        <v>-47478852.368191801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-47478852.368191801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-197828.55153413251</v>
      </c>
      <c r="L1426" s="444">
        <f t="shared" ca="1" si="127"/>
        <v>-47676680.919725932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-47676680.919725932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-198652.83716552472</v>
      </c>
      <c r="L1427" s="444">
        <f t="shared" ca="1" si="127"/>
        <v>-47875333.756891459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-47875333.756891459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-199480.55732038108</v>
      </c>
      <c r="L1428" s="444">
        <f t="shared" ca="1" si="127"/>
        <v>-48074814.314211838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-48074814.314211838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-200311.726309216</v>
      </c>
      <c r="L1429" s="444">
        <f t="shared" ca="1" si="127"/>
        <v>-48275126.040521055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-48275126.040521055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-201146.35850217106</v>
      </c>
      <c r="L1430" s="444">
        <f t="shared" ca="1" si="127"/>
        <v>-48476272.399023227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-48476272.399023227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-201984.46832926344</v>
      </c>
      <c r="L1431" s="444">
        <f t="shared" ca="1" si="127"/>
        <v>-48678256.867352493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-48678256.867352493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-202826.07028063538</v>
      </c>
      <c r="L1432" s="444">
        <f t="shared" ca="1" si="127"/>
        <v>-48881082.937633127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-48881082.937633127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-203671.17890680471</v>
      </c>
      <c r="L1433" s="444">
        <f t="shared" ca="1" si="127"/>
        <v>-49084754.116539933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-49084754.116539933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-204519.80881891638</v>
      </c>
      <c r="L1434" s="444">
        <f t="shared" ca="1" si="127"/>
        <v>-49289273.925358847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-49289273.925358847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-205371.97468899519</v>
      </c>
      <c r="L1435" s="444">
        <f t="shared" ca="1" si="127"/>
        <v>-49494645.900047839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-49494645.900047839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-206227.69125019934</v>
      </c>
      <c r="L1436" s="444">
        <f t="shared" ca="1" si="127"/>
        <v>-49700873.591298036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-49700873.591298036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-207086.97329707514</v>
      </c>
      <c r="L1437" s="444">
        <f t="shared" ca="1" si="127"/>
        <v>-49907960.564595111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-49907960.564595111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-207949.83568581296</v>
      </c>
      <c r="L1438" s="444">
        <f t="shared" ca="1" si="127"/>
        <v>-50115910.400280923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-50115910.400280923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-208816.29333450383</v>
      </c>
      <c r="L1439" s="444">
        <f t="shared" ca="1" si="127"/>
        <v>-50324726.693615429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-50324726.693615429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-209686.36122339763</v>
      </c>
      <c r="L1440" s="444">
        <f t="shared" ca="1" si="127"/>
        <v>-50534413.054838829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-50534413.054838829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-210560.05439516177</v>
      </c>
      <c r="L1441" s="444">
        <f t="shared" ca="1" si="127"/>
        <v>-50744973.10923399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-50744973.10923399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-211437.38795514163</v>
      </c>
      <c r="L1442" s="444">
        <f t="shared" ca="1" si="127"/>
        <v>-50956410.497189134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-50956410.497189134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-212318.37707162139</v>
      </c>
      <c r="L1443" s="444">
        <f t="shared" ca="1" si="127"/>
        <v>-51168728.874260753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-51168728.874260753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-213203.03697608647</v>
      </c>
      <c r="L1444" s="444">
        <f t="shared" ca="1" si="127"/>
        <v>-51381931.911236838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-51381931.911236838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-214091.38296348683</v>
      </c>
      <c r="L1445" s="444">
        <f t="shared" ca="1" si="127"/>
        <v>-51596023.294200324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-51596023.294200324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-214983.43039250135</v>
      </c>
      <c r="L1446" s="444">
        <f t="shared" ca="1" si="127"/>
        <v>-51811006.724592827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-51811006.724592827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-215879.19468580344</v>
      </c>
      <c r="L1447" s="444">
        <f t="shared" ca="1" si="127"/>
        <v>-52026885.919278629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-52026885.919278629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-216778.69133032762</v>
      </c>
      <c r="L1448" s="444">
        <f t="shared" ca="1" si="127"/>
        <v>-52243664.610608958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-52243664.610608958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-217681.93587753733</v>
      </c>
      <c r="L1449" s="444">
        <f t="shared" ca="1" si="127"/>
        <v>-52461346.546486497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-52461346.546486497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-218588.94394369371</v>
      </c>
      <c r="L1450" s="444">
        <f t="shared" ca="1" si="127"/>
        <v>-52679935.490430191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-52679935.490430191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-219499.73121012576</v>
      </c>
      <c r="L1451" s="444">
        <f t="shared" ca="1" si="127"/>
        <v>-52899435.221640319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-52899435.221640319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-220414.31342350133</v>
      </c>
      <c r="L1452" s="444">
        <f t="shared" ca="1" si="127"/>
        <v>-53119849.535063818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-53119849.535063818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-221332.70639609924</v>
      </c>
      <c r="L1453" s="444">
        <f t="shared" ca="1" si="127"/>
        <v>-53341182.241459921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-53341182.241459921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-222254.92600608297</v>
      </c>
      <c r="L1454" s="444">
        <f t="shared" ca="1" si="127"/>
        <v>-53563437.167466007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-53563437.167466007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-223180.98819777503</v>
      </c>
      <c r="L1455" s="444">
        <f t="shared" ca="1" si="127"/>
        <v>-53786618.155663781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-53786618.155663781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-224110.90898193239</v>
      </c>
      <c r="L1456" s="444">
        <f t="shared" ca="1" si="127"/>
        <v>-54010729.064645715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-54010729.064645715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-225044.70443602381</v>
      </c>
      <c r="L1457" s="444">
        <f t="shared" ca="1" si="127"/>
        <v>-54235773.769081742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-54235773.769081742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-225982.39070450727</v>
      </c>
      <c r="L1458" s="444">
        <f t="shared" ca="1" si="127"/>
        <v>-54461756.159786247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-54461756.159786247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-226923.98399910936</v>
      </c>
      <c r="L1459" s="444">
        <f t="shared" ca="1" si="127"/>
        <v>-54688680.143785357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-54688680.143785357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-227869.50059910564</v>
      </c>
      <c r="L1460" s="444">
        <f t="shared" ca="1" si="127"/>
        <v>-54916549.644384466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-54916549.644384466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-228818.95685160195</v>
      </c>
      <c r="L1461" s="444">
        <f t="shared" ca="1" si="127"/>
        <v>-55145368.601236068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-55145368.601236068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-229772.36917181694</v>
      </c>
      <c r="L1462" s="444">
        <f t="shared" ca="1" si="127"/>
        <v>-55375140.970407888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-55375140.970407888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-230729.75404336618</v>
      </c>
      <c r="L1463" s="444">
        <f t="shared" ca="1" si="127"/>
        <v>-55605870.724451251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-55605870.724451251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-231691.12801854688</v>
      </c>
      <c r="L1464" s="444">
        <f t="shared" ca="1" si="127"/>
        <v>-55837561.852469802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-55837561.852469802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-232656.50771862417</v>
      </c>
      <c r="L1465" s="444">
        <f t="shared" ca="1" si="127"/>
        <v>-56070218.360188425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-56070218.360188425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-233625.90983411844</v>
      </c>
      <c r="L1466" s="444">
        <f t="shared" ca="1" si="127"/>
        <v>-56303844.270022541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-56303844.270022541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-234599.3511250939</v>
      </c>
      <c r="L1467" s="444">
        <f t="shared" ca="1" si="127"/>
        <v>-56538443.621147633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-56538443.621147633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-235576.84842144846</v>
      </c>
      <c r="L1468" s="444">
        <f t="shared" ca="1" si="127"/>
        <v>-56774020.46956908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-56774020.46956908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-236558.41862320452</v>
      </c>
      <c r="L1469" s="444">
        <f t="shared" ca="1" si="127"/>
        <v>-57010578.888192281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-57010578.888192281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-237544.07870080115</v>
      </c>
      <c r="L1470" s="444">
        <f t="shared" ca="1" si="127"/>
        <v>-57248122.966893084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-57248122.966893084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-238533.84569538783</v>
      </c>
      <c r="L1471" s="444">
        <f t="shared" ca="1" si="127"/>
        <v>-57486656.812588476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-57486656.812588476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-239527.73671911861</v>
      </c>
      <c r="L1472" s="444">
        <f t="shared" ca="1" si="127"/>
        <v>-57726184.549307592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-57726184.549307592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-240525.76895544832</v>
      </c>
      <c r="L1473" s="444">
        <f t="shared" ca="1" si="127"/>
        <v>-57966710.318263039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-57966710.318263039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-241527.95965942933</v>
      </c>
      <c r="L1474" s="444">
        <f t="shared" ca="1" si="127"/>
        <v>-58208238.277922466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-58208238.277922466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-242534.32615801028</v>
      </c>
      <c r="L1475" s="444">
        <f t="shared" ca="1" si="127"/>
        <v>-58450772.604080476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-58450772.604080476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-243544.88585033527</v>
      </c>
      <c r="L1476" s="444">
        <f t="shared" ca="1" si="127"/>
        <v>-58694317.489930809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-58694317.489930809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-244559.65620804502</v>
      </c>
      <c r="L1477" s="444">
        <f t="shared" ca="1" si="127"/>
        <v>-58938877.146138854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-58938877.146138854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-245578.65477557856</v>
      </c>
      <c r="L1478" s="444">
        <f t="shared" ca="1" si="127"/>
        <v>-59184455.800914437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-59184455.800914437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-246601.89917047683</v>
      </c>
      <c r="L1479" s="444">
        <f t="shared" ca="1" si="127"/>
        <v>-59431057.70008491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-59431057.70008491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-247629.40708368711</v>
      </c>
      <c r="L1480" s="444">
        <f t="shared" ca="1" si="127"/>
        <v>-59678687.1071686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-59678687.1071686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-248661.19627986915</v>
      </c>
      <c r="L1481" s="444">
        <f t="shared" ca="1" si="127"/>
        <v>-59927348.303448468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-59927348.303448468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-249697.28459770195</v>
      </c>
      <c r="L1482" s="444">
        <f t="shared" ca="1" si="127"/>
        <v>-60177045.588046171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-60177045.588046171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-250737.68995019238</v>
      </c>
      <c r="L1483" s="444">
        <f t="shared" ca="1" si="127"/>
        <v>-60427783.277996361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-60427783.277996361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-251782.43032498483</v>
      </c>
      <c r="L1484" s="444">
        <f t="shared" ca="1" si="127"/>
        <v>-60679565.708321348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-60679565.708321348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-252831.52378467226</v>
      </c>
      <c r="L1485" s="444">
        <f t="shared" ca="1" si="127"/>
        <v>-60932397.232106023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-60932397.232106023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-253884.98846710843</v>
      </c>
      <c r="L1486" s="444">
        <f t="shared" ca="1" si="127"/>
        <v>-61186282.220573127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-61186282.220573127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-254942.8425857214</v>
      </c>
      <c r="L1487" s="444">
        <f t="shared" ca="1" si="127"/>
        <v>-61441225.063158847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-61441225.063158847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-256005.10442982853</v>
      </c>
      <c r="L1488" s="444">
        <f t="shared" ca="1" si="127"/>
        <v>-61697230.167588674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-61697230.167588674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-257071.79236495282</v>
      </c>
      <c r="L1489" s="444">
        <f t="shared" ca="1" si="127"/>
        <v>-61954301.959953628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-61954301.959953628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-258142.92483314007</v>
      </c>
      <c r="L1490" s="444">
        <f t="shared" ca="1" si="127"/>
        <v>-62212444.88478677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-62212444.88478677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-259218.52035327823</v>
      </c>
      <c r="L1491" s="444">
        <f t="shared" ca="1" si="127"/>
        <v>-62471663.40514005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-62471663.40514005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-260298.59752141687</v>
      </c>
      <c r="L1492" s="444">
        <f t="shared" ca="1" si="127"/>
        <v>-62731962.002661467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-62731962.002661467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-261383.17501108945</v>
      </c>
      <c r="L1493" s="444">
        <f t="shared" ca="1" si="127"/>
        <v>-62993345.177672558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-62993345.177672558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-262472.27157363563</v>
      </c>
      <c r="L1494" s="444">
        <f t="shared" ca="1" si="127"/>
        <v>-63255817.44924619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-63255817.44924619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-263565.90603852581</v>
      </c>
      <c r="L1495" s="444">
        <f t="shared" ca="1" si="127"/>
        <v>-63519383.355284713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-63519383.355284713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-264664.09731368627</v>
      </c>
      <c r="L1496" s="444">
        <f t="shared" ca="1" si="127"/>
        <v>-63784047.4525984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-63784047.4525984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-265766.86438582663</v>
      </c>
      <c r="L1497" s="444">
        <f t="shared" ca="1" si="127"/>
        <v>-64049814.316984229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-64049814.316984229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-266874.2263207676</v>
      </c>
      <c r="L1498" s="444">
        <f t="shared" ca="1" si="127"/>
        <v>-64316688.543304995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-64316688.543304995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-267986.2022637708</v>
      </c>
      <c r="L1499" s="444">
        <f t="shared" ca="1" si="127"/>
        <v>-64584674.745568767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-64584674.745568767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-269102.81143986987</v>
      </c>
      <c r="L1500" s="444">
        <f t="shared" ca="1" si="127"/>
        <v>-64853777.557008639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-64853777.557008639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-270224.07315420266</v>
      </c>
      <c r="L1501" s="444">
        <f t="shared" ca="1" si="127"/>
        <v>-65124001.630162843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-65124001.630162843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-271350.0067923452</v>
      </c>
      <c r="L1502" s="444">
        <f t="shared" ca="1" si="127"/>
        <v>-65395351.636955187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-65395351.636955187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-272480.63182064658</v>
      </c>
      <c r="L1503" s="444">
        <f t="shared" ca="1" si="127"/>
        <v>-65667832.268775836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-65667832.268775836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-273615.96778656601</v>
      </c>
      <c r="L1504" s="444">
        <f t="shared" ca="1" si="127"/>
        <v>-65941448.236562401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-65941448.236562401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-274756.03431900998</v>
      </c>
      <c r="L1505" s="444">
        <f t="shared" ca="1" si="127"/>
        <v>-66216204.270881414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-66216204.270881414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-275900.85112867254</v>
      </c>
      <c r="L1506" s="444">
        <f t="shared" ca="1" si="127"/>
        <v>-66492105.122010089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-66492105.122010089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-277050.43800837535</v>
      </c>
      <c r="L1507" s="444">
        <f t="shared" ca="1" si="127"/>
        <v>-66769155.560018465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-66769155.560018465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-278204.81483341026</v>
      </c>
      <c r="L1508" s="444">
        <f t="shared" ca="1" si="127"/>
        <v>-67047360.374851875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-67047360.374851875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-279364.00156188279</v>
      </c>
      <c r="L1509" s="444">
        <f t="shared" ca="1" si="127"/>
        <v>-67326724.376413763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-67326724.376413763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-280528.01823505736</v>
      </c>
      <c r="L1510" s="444">
        <f t="shared" ca="1" si="127"/>
        <v>-67607252.39464882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-67607252.39464882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-281696.88497770339</v>
      </c>
      <c r="L1511" s="444">
        <f t="shared" ca="1" si="127"/>
        <v>-67888949.279626518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-67888949.279626518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-282870.62199844385</v>
      </c>
      <c r="L1512" s="444">
        <f t="shared" ca="1" si="127"/>
        <v>-68171819.901624963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-68171819.901624963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-284049.24959010398</v>
      </c>
      <c r="L1513" s="444">
        <f t="shared" ca="1" si="127"/>
        <v>-68455869.151215062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-68455869.151215062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-285232.78813006275</v>
      </c>
      <c r="L1514" s="444">
        <f t="shared" ca="1" si="127"/>
        <v>-68741101.939345121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-68741101.939345121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-286421.25808060466</v>
      </c>
      <c r="L1515" s="444">
        <f t="shared" ca="1" si="127"/>
        <v>-69027523.197425723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-69027523.197425723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-287614.67998927383</v>
      </c>
      <c r="L1516" s="444">
        <f t="shared" ca="1" si="127"/>
        <v>-69315137.877415001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-69315137.877415001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-288813.07448922918</v>
      </c>
      <c r="L1517" s="444">
        <f t="shared" ca="1" si="127"/>
        <v>-69603950.951904237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-69603950.951904237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-290016.462299601</v>
      </c>
      <c r="L1518" s="444">
        <f t="shared" ca="1" si="127"/>
        <v>-69893967.414203838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-69893967.414203838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-291224.86422584933</v>
      </c>
      <c r="L1519" s="444">
        <f t="shared" ca="1" si="127"/>
        <v>-70185192.278429687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-70185192.278429687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-292438.30116012366</v>
      </c>
      <c r="L1520" s="444">
        <f t="shared" ca="1" si="127"/>
        <v>-70477630.579589814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-70477630.579589814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-293656.79408162425</v>
      </c>
      <c r="L1521" s="444">
        <f t="shared" ca="1" si="127"/>
        <v>-70771287.373671442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-70771287.373671442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-294880.36405696435</v>
      </c>
      <c r="L1522" s="444">
        <f t="shared" ca="1" si="127"/>
        <v>-71066167.737728402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-71066167.737728402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-296109.03224053502</v>
      </c>
      <c r="L1523" s="444">
        <f t="shared" ca="1" si="127"/>
        <v>-71362276.769968942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-71362276.769968942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-297342.81987487059</v>
      </c>
      <c r="L1524" s="444">
        <f t="shared" ca="1" si="127"/>
        <v>-71659619.58984381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-71659619.58984381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-298581.74829101586</v>
      </c>
      <c r="L1525" s="444">
        <f t="shared" ca="1" si="127"/>
        <v>-71958201.338134825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-71958201.338134825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-299825.83890889509</v>
      </c>
      <c r="L1526" s="444">
        <f t="shared" ca="1" si="127"/>
        <v>-72258027.177043721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-72258027.177043721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-301075.11323768215</v>
      </c>
      <c r="L1527" s="444">
        <f t="shared" ca="1" si="127"/>
        <v>-72559102.2902814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-72559102.2902814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-302329.59287617251</v>
      </c>
      <c r="L1528" s="444">
        <f t="shared" ca="1" si="127"/>
        <v>-72861431.883157566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-72861431.883157566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-303589.29951315653</v>
      </c>
      <c r="L1529" s="444">
        <f t="shared" ca="1" si="127"/>
        <v>-73165021.182670727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-73165021.182670727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-304854.25492779468</v>
      </c>
      <c r="L1530" s="444">
        <f t="shared" ca="1" si="127"/>
        <v>-73469875.437598526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-73469875.437598526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-306124.48098999384</v>
      </c>
      <c r="L1531" s="444">
        <f t="shared" ca="1" si="127"/>
        <v>-73775999.918588519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-73775999.918588519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-307399.99966078548</v>
      </c>
      <c r="L1532" s="444">
        <f t="shared" ca="1" si="127"/>
        <v>-74083399.918249309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-74083399.918249309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-308680.83299270546</v>
      </c>
      <c r="L1533" s="444">
        <f t="shared" ca="1" si="127"/>
        <v>-74392080.751242012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-74392080.751242012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-309967.00313017506</v>
      </c>
      <c r="L1534" s="444">
        <f t="shared" ca="1" si="127"/>
        <v>-74702047.75437218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-74702047.75437218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-311258.53230988409</v>
      </c>
      <c r="L1535" s="444">
        <f t="shared" ca="1" si="127"/>
        <v>-75013306.286682069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-75013306.286682069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-312555.44286117528</v>
      </c>
      <c r="L1536" s="444">
        <f t="shared" ca="1" si="127"/>
        <v>-75325861.729543239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-75325861.729543239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-313857.75720643013</v>
      </c>
      <c r="L1537" s="444">
        <f t="shared" ca="1" si="127"/>
        <v>-75639719.486749664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-75639719.486749664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-315165.49786145694</v>
      </c>
      <c r="L1538" s="444">
        <f t="shared" ref="L1538:L1792" ca="1" si="132">I1538-J1538+K1538</f>
        <v>-75954884.984611124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-75954884.984611124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-316478.68743587966</v>
      </c>
      <c r="L1539" s="444">
        <f t="shared" ca="1" si="132"/>
        <v>-76271363.672047004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-76271363.672047004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-317797.34863352915</v>
      </c>
      <c r="L1540" s="444">
        <f t="shared" ca="1" si="132"/>
        <v>-76589161.020680532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-76589161.020680532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-319121.50425283553</v>
      </c>
      <c r="L1541" s="444">
        <f t="shared" ca="1" si="132"/>
        <v>-76908282.524933368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-76908282.524933368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-320451.17718722235</v>
      </c>
      <c r="L1542" s="444">
        <f t="shared" ca="1" si="132"/>
        <v>-77228733.702120587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-77228733.702120587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-321786.39042550244</v>
      </c>
      <c r="L1543" s="444">
        <f t="shared" ca="1" si="132"/>
        <v>-77550520.09254609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-77550520.09254609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-323127.16705227538</v>
      </c>
      <c r="L1544" s="444">
        <f t="shared" ca="1" si="132"/>
        <v>-77873647.259598359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-77873647.259598359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-324473.53024832648</v>
      </c>
      <c r="L1545" s="444">
        <f t="shared" ca="1" si="132"/>
        <v>-78198120.789846689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-78198120.789846689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-325825.50329102785</v>
      </c>
      <c r="L1546" s="444">
        <f t="shared" ca="1" si="132"/>
        <v>-78523946.293137714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-78523946.293137714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-327183.10955474048</v>
      </c>
      <c r="L1547" s="444">
        <f t="shared" ca="1" si="132"/>
        <v>-78851129.402692452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-78851129.402692452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-328546.37251121853</v>
      </c>
      <c r="L1548" s="444">
        <f t="shared" ca="1" si="132"/>
        <v>-79179675.775203675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-79179675.775203675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-329915.31573001528</v>
      </c>
      <c r="L1549" s="444">
        <f t="shared" ca="1" si="132"/>
        <v>-79509591.090933695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-79509591.090933695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-331289.96287889039</v>
      </c>
      <c r="L1550" s="444">
        <f t="shared" ca="1" si="132"/>
        <v>-79840881.053812593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-79840881.053812593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-332670.33772421913</v>
      </c>
      <c r="L1551" s="444">
        <f t="shared" ca="1" si="132"/>
        <v>-80173551.391536817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-80173551.391536817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-334056.46413140342</v>
      </c>
      <c r="L1552" s="444">
        <f t="shared" ca="1" si="132"/>
        <v>-80507607.855668217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-80507607.855668217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-335448.36606528424</v>
      </c>
      <c r="L1553" s="444">
        <f t="shared" ca="1" si="132"/>
        <v>-80843056.221733496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-80843056.221733496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-336846.06759055622</v>
      </c>
      <c r="L1554" s="444">
        <f t="shared" ca="1" si="132"/>
        <v>-81179902.289324045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-81179902.289324045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-338249.59287218354</v>
      </c>
      <c r="L1555" s="444">
        <f t="shared" ca="1" si="132"/>
        <v>-81518151.882196233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-81518151.882196233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-339658.96617581765</v>
      </c>
      <c r="L1556" s="444">
        <f t="shared" ca="1" si="132"/>
        <v>-81857810.848372057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-81857810.848372057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-341074.21186821692</v>
      </c>
      <c r="L1557" s="444">
        <f t="shared" ca="1" si="132"/>
        <v>-82198885.060240269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-82198885.060240269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-342495.35441766778</v>
      </c>
      <c r="L1558" s="444">
        <f t="shared" ca="1" si="132"/>
        <v>-82541380.414657936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-82541380.414657936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-343922.41839440807</v>
      </c>
      <c r="L1559" s="444">
        <f t="shared" ca="1" si="132"/>
        <v>-82885302.833052337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-82885302.833052337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-345355.42847105139</v>
      </c>
      <c r="L1560" s="444">
        <f t="shared" ca="1" si="132"/>
        <v>-83230658.261523396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-83230658.261523396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-346794.40942301415</v>
      </c>
      <c r="L1561" s="444">
        <f t="shared" ca="1" si="132"/>
        <v>-83577452.670946404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-83577452.670946404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-348239.38612894336</v>
      </c>
      <c r="L1562" s="444">
        <f t="shared" ca="1" si="132"/>
        <v>-83925692.057075351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-83925692.057075351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-349690.38357114728</v>
      </c>
      <c r="L1563" s="444">
        <f t="shared" ca="1" si="132"/>
        <v>-84275382.440646499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-84275382.440646499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-351147.42683602707</v>
      </c>
      <c r="L1564" s="444">
        <f t="shared" ca="1" si="132"/>
        <v>-84626529.867482528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-84626529.867482528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-352610.5411145105</v>
      </c>
      <c r="L1565" s="444">
        <f t="shared" ca="1" si="132"/>
        <v>-84979140.408597037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-84979140.408597037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-354079.75170248764</v>
      </c>
      <c r="L1566" s="444">
        <f t="shared" ca="1" si="132"/>
        <v>-85333220.160299525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-85333220.160299525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-355555.084001248</v>
      </c>
      <c r="L1567" s="444">
        <f t="shared" ca="1" si="132"/>
        <v>-85688775.244300768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-85688775.244300768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-357036.56351791986</v>
      </c>
      <c r="L1568" s="444">
        <f t="shared" ca="1" si="132"/>
        <v>-86045811.807818681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-86045811.807818681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-358524.21586591116</v>
      </c>
      <c r="L1569" s="444">
        <f t="shared" ca="1" si="132"/>
        <v>-86404336.023684591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-86404336.023684591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-360018.06676535244</v>
      </c>
      <c r="L1570" s="444">
        <f t="shared" ca="1" si="132"/>
        <v>-86764354.090449944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-86764354.090449944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-361518.14204354142</v>
      </c>
      <c r="L1571" s="444">
        <f t="shared" ca="1" si="132"/>
        <v>-87125872.23249349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-87125872.23249349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-363024.46763538953</v>
      </c>
      <c r="L1572" s="444">
        <f t="shared" ca="1" si="132"/>
        <v>-87488896.700128883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-87488896.700128883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-364537.06958387035</v>
      </c>
      <c r="L1573" s="444">
        <f t="shared" ca="1" si="132"/>
        <v>-87853433.769712746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-87853433.769712746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-366055.97404046979</v>
      </c>
      <c r="L1574" s="444">
        <f t="shared" ca="1" si="132"/>
        <v>-88219489.74375321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-88219489.74375321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-367581.2072656384</v>
      </c>
      <c r="L1575" s="444">
        <f t="shared" ca="1" si="132"/>
        <v>-88587070.951018855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-88587070.951018855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-369112.79562924523</v>
      </c>
      <c r="L1576" s="444">
        <f t="shared" ca="1" si="132"/>
        <v>-88956183.746648103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-88956183.746648103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-370650.76561103377</v>
      </c>
      <c r="L1577" s="444">
        <f t="shared" ca="1" si="132"/>
        <v>-89326834.512259141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-89326834.512259141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-372195.14380107977</v>
      </c>
      <c r="L1578" s="444">
        <f t="shared" ca="1" si="132"/>
        <v>-89699029.656060219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-89699029.656060219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-373745.95690025092</v>
      </c>
      <c r="L1579" s="444">
        <f t="shared" ca="1" si="132"/>
        <v>-90072775.612960473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-90072775.612960473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-375303.23172066861</v>
      </c>
      <c r="L1580" s="444">
        <f t="shared" ca="1" si="132"/>
        <v>-90448078.844681144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-90448078.844681144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-376866.99518617144</v>
      </c>
      <c r="L1581" s="444">
        <f t="shared" ca="1" si="132"/>
        <v>-90824945.839867309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-90824945.839867309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-378437.27433278045</v>
      </c>
      <c r="L1582" s="444">
        <f t="shared" ca="1" si="132"/>
        <v>-91203383.114200085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-91203383.114200085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-380014.09630916704</v>
      </c>
      <c r="L1583" s="444">
        <f t="shared" ca="1" si="132"/>
        <v>-91583397.210509256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-91583397.210509256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-381597.48837712192</v>
      </c>
      <c r="L1584" s="444">
        <f t="shared" ca="1" si="132"/>
        <v>-91964994.69888638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-91964994.69888638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-383187.47791202657</v>
      </c>
      <c r="L1585" s="444">
        <f t="shared" ca="1" si="132"/>
        <v>-92348182.176798403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-92348182.176798403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-384784.09240332665</v>
      </c>
      <c r="L1586" s="444">
        <f t="shared" ca="1" si="132"/>
        <v>-92732966.269201726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-92732966.269201726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-386387.35945500719</v>
      </c>
      <c r="L1587" s="444">
        <f t="shared" ca="1" si="132"/>
        <v>-93119353.62865673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-93119353.62865673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-387997.3067860697</v>
      </c>
      <c r="L1588" s="444">
        <f t="shared" ca="1" si="132"/>
        <v>-93507350.935442805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-93507350.935442805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-389613.96223101171</v>
      </c>
      <c r="L1589" s="444">
        <f t="shared" ca="1" si="132"/>
        <v>-93896964.897673815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-93896964.897673815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-391237.35374030756</v>
      </c>
      <c r="L1590" s="444">
        <f t="shared" ca="1" si="132"/>
        <v>-94288202.25141412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-94288202.25141412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-392867.50938089215</v>
      </c>
      <c r="L1591" s="444">
        <f t="shared" ca="1" si="132"/>
        <v>-94681069.760795012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-94681069.760795012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-394504.45733664586</v>
      </c>
      <c r="L1592" s="444">
        <f t="shared" ca="1" si="132"/>
        <v>-95075574.218131661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-95075574.218131661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-396148.22590888193</v>
      </c>
      <c r="L1593" s="444">
        <f t="shared" ca="1" si="132"/>
        <v>-95471722.444040537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-95471722.444040537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-397798.84351683559</v>
      </c>
      <c r="L1594" s="444">
        <f t="shared" ca="1" si="132"/>
        <v>-95869521.287557378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-95869521.287557378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-399456.33869815571</v>
      </c>
      <c r="L1595" s="444">
        <f t="shared" ca="1" si="132"/>
        <v>-96268977.626255527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-96268977.626255527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-401120.74010939803</v>
      </c>
      <c r="L1596" s="444">
        <f t="shared" ca="1" si="132"/>
        <v>-96670098.366364926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-96670098.366364926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-402792.07652652054</v>
      </c>
      <c r="L1597" s="444">
        <f t="shared" ca="1" si="132"/>
        <v>-97072890.442891449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-97072890.442891449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-404470.37684538105</v>
      </c>
      <c r="L1598" s="444">
        <f t="shared" ca="1" si="132"/>
        <v>-97477360.819736823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-97477360.819736823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-406155.67008223676</v>
      </c>
      <c r="L1599" s="444">
        <f t="shared" ca="1" si="132"/>
        <v>-97883516.489819065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-97883516.489819065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-407847.98537424608</v>
      </c>
      <c r="L1600" s="444">
        <f t="shared" ca="1" si="132"/>
        <v>-98291364.475193307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-98291364.475193307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-409547.3519799721</v>
      </c>
      <c r="L1601" s="444">
        <f t="shared" ca="1" si="132"/>
        <v>-98700911.827173278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-98700911.827173278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-411253.79927988863</v>
      </c>
      <c r="L1602" s="444">
        <f t="shared" ca="1" si="132"/>
        <v>-99112165.626453161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-99112165.626453161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-412967.35677688819</v>
      </c>
      <c r="L1603" s="444">
        <f t="shared" ca="1" si="132"/>
        <v>-99525132.983230054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-99525132.983230054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-414688.05409679189</v>
      </c>
      <c r="L1604" s="444">
        <f t="shared" ca="1" si="132"/>
        <v>-99939821.037326843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-99939821.037326843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-416415.92098886182</v>
      </c>
      <c r="L1605" s="444">
        <f t="shared" ca="1" si="132"/>
        <v>-100356236.9583157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-100356236.9583157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-418150.98732631543</v>
      </c>
      <c r="L1606" s="444">
        <f t="shared" ca="1" si="132"/>
        <v>-100774387.94564201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-100774387.94564201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-419893.28310684173</v>
      </c>
      <c r="L1607" s="444">
        <f t="shared" ca="1" si="132"/>
        <v>-101194281.22874886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-101194281.22874886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-421642.83845312026</v>
      </c>
      <c r="L1608" s="444">
        <f t="shared" ca="1" si="132"/>
        <v>-101615924.06720197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-101615924.06720197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-423399.68361334153</v>
      </c>
      <c r="L1609" s="444">
        <f t="shared" ca="1" si="132"/>
        <v>-102039323.75081532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-102039323.75081532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-425163.84896173049</v>
      </c>
      <c r="L1610" s="444">
        <f t="shared" ca="1" si="132"/>
        <v>-102464487.59977704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-102464487.59977704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-426935.364999071</v>
      </c>
      <c r="L1611" s="444">
        <f t="shared" ca="1" si="132"/>
        <v>-102891422.96477611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-102891422.96477611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-428714.26235323382</v>
      </c>
      <c r="L1612" s="444">
        <f t="shared" ca="1" si="132"/>
        <v>-103320137.22712934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-103320137.22712934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-430500.57177970558</v>
      </c>
      <c r="L1613" s="444">
        <f t="shared" ca="1" si="132"/>
        <v>-103750637.79890904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-103750637.79890904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-432294.32416212099</v>
      </c>
      <c r="L1614" s="444">
        <f t="shared" ca="1" si="132"/>
        <v>-104182932.12307116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-104182932.12307116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-434095.5505127965</v>
      </c>
      <c r="L1615" s="444">
        <f t="shared" ca="1" si="132"/>
        <v>-104617027.67358395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-104617027.67358395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-435904.28197326645</v>
      </c>
      <c r="L1616" s="444">
        <f t="shared" ca="1" si="132"/>
        <v>-105052931.95555723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-105052931.95555723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-437720.54981482174</v>
      </c>
      <c r="L1617" s="444">
        <f t="shared" ca="1" si="132"/>
        <v>-105490652.50537205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-105490652.50537205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-439544.38543905021</v>
      </c>
      <c r="L1618" s="444">
        <f t="shared" ca="1" si="132"/>
        <v>-105930196.8908111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-105930196.8908111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-441375.82037837961</v>
      </c>
      <c r="L1619" s="444">
        <f t="shared" ca="1" si="132"/>
        <v>-106371572.71118948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-106371572.71118948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-443214.8862966228</v>
      </c>
      <c r="L1620" s="444">
        <f t="shared" ca="1" si="132"/>
        <v>-106814787.59748611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-106814787.59748611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-445061.61498952546</v>
      </c>
      <c r="L1621" s="444">
        <f t="shared" ca="1" si="132"/>
        <v>-107259849.21247563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-107259849.21247563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-446916.0383853151</v>
      </c>
      <c r="L1622" s="444">
        <f t="shared" ca="1" si="132"/>
        <v>-107706765.25086094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-107706765.25086094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-448778.18854525394</v>
      </c>
      <c r="L1623" s="444">
        <f t="shared" ca="1" si="132"/>
        <v>-108155543.4394062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-108155543.4394062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-450648.09766419249</v>
      </c>
      <c r="L1624" s="444">
        <f t="shared" ca="1" si="132"/>
        <v>-108606191.53707039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-108606191.53707039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-452525.79807112663</v>
      </c>
      <c r="L1625" s="444">
        <f t="shared" ca="1" si="132"/>
        <v>-109058717.33514152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-109058717.33514152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-454411.32222975633</v>
      </c>
      <c r="L1626" s="444">
        <f t="shared" ca="1" si="132"/>
        <v>-109513128.65737128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-109513128.65737128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-456304.70273904694</v>
      </c>
      <c r="L1627" s="444">
        <f t="shared" ca="1" si="132"/>
        <v>-109969433.36011033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-109969433.36011033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-458205.97233379306</v>
      </c>
      <c r="L1628" s="444">
        <f t="shared" ca="1" si="132"/>
        <v>-110427639.33244412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-110427639.33244412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-460115.16388518381</v>
      </c>
      <c r="L1629" s="444">
        <f t="shared" ca="1" si="132"/>
        <v>-110887754.49632931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-110887754.49632931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-462032.31040137209</v>
      </c>
      <c r="L1630" s="444">
        <f t="shared" ca="1" si="132"/>
        <v>-111349786.80673067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-111349786.80673067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-463957.44502804446</v>
      </c>
      <c r="L1631" s="444">
        <f t="shared" ca="1" si="132"/>
        <v>-111813744.25175872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-111813744.25175872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-465890.60104899469</v>
      </c>
      <c r="L1632" s="444">
        <f t="shared" ca="1" si="132"/>
        <v>-112279634.85280772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-112279634.85280772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-467831.81188669888</v>
      </c>
      <c r="L1633" s="444">
        <f t="shared" ca="1" si="132"/>
        <v>-112747466.66469441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-112747466.66469441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-469781.11110289342</v>
      </c>
      <c r="L1634" s="444">
        <f t="shared" ca="1" si="132"/>
        <v>-113217247.77579731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-113217247.77579731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-471738.53239915543</v>
      </c>
      <c r="L1635" s="444">
        <f t="shared" ca="1" si="132"/>
        <v>-113688986.30819647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-113688986.30819647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-473704.10961748526</v>
      </c>
      <c r="L1636" s="444">
        <f t="shared" ca="1" si="132"/>
        <v>-114162690.41781396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-114162690.41781396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-475677.87674089149</v>
      </c>
      <c r="L1637" s="444">
        <f t="shared" ca="1" si="132"/>
        <v>-114638368.29455484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-114638368.29455484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-477659.86789397855</v>
      </c>
      <c r="L1638" s="444">
        <f t="shared" ca="1" si="132"/>
        <v>-115116028.16244882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-115116028.16244882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-479650.11734353669</v>
      </c>
      <c r="L1639" s="444">
        <f t="shared" ca="1" si="132"/>
        <v>-115595678.27979235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-115595678.27979235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-481648.65949913487</v>
      </c>
      <c r="L1640" s="444">
        <f t="shared" ca="1" si="132"/>
        <v>-116077326.93929149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-116077326.93929149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-483655.52891371463</v>
      </c>
      <c r="L1641" s="444">
        <f t="shared" ca="1" si="132"/>
        <v>-116560982.46820521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-116560982.46820521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-485670.76028418844</v>
      </c>
      <c r="L1642" s="444">
        <f t="shared" ca="1" si="132"/>
        <v>-117046653.2284894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-117046653.2284894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-487694.3884520391</v>
      </c>
      <c r="L1643" s="444">
        <f t="shared" ca="1" si="132"/>
        <v>-117534347.61694144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-117534347.61694144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-489726.44840392267</v>
      </c>
      <c r="L1644" s="444">
        <f t="shared" ca="1" si="132"/>
        <v>-118024074.06534536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-118024074.06534536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-491766.97527227231</v>
      </c>
      <c r="L1645" s="444">
        <f t="shared" ca="1" si="132"/>
        <v>-118515841.04061763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-118515841.04061763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-493816.00433590676</v>
      </c>
      <c r="L1646" s="444">
        <f t="shared" ca="1" si="132"/>
        <v>-119009657.04495354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-119009657.04495354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-495873.57102063979</v>
      </c>
      <c r="L1647" s="444">
        <f t="shared" ca="1" si="132"/>
        <v>-119505530.61597417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-119505530.61597417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-497939.71089989238</v>
      </c>
      <c r="L1648" s="444">
        <f t="shared" ca="1" si="132"/>
        <v>-120003470.32687406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-120003470.32687406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-500014.45969530859</v>
      </c>
      <c r="L1649" s="444">
        <f t="shared" ca="1" si="132"/>
        <v>-120503484.78656937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-120503484.78656937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-502097.85327737237</v>
      </c>
      <c r="L1650" s="444">
        <f t="shared" ca="1" si="132"/>
        <v>-121005582.63984674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-121005582.63984674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-504189.92766602809</v>
      </c>
      <c r="L1651" s="444">
        <f t="shared" ca="1" si="132"/>
        <v>-121509772.56751277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-121509772.56751277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-506290.71903130319</v>
      </c>
      <c r="L1652" s="444">
        <f t="shared" ca="1" si="132"/>
        <v>-122016063.28654407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-122016063.28654407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-508400.26369393367</v>
      </c>
      <c r="L1653" s="444">
        <f t="shared" ca="1" si="132"/>
        <v>-122524463.550238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-122524463.550238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-510518.59812599159</v>
      </c>
      <c r="L1654" s="444">
        <f t="shared" ca="1" si="132"/>
        <v>-123034982.14836399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-123034982.14836399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-512645.75895151671</v>
      </c>
      <c r="L1655" s="444">
        <f t="shared" ca="1" si="132"/>
        <v>-123547627.90731551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-123547627.90731551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-514781.78294714796</v>
      </c>
      <c r="L1656" s="444">
        <f t="shared" ca="1" si="132"/>
        <v>-124062409.69026266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-124062409.69026266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-516926.70704276109</v>
      </c>
      <c r="L1657" s="444">
        <f t="shared" ca="1" si="132"/>
        <v>-124579336.39730541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-124579336.39730541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-519080.56832210586</v>
      </c>
      <c r="L1658" s="444">
        <f t="shared" ca="1" si="132"/>
        <v>-125098416.96562752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-125098416.96562752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-521243.40402344806</v>
      </c>
      <c r="L1659" s="444">
        <f t="shared" ca="1" si="132"/>
        <v>-125619660.36965097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-125619660.36965097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-523415.25154021237</v>
      </c>
      <c r="L1660" s="444">
        <f t="shared" ca="1" si="132"/>
        <v>-126143075.62119119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-126143075.62119119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-525596.14842162991</v>
      </c>
      <c r="L1661" s="444">
        <f t="shared" ca="1" si="132"/>
        <v>-126668671.76961282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-126668671.76961282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-527786.13237338676</v>
      </c>
      <c r="L1662" s="444">
        <f t="shared" ca="1" si="132"/>
        <v>-127196457.90198621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-127196457.90198621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-529985.24125827593</v>
      </c>
      <c r="L1663" s="444">
        <f t="shared" ca="1" si="132"/>
        <v>-127726443.14324449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-127726443.14324449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-532193.513096852</v>
      </c>
      <c r="L1664" s="444">
        <f t="shared" ca="1" si="132"/>
        <v>-128258636.65634134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-128258636.65634134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-534410.98606808891</v>
      </c>
      <c r="L1665" s="444">
        <f t="shared" ca="1" si="132"/>
        <v>-128793047.64240943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-128793047.64240943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-536637.69851003925</v>
      </c>
      <c r="L1666" s="444">
        <f t="shared" ca="1" si="132"/>
        <v>-129329685.34091946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-129329685.34091946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-538873.68892049778</v>
      </c>
      <c r="L1667" s="444">
        <f t="shared" ca="1" si="132"/>
        <v>-129868559.02983996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-129868559.02983996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-541118.99595766654</v>
      </c>
      <c r="L1668" s="444">
        <f t="shared" ca="1" si="132"/>
        <v>-130409678.02579764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-130409678.02579764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-543373.65844082343</v>
      </c>
      <c r="L1669" s="444">
        <f t="shared" ca="1" si="132"/>
        <v>-130953051.68423846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-130953051.68423846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-545637.71535099356</v>
      </c>
      <c r="L1670" s="444">
        <f t="shared" ca="1" si="132"/>
        <v>-131498689.39958946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-131498689.39958946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-547911.20583162282</v>
      </c>
      <c r="L1671" s="444">
        <f t="shared" ca="1" si="132"/>
        <v>-132046600.60542108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-132046600.60542108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-550194.16918925452</v>
      </c>
      <c r="L1672" s="444">
        <f t="shared" ca="1" si="132"/>
        <v>-132596794.77461034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-132596794.77461034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-552486.64489420969</v>
      </c>
      <c r="L1673" s="444">
        <f t="shared" ca="1" si="132"/>
        <v>-133149281.41950455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-133149281.41950455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-554788.67258126906</v>
      </c>
      <c r="L1674" s="444">
        <f t="shared" ca="1" si="132"/>
        <v>-133704070.09208582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-133704070.09208582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-557100.29205035756</v>
      </c>
      <c r="L1675" s="444">
        <f t="shared" ca="1" si="132"/>
        <v>-134261170.38413617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-134261170.38413617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-559421.543267234</v>
      </c>
      <c r="L1676" s="444">
        <f t="shared" ca="1" si="132"/>
        <v>-134820591.92740339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-134820591.92740339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-561752.46636418079</v>
      </c>
      <c r="L1677" s="444">
        <f t="shared" ca="1" si="132"/>
        <v>-135382344.39376757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-135382344.39376757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-564093.10164069815</v>
      </c>
      <c r="L1678" s="444">
        <f t="shared" ca="1" si="132"/>
        <v>-135946437.49540827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-135946437.49540827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-566443.4895642011</v>
      </c>
      <c r="L1679" s="444">
        <f t="shared" ca="1" si="132"/>
        <v>-136512880.98497248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-136512880.98497248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-568803.6707707186</v>
      </c>
      <c r="L1680" s="444">
        <f t="shared" ca="1" si="132"/>
        <v>-137081684.65574318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-137081684.65574318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-571173.68606559653</v>
      </c>
      <c r="L1681" s="444">
        <f t="shared" ca="1" si="132"/>
        <v>-137652858.34180877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-137652858.34180877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-573553.57642420323</v>
      </c>
      <c r="L1682" s="444">
        <f t="shared" ca="1" si="132"/>
        <v>-138226411.91823298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-138226411.91823298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-575943.38299263734</v>
      </c>
      <c r="L1683" s="444">
        <f t="shared" ca="1" si="132"/>
        <v>-138802355.3012256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-138802355.3012256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-578343.14708844002</v>
      </c>
      <c r="L1684" s="444">
        <f t="shared" ca="1" si="132"/>
        <v>-139380698.44831404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-139380698.44831404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-580752.91020130855</v>
      </c>
      <c r="L1685" s="444">
        <f t="shared" ca="1" si="132"/>
        <v>-139961451.35851535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-139961451.35851535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-583172.71399381396</v>
      </c>
      <c r="L1686" s="444">
        <f t="shared" ca="1" si="132"/>
        <v>-140544624.07250917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-140544624.07250917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-585602.60030212149</v>
      </c>
      <c r="L1687" s="444">
        <f t="shared" ca="1" si="132"/>
        <v>-141130226.6728113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-141130226.6728113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-588042.61113671376</v>
      </c>
      <c r="L1688" s="444">
        <f t="shared" ca="1" si="132"/>
        <v>-141718269.283948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-141718269.283948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-590492.78868311667</v>
      </c>
      <c r="L1689" s="444">
        <f t="shared" ca="1" si="132"/>
        <v>-142308762.07263112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-142308762.07263112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-592953.17530262971</v>
      </c>
      <c r="L1690" s="444">
        <f t="shared" ca="1" si="132"/>
        <v>-142901715.24793375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-142901715.24793375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-595423.81353305723</v>
      </c>
      <c r="L1691" s="444">
        <f t="shared" ca="1" si="132"/>
        <v>-143497139.06146681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-143497139.06146681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-597904.74608944508</v>
      </c>
      <c r="L1692" s="444">
        <f t="shared" ca="1" si="132"/>
        <v>-144095043.80755627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-144095043.80755627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-600396.01586481777</v>
      </c>
      <c r="L1693" s="444">
        <f t="shared" ca="1" si="132"/>
        <v>-144695439.82342109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-144695439.82342109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-602897.66593092121</v>
      </c>
      <c r="L1694" s="444">
        <f t="shared" ca="1" si="132"/>
        <v>-145298337.48935202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-145298337.48935202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-605409.73953896668</v>
      </c>
      <c r="L1695" s="444">
        <f t="shared" ca="1" si="132"/>
        <v>-145903747.22889099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-145903747.22889099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-607932.28012037906</v>
      </c>
      <c r="L1696" s="444">
        <f t="shared" ca="1" si="132"/>
        <v>-146511679.50901136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-146511679.50901136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-610465.33128754736</v>
      </c>
      <c r="L1697" s="444">
        <f t="shared" ca="1" si="132"/>
        <v>-147122144.84029889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-147122144.84029889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-613008.93683457875</v>
      </c>
      <c r="L1698" s="444">
        <f t="shared" ca="1" si="132"/>
        <v>-147735153.77713346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-147735153.77713346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-615563.14073805604</v>
      </c>
      <c r="L1699" s="444">
        <f t="shared" ca="1" si="132"/>
        <v>-148350716.91787153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-148350716.91787153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-618127.98715779802</v>
      </c>
      <c r="L1700" s="444">
        <f t="shared" ca="1" si="132"/>
        <v>-148968844.90502933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-148968844.90502933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-620703.52043762221</v>
      </c>
      <c r="L1701" s="444">
        <f t="shared" ca="1" si="132"/>
        <v>-149589548.42546695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-149589548.42546695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-623289.78510611225</v>
      </c>
      <c r="L1702" s="444">
        <f t="shared" ca="1" si="132"/>
        <v>-150212838.21057308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-150212838.21057308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-625886.82587738778</v>
      </c>
      <c r="L1703" s="444">
        <f t="shared" ca="1" si="132"/>
        <v>-150838725.03645048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-150838725.03645048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-628494.68765187694</v>
      </c>
      <c r="L1704" s="444">
        <f t="shared" ca="1" si="132"/>
        <v>-151467219.72410235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-151467219.72410235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-631113.41551709315</v>
      </c>
      <c r="L1705" s="444">
        <f t="shared" ca="1" si="132"/>
        <v>-152098333.13961944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-152098333.13961944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-633743.05474841432</v>
      </c>
      <c r="L1706" s="444">
        <f t="shared" ca="1" si="132"/>
        <v>-152732076.19436786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-152732076.19436786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-636383.65080986603</v>
      </c>
      <c r="L1707" s="444">
        <f t="shared" ca="1" si="132"/>
        <v>-153368459.84517771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-153368459.84517771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-639035.24935490708</v>
      </c>
      <c r="L1708" s="444">
        <f t="shared" ca="1" si="132"/>
        <v>-154007495.09453261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-154007495.09453261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-641697.89622721914</v>
      </c>
      <c r="L1709" s="444">
        <f t="shared" ca="1" si="132"/>
        <v>-154649192.99075982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-154649192.99075982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-644371.63746149919</v>
      </c>
      <c r="L1710" s="444">
        <f t="shared" ca="1" si="132"/>
        <v>-155293564.62822133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-155293564.62822133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-647056.51928425557</v>
      </c>
      <c r="L1711" s="444">
        <f t="shared" ca="1" si="132"/>
        <v>-155940621.14750558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-155940621.14750558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-649752.58811460657</v>
      </c>
      <c r="L1712" s="444">
        <f t="shared" ca="1" si="132"/>
        <v>-156590373.7356202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-156590373.7356202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-652459.89056508418</v>
      </c>
      <c r="L1713" s="444">
        <f t="shared" ca="1" si="132"/>
        <v>-157242833.6261853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-157242833.6261853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-655178.47344243876</v>
      </c>
      <c r="L1714" s="444">
        <f t="shared" ca="1" si="132"/>
        <v>-157898012.09962773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-157898012.09962773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-657908.38374844892</v>
      </c>
      <c r="L1715" s="444">
        <f t="shared" ca="1" si="132"/>
        <v>-158555920.48337618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-158555920.48337618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-660649.668680734</v>
      </c>
      <c r="L1716" s="444">
        <f t="shared" ca="1" si="132"/>
        <v>-159216570.1520569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-159216570.1520569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-663402.37563357037</v>
      </c>
      <c r="L1717" s="444">
        <f t="shared" ca="1" si="132"/>
        <v>-159879972.52769047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-159879972.52769047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-666166.55219871027</v>
      </c>
      <c r="L1718" s="444">
        <f t="shared" ca="1" si="132"/>
        <v>-160546139.07988918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-160546139.07988918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-668942.24616620492</v>
      </c>
      <c r="L1719" s="444">
        <f t="shared" ca="1" si="132"/>
        <v>-161215081.32605538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-161215081.32605538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-671729.50552523078</v>
      </c>
      <c r="L1720" s="444">
        <f t="shared" ca="1" si="132"/>
        <v>-161886810.83158061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-161886810.83158061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-674528.37846491917</v>
      </c>
      <c r="L1721" s="444">
        <f t="shared" ca="1" si="132"/>
        <v>-162561339.21004552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-162561339.21004552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-677338.91337518964</v>
      </c>
      <c r="L1722" s="444">
        <f t="shared" ca="1" si="132"/>
        <v>-163238678.12342072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-163238678.12342072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-680161.15884758625</v>
      </c>
      <c r="L1723" s="444">
        <f t="shared" ca="1" si="132"/>
        <v>-163918839.28226832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-163918839.28226832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-682995.16367611801</v>
      </c>
      <c r="L1724" s="444">
        <f t="shared" ca="1" si="132"/>
        <v>-164601834.44594443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-164601834.44594443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-685840.97685810179</v>
      </c>
      <c r="L1725" s="444">
        <f t="shared" ca="1" si="132"/>
        <v>-165287675.42280254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-165287675.42280254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-688698.64759501058</v>
      </c>
      <c r="L1726" s="444">
        <f t="shared" ca="1" si="132"/>
        <v>-165976374.07039756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-165976374.07039756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-691568.22529332316</v>
      </c>
      <c r="L1727" s="444">
        <f t="shared" ca="1" si="132"/>
        <v>-166667942.29569086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-166667942.29569086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-694449.75956537854</v>
      </c>
      <c r="L1728" s="444">
        <f t="shared" ca="1" si="132"/>
        <v>-167362392.05525625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-167362392.05525625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-697343.3002302344</v>
      </c>
      <c r="L1729" s="444">
        <f t="shared" ca="1" si="132"/>
        <v>-168059735.35548648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-168059735.35548648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-700248.89731452696</v>
      </c>
      <c r="L1730" s="444">
        <f t="shared" ca="1" si="132"/>
        <v>-168759984.252801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-168759984.252801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-703166.60105333745</v>
      </c>
      <c r="L1731" s="444">
        <f t="shared" ca="1" si="132"/>
        <v>-169463150.85385433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-169463150.85385433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-706096.46189105965</v>
      </c>
      <c r="L1732" s="444">
        <f t="shared" ca="1" si="132"/>
        <v>-170169247.31574538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-170169247.31574538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-709038.53048227238</v>
      </c>
      <c r="L1733" s="444">
        <f t="shared" ca="1" si="132"/>
        <v>-170878285.84622765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-170878285.84622765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-711992.85769261513</v>
      </c>
      <c r="L1734" s="444">
        <f t="shared" ca="1" si="132"/>
        <v>-171590278.70392027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-171590278.70392027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-714959.49459966784</v>
      </c>
      <c r="L1735" s="444">
        <f t="shared" ca="1" si="132"/>
        <v>-172305238.19851995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-172305238.19851995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-717938.49249383307</v>
      </c>
      <c r="L1736" s="444">
        <f t="shared" ca="1" si="132"/>
        <v>-173023176.69101378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-173023176.69101378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-720929.90287922404</v>
      </c>
      <c r="L1737" s="444">
        <f t="shared" ca="1" si="132"/>
        <v>-173744106.59389302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-173744106.59389302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-723933.77747455426</v>
      </c>
      <c r="L1738" s="444">
        <f t="shared" ca="1" si="132"/>
        <v>-174468040.37136757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-174468040.37136757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-726950.1682140315</v>
      </c>
      <c r="L1739" s="444">
        <f t="shared" ca="1" si="132"/>
        <v>-175194990.5395816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-175194990.5395816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-729979.1272482567</v>
      </c>
      <c r="L1740" s="444">
        <f t="shared" ca="1" si="132"/>
        <v>-175924969.66682985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-175924969.66682985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-733020.70694512443</v>
      </c>
      <c r="L1741" s="444">
        <f t="shared" ca="1" si="132"/>
        <v>-176657990.37377498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-176657990.37377498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-736074.95989072905</v>
      </c>
      <c r="L1742" s="444">
        <f t="shared" ca="1" si="132"/>
        <v>-177394065.3336657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-177394065.3336657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-739141.93889027368</v>
      </c>
      <c r="L1743" s="444">
        <f t="shared" ca="1" si="132"/>
        <v>-178133207.27255598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-178133207.27255598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-742221.69696898328</v>
      </c>
      <c r="L1744" s="444">
        <f t="shared" ca="1" si="132"/>
        <v>-178875428.96952495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-178875428.96952495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-745314.28737302066</v>
      </c>
      <c r="L1745" s="444">
        <f t="shared" ca="1" si="132"/>
        <v>-179620743.25689796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-179620743.25689796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-748419.7635704081</v>
      </c>
      <c r="L1746" s="444">
        <f t="shared" ca="1" si="132"/>
        <v>-180369163.02046835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-180369163.02046835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-751538.17925195151</v>
      </c>
      <c r="L1747" s="444">
        <f t="shared" ca="1" si="132"/>
        <v>-181120701.19972029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-181120701.19972029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-754669.58833216783</v>
      </c>
      <c r="L1748" s="444">
        <f t="shared" ca="1" si="132"/>
        <v>-181875370.78805247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-181875370.78805247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-757814.04495021864</v>
      </c>
      <c r="L1749" s="444">
        <f t="shared" ca="1" si="132"/>
        <v>-182633184.83300269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-182633184.83300269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-760971.60347084457</v>
      </c>
      <c r="L1750" s="444">
        <f t="shared" ca="1" si="132"/>
        <v>-183394156.43647352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-183394156.43647352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-764142.31848530634</v>
      </c>
      <c r="L1751" s="444">
        <f t="shared" ca="1" si="132"/>
        <v>-184158298.75495884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-184158298.75495884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-767326.24481232848</v>
      </c>
      <c r="L1752" s="444">
        <f t="shared" ca="1" si="132"/>
        <v>-184925624.99977118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-184925624.99977118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-770523.43749904656</v>
      </c>
      <c r="L1753" s="444">
        <f t="shared" ca="1" si="132"/>
        <v>-185696148.43727022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-185696148.43727022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-773733.95182195923</v>
      </c>
      <c r="L1754" s="444">
        <f t="shared" ca="1" si="132"/>
        <v>-186469882.38909218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-186469882.38909218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-776957.84328788402</v>
      </c>
      <c r="L1755" s="444">
        <f t="shared" ca="1" si="132"/>
        <v>-187246840.23238006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-187246840.23238006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-780195.16763491696</v>
      </c>
      <c r="L1756" s="444">
        <f t="shared" ca="1" si="132"/>
        <v>-188027035.40001497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-188027035.40001497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-783445.98083339573</v>
      </c>
      <c r="L1757" s="444">
        <f t="shared" ca="1" si="132"/>
        <v>-188810481.38084835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-188810481.38084835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-786710.3390868681</v>
      </c>
      <c r="L1758" s="444">
        <f t="shared" ca="1" si="132"/>
        <v>-189597191.71993521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-189597191.71993521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-789988.29883306334</v>
      </c>
      <c r="L1759" s="444">
        <f t="shared" ca="1" si="132"/>
        <v>-190387180.01876828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-190387180.01876828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-793279.91674486781</v>
      </c>
      <c r="L1760" s="444">
        <f t="shared" ca="1" si="132"/>
        <v>-191180459.93551314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-191180459.93551314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-796585.24973130471</v>
      </c>
      <c r="L1761" s="444">
        <f t="shared" ca="1" si="132"/>
        <v>-191977045.18524444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-191977045.18524444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-799904.35493851849</v>
      </c>
      <c r="L1762" s="444">
        <f t="shared" ca="1" si="132"/>
        <v>-192776949.54018295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-192776949.54018295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-803237.28975076228</v>
      </c>
      <c r="L1763" s="444">
        <f t="shared" ca="1" si="132"/>
        <v>-193580186.8299337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-193580186.8299337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-806584.11179139046</v>
      </c>
      <c r="L1764" s="444">
        <f t="shared" ca="1" si="132"/>
        <v>-194386770.94172511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-194386770.94172511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-809944.87892385456</v>
      </c>
      <c r="L1765" s="444">
        <f t="shared" ca="1" si="132"/>
        <v>-195196715.82064897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-195196715.82064897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-813319.649252704</v>
      </c>
      <c r="L1766" s="444">
        <f t="shared" ca="1" si="132"/>
        <v>-196010035.46990168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-196010035.46990168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-816708.48112459038</v>
      </c>
      <c r="L1767" s="444">
        <f t="shared" ca="1" si="132"/>
        <v>-196826743.95102626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-196826743.95102626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-820111.43312927603</v>
      </c>
      <c r="L1768" s="444">
        <f t="shared" ca="1" si="132"/>
        <v>-197646855.38415554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-197646855.38415554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-823528.56410064804</v>
      </c>
      <c r="L1769" s="444">
        <f t="shared" ca="1" si="132"/>
        <v>-198470383.94825619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-198470383.94825619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-826959.93311773415</v>
      </c>
      <c r="L1770" s="444">
        <f t="shared" ca="1" si="132"/>
        <v>-199297343.88137394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-199297343.88137394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-830405.59950572473</v>
      </c>
      <c r="L1771" s="444">
        <f t="shared" ca="1" si="132"/>
        <v>-200127749.48087966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-200127749.48087966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-833865.62283699855</v>
      </c>
      <c r="L1772" s="444">
        <f t="shared" ca="1" si="132"/>
        <v>-200961615.10371667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-200961615.10371667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-837340.06293215277</v>
      </c>
      <c r="L1773" s="444">
        <f t="shared" ca="1" si="132"/>
        <v>-201798955.16664883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-201798955.16664883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-840828.97986103676</v>
      </c>
      <c r="L1774" s="444">
        <f t="shared" ca="1" si="132"/>
        <v>-202639784.14650989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-202639784.14650989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-844332.4339437912</v>
      </c>
      <c r="L1775" s="444">
        <f t="shared" ca="1" si="132"/>
        <v>-203484116.58045366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-203484116.58045366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-847850.48575189023</v>
      </c>
      <c r="L1776" s="444">
        <f t="shared" ca="1" si="132"/>
        <v>-204331967.06620556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-204331967.06620556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-851383.19610918977</v>
      </c>
      <c r="L1777" s="444">
        <f t="shared" ca="1" si="132"/>
        <v>-205183350.26231474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-205183350.26231474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-854930.62609297805</v>
      </c>
      <c r="L1778" s="444">
        <f t="shared" ca="1" si="132"/>
        <v>-206038280.88840771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-206038280.88840771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-858492.83703503211</v>
      </c>
      <c r="L1779" s="444">
        <f t="shared" ca="1" si="132"/>
        <v>-206896773.72544274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-206896773.72544274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-862069.89052267803</v>
      </c>
      <c r="L1780" s="444">
        <f t="shared" ca="1" si="132"/>
        <v>-207758843.61596543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-207758843.61596543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-865661.84839985589</v>
      </c>
      <c r="L1781" s="444">
        <f t="shared" ca="1" si="132"/>
        <v>-208624505.46436527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-208624505.46436527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-869268.77276818862</v>
      </c>
      <c r="L1782" s="444">
        <f t="shared" ca="1" si="132"/>
        <v>-209493774.23713347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-209493774.23713347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-872890.72598805616</v>
      </c>
      <c r="L1783" s="444">
        <f t="shared" ca="1" si="132"/>
        <v>-210366664.96312153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-210366664.96312153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-876527.77067967306</v>
      </c>
      <c r="L1784" s="444">
        <f t="shared" ca="1" si="132"/>
        <v>-211243192.73380122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-211243192.73380122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-880179.96972417168</v>
      </c>
      <c r="L1785" s="444">
        <f t="shared" ca="1" si="132"/>
        <v>-212123372.70352539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-212123372.70352539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-883847.38626468903</v>
      </c>
      <c r="L1786" s="444">
        <f t="shared" ca="1" si="132"/>
        <v>-213007220.08979008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-213007220.08979008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-887530.08370745846</v>
      </c>
      <c r="L1787" s="444">
        <f t="shared" ca="1" si="132"/>
        <v>-213894750.17349753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-213894750.17349753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-891228.12572290632</v>
      </c>
      <c r="L1788" s="444">
        <f t="shared" ca="1" si="132"/>
        <v>-214785978.29922044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-214785978.29922044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-894941.57624675182</v>
      </c>
      <c r="L1789" s="444">
        <f t="shared" ca="1" si="132"/>
        <v>-215680919.87546718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-215680919.87546718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-898670.49948111339</v>
      </c>
      <c r="L1790" s="444">
        <f t="shared" ca="1" si="132"/>
        <v>-216579590.37494829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-216579590.37494829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-902414.95989561791</v>
      </c>
      <c r="L1791" s="444">
        <f t="shared" ca="1" si="132"/>
        <v>-217482005.3348439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-217482005.3348439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-906175.02222851629</v>
      </c>
      <c r="L1792" s="444">
        <f t="shared" ca="1" si="132"/>
        <v>-218388180.35707241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-218388180.35707241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-909950.75148780167</v>
      </c>
      <c r="L1793" s="444">
        <f t="shared" ref="L1793:L2047" ca="1" si="137">I1793-J1793+K1793</f>
        <v>-219298131.1085602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-219298131.1085602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-913742.2129523342</v>
      </c>
      <c r="L1794" s="444">
        <f t="shared" ca="1" si="137"/>
        <v>-220211873.32151255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-220211873.32151255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-917549.4721729689</v>
      </c>
      <c r="L1795" s="444">
        <f t="shared" ca="1" si="137"/>
        <v>-221129422.79368553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-221129422.79368553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-921372.59497368964</v>
      </c>
      <c r="L1796" s="444">
        <f t="shared" ca="1" si="137"/>
        <v>-222050795.38865921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-222050795.38865921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-925211.64745274652</v>
      </c>
      <c r="L1797" s="444">
        <f t="shared" ca="1" si="137"/>
        <v>-222976007.03611195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-222976007.03611195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-929066.69598379976</v>
      </c>
      <c r="L1798" s="444">
        <f t="shared" ca="1" si="137"/>
        <v>-223905073.73209575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-223905073.73209575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-932937.80721706559</v>
      </c>
      <c r="L1799" s="444">
        <f t="shared" ca="1" si="137"/>
        <v>-224838011.53931281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-224838011.53931281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-936825.04808047006</v>
      </c>
      <c r="L1800" s="444">
        <f t="shared" ca="1" si="137"/>
        <v>-225774836.58739328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-225774836.58739328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-940728.48578080535</v>
      </c>
      <c r="L1801" s="444">
        <f t="shared" ca="1" si="137"/>
        <v>-226715565.07317409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-226715565.07317409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-944648.18780489208</v>
      </c>
      <c r="L1802" s="444">
        <f t="shared" ca="1" si="137"/>
        <v>-227660213.26097897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-227660213.26097897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-948584.22192074556</v>
      </c>
      <c r="L1803" s="444">
        <f t="shared" ca="1" si="137"/>
        <v>-228608797.48289973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-228608797.48289973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-952536.65617874882</v>
      </c>
      <c r="L1804" s="444">
        <f t="shared" ca="1" si="137"/>
        <v>-229561334.13907847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-229561334.13907847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-956505.55891282693</v>
      </c>
      <c r="L1805" s="444">
        <f t="shared" ca="1" si="137"/>
        <v>-230517839.69799128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-230517839.69799128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-960490.99874163035</v>
      </c>
      <c r="L1806" s="444">
        <f t="shared" ca="1" si="137"/>
        <v>-231478330.69673291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-231478330.69673291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-964493.0445697204</v>
      </c>
      <c r="L1807" s="444">
        <f t="shared" ca="1" si="137"/>
        <v>-232442823.74130264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-232442823.74130264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-968511.76558876096</v>
      </c>
      <c r="L1808" s="444">
        <f t="shared" ca="1" si="137"/>
        <v>-233411335.5068914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-233411335.5068914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-972547.23127871414</v>
      </c>
      <c r="L1809" s="444">
        <f t="shared" ca="1" si="137"/>
        <v>-234383882.73817012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-234383882.73817012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-976599.51140904217</v>
      </c>
      <c r="L1810" s="444">
        <f t="shared" ca="1" si="137"/>
        <v>-235360482.24957916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-235360482.24957916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-980668.67603991309</v>
      </c>
      <c r="L1811" s="444">
        <f t="shared" ca="1" si="137"/>
        <v>-236341150.92561907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-236341150.92561907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-984754.79552341264</v>
      </c>
      <c r="L1812" s="444">
        <f t="shared" ca="1" si="137"/>
        <v>-237325905.72114247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-237325905.72114247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-988857.94050476025</v>
      </c>
      <c r="L1813" s="444">
        <f t="shared" ca="1" si="137"/>
        <v>-238314763.66164723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-238314763.66164723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-992978.18192353006</v>
      </c>
      <c r="L1814" s="444">
        <f t="shared" ca="1" si="137"/>
        <v>-239307741.84357077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-239307741.84357077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-997115.59101487801</v>
      </c>
      <c r="L1815" s="444">
        <f t="shared" ca="1" si="137"/>
        <v>-240304857.43458566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-240304857.43458566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-1001270.2393107736</v>
      </c>
      <c r="L1816" s="444">
        <f t="shared" ca="1" si="137"/>
        <v>-241306127.67389643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-241306127.67389643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-1005442.1986412351</v>
      </c>
      <c r="L1817" s="444">
        <f t="shared" ca="1" si="137"/>
        <v>-242311569.87253767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-242311569.87253767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-1009631.5411355735</v>
      </c>
      <c r="L1818" s="444">
        <f t="shared" ca="1" si="137"/>
        <v>-243321201.41367325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-243321201.41367325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-1013838.3392236385</v>
      </c>
      <c r="L1819" s="444">
        <f t="shared" ca="1" si="137"/>
        <v>-244335039.7528969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-244335039.7528969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-1018062.6656370704</v>
      </c>
      <c r="L1820" s="444">
        <f t="shared" ca="1" si="137"/>
        <v>-245353102.41853398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-245353102.41853398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-1022304.5934105582</v>
      </c>
      <c r="L1821" s="444">
        <f t="shared" ca="1" si="137"/>
        <v>-246375407.01194453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-246375407.01194453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-1026564.1958831022</v>
      </c>
      <c r="L1822" s="444">
        <f t="shared" ca="1" si="137"/>
        <v>-247401971.20782763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-247401971.20782763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-1030841.5466992818</v>
      </c>
      <c r="L1823" s="444">
        <f t="shared" ca="1" si="137"/>
        <v>-248432812.75452691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-248432812.75452691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-1035136.7198105288</v>
      </c>
      <c r="L1824" s="444">
        <f t="shared" ca="1" si="137"/>
        <v>-249467949.47433743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-249467949.47433743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-1039449.7894764059</v>
      </c>
      <c r="L1825" s="444">
        <f t="shared" ca="1" si="137"/>
        <v>-250507399.26381382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-250507399.26381382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-1043780.8302658909</v>
      </c>
      <c r="L1826" s="444">
        <f t="shared" ca="1" si="137"/>
        <v>-251551180.0940797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-251551180.0940797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-1048129.9170586654</v>
      </c>
      <c r="L1827" s="444">
        <f t="shared" ca="1" si="137"/>
        <v>-252599310.01113838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-252599310.01113838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-1052497.1250464097</v>
      </c>
      <c r="L1828" s="444">
        <f t="shared" ca="1" si="137"/>
        <v>-253651807.13618478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-253651807.13618478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-1056882.5297341032</v>
      </c>
      <c r="L1829" s="444">
        <f t="shared" ca="1" si="137"/>
        <v>-254708689.66591889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-254708689.66591889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-1061286.2069413287</v>
      </c>
      <c r="L1830" s="444">
        <f t="shared" ca="1" si="137"/>
        <v>-255769975.87286022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-255769975.87286022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-1065708.2328035841</v>
      </c>
      <c r="L1831" s="444">
        <f t="shared" ca="1" si="137"/>
        <v>-256835684.10566381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-256835684.10566381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-1070148.6837735991</v>
      </c>
      <c r="L1832" s="444">
        <f t="shared" ca="1" si="137"/>
        <v>-257905832.78943741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-257905832.78943741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-1074607.6366226557</v>
      </c>
      <c r="L1833" s="444">
        <f t="shared" ca="1" si="137"/>
        <v>-258980440.42606008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-258980440.42606008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-1079085.168441917</v>
      </c>
      <c r="L1834" s="444">
        <f t="shared" ca="1" si="137"/>
        <v>-260059525.594502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-260059525.594502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-1083581.3566437585</v>
      </c>
      <c r="L1835" s="444">
        <f t="shared" ca="1" si="137"/>
        <v>-261143106.95114577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-261143106.95114577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-1088096.2789631074</v>
      </c>
      <c r="L1836" s="444">
        <f t="shared" ca="1" si="137"/>
        <v>-262231203.23010889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-262231203.23010889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-1092630.013458787</v>
      </c>
      <c r="L1837" s="444">
        <f t="shared" ca="1" si="137"/>
        <v>-263323833.24356768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-263323833.24356768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-1097182.6385148652</v>
      </c>
      <c r="L1838" s="444">
        <f t="shared" ca="1" si="137"/>
        <v>-264421015.88208255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-264421015.88208255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-1101754.2328420107</v>
      </c>
      <c r="L1839" s="444">
        <f t="shared" ca="1" si="137"/>
        <v>-265522770.11492455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-265522770.11492455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-1106344.8754788523</v>
      </c>
      <c r="L1840" s="444">
        <f t="shared" ca="1" si="137"/>
        <v>-266629114.99040341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-266629114.99040341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-1110954.6457933476</v>
      </c>
      <c r="L1841" s="444">
        <f t="shared" ca="1" si="137"/>
        <v>-267740069.63619676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-267740069.63619676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-1115583.6234841531</v>
      </c>
      <c r="L1842" s="444">
        <f t="shared" ca="1" si="137"/>
        <v>-268855653.25968093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-268855653.25968093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-1120231.8885820038</v>
      </c>
      <c r="L1843" s="444">
        <f t="shared" ca="1" si="137"/>
        <v>-269975885.14826292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-269975885.14826292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-1124899.5214510956</v>
      </c>
      <c r="L1844" s="444">
        <f t="shared" ca="1" si="137"/>
        <v>-271100784.66971403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-271100784.66971403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-1129586.6027904751</v>
      </c>
      <c r="L1845" s="444">
        <f t="shared" ca="1" si="137"/>
        <v>-272230371.27250451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-272230371.27250451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-1134293.2136354353</v>
      </c>
      <c r="L1846" s="444">
        <f t="shared" ca="1" si="137"/>
        <v>-273364664.48613995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-273364664.48613995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-1139019.4353589164</v>
      </c>
      <c r="L1847" s="444">
        <f t="shared" ca="1" si="137"/>
        <v>-274503683.92149889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-274503683.92149889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-1143765.3496729122</v>
      </c>
      <c r="L1848" s="444">
        <f t="shared" ca="1" si="137"/>
        <v>-275647449.27117181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-275647449.27117181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-1148531.0386298825</v>
      </c>
      <c r="L1849" s="444">
        <f t="shared" ca="1" si="137"/>
        <v>-276795980.3098017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-276795980.3098017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-1153316.5846241738</v>
      </c>
      <c r="L1850" s="444">
        <f t="shared" ca="1" si="137"/>
        <v>-277949296.89442587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-277949296.89442587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-1158122.070393441</v>
      </c>
      <c r="L1851" s="444">
        <f t="shared" ca="1" si="137"/>
        <v>-279107418.96481931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-279107418.96481931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-1162947.5790200804</v>
      </c>
      <c r="L1852" s="444">
        <f t="shared" ca="1" si="137"/>
        <v>-280270366.5438394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-280270366.5438394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-1167793.1939326641</v>
      </c>
      <c r="L1853" s="444">
        <f t="shared" ca="1" si="137"/>
        <v>-281438159.73777205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-281438159.73777205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-1172658.9989073835</v>
      </c>
      <c r="L1854" s="444">
        <f t="shared" ca="1" si="137"/>
        <v>-282610818.73667943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-282610818.73667943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-1177545.0780694976</v>
      </c>
      <c r="L1855" s="444">
        <f t="shared" ca="1" si="137"/>
        <v>-283788363.81474894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-283788363.81474894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-1182451.5158947872</v>
      </c>
      <c r="L1856" s="444">
        <f t="shared" ca="1" si="137"/>
        <v>-284970815.33064371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-284970815.33064371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-1187378.3972110155</v>
      </c>
      <c r="L1857" s="444">
        <f t="shared" ca="1" si="137"/>
        <v>-286158193.72785473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-286158193.72785473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-1192325.8071993948</v>
      </c>
      <c r="L1858" s="444">
        <f t="shared" ca="1" si="137"/>
        <v>-287350519.53505415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-287350519.53505415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-1197293.8313960589</v>
      </c>
      <c r="L1859" s="444">
        <f t="shared" ca="1" si="137"/>
        <v>-288547813.36645019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-288547813.36645019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-1202282.5556935424</v>
      </c>
      <c r="L1860" s="444">
        <f t="shared" ca="1" si="137"/>
        <v>-289750095.92214376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-289750095.92214376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-1207292.0663422656</v>
      </c>
      <c r="L1861" s="444">
        <f t="shared" ca="1" si="137"/>
        <v>-290957387.98848605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-290957387.98848605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-1212322.4499520252</v>
      </c>
      <c r="L1862" s="444">
        <f t="shared" ca="1" si="137"/>
        <v>-292169710.43843806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-292169710.43843806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-1217373.7934934918</v>
      </c>
      <c r="L1863" s="444">
        <f t="shared" ca="1" si="137"/>
        <v>-293387084.23193157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-293387084.23193157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-1222446.1842997149</v>
      </c>
      <c r="L1864" s="444">
        <f t="shared" ca="1" si="137"/>
        <v>-294609530.41623127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-294609530.41623127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-1227539.7100676303</v>
      </c>
      <c r="L1865" s="444">
        <f t="shared" ca="1" si="137"/>
        <v>-295837070.1262989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-295837070.1262989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-1232654.4588595787</v>
      </c>
      <c r="L1866" s="444">
        <f t="shared" ca="1" si="137"/>
        <v>-297069724.58515847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-297069724.58515847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-1237790.519104827</v>
      </c>
      <c r="L1867" s="444">
        <f t="shared" ca="1" si="137"/>
        <v>-298307515.10426331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-298307515.10426331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-1242947.9796010971</v>
      </c>
      <c r="L1868" s="444">
        <f t="shared" ca="1" si="137"/>
        <v>-299550463.08386439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-299550463.08386439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-1248126.9295161017</v>
      </c>
      <c r="L1869" s="444">
        <f t="shared" ca="1" si="137"/>
        <v>-300798590.01338047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-300798590.01338047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-1253327.4583890853</v>
      </c>
      <c r="L1870" s="444">
        <f t="shared" ca="1" si="137"/>
        <v>-302051917.47176957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-302051917.47176957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-1258549.6561323733</v>
      </c>
      <c r="L1871" s="444">
        <f t="shared" ca="1" si="137"/>
        <v>-303310467.12790197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-303310467.12790197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-1263793.6130329249</v>
      </c>
      <c r="L1872" s="444">
        <f t="shared" ca="1" si="137"/>
        <v>-304574260.74093491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-304574260.74093491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-1269059.4197538954</v>
      </c>
      <c r="L1873" s="444">
        <f t="shared" ca="1" si="137"/>
        <v>-305843320.16068882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-305843320.16068882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-1274347.1673362034</v>
      </c>
      <c r="L1874" s="444">
        <f t="shared" ca="1" si="137"/>
        <v>-307117667.32802504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-307117667.32802504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-1279656.9472001044</v>
      </c>
      <c r="L1875" s="444">
        <f t="shared" ca="1" si="137"/>
        <v>-308397324.27522516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-308397324.27522516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-1284988.8511467716</v>
      </c>
      <c r="L1876" s="444">
        <f t="shared" ca="1" si="137"/>
        <v>-309682313.12637192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-309682313.12637192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-1290342.971359883</v>
      </c>
      <c r="L1877" s="444">
        <f t="shared" ca="1" si="137"/>
        <v>-310972656.09773183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-310972656.09773183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-1295719.400407216</v>
      </c>
      <c r="L1878" s="444">
        <f t="shared" ca="1" si="137"/>
        <v>-312268375.49813902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-312268375.49813902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-1301118.231242246</v>
      </c>
      <c r="L1879" s="444">
        <f t="shared" ca="1" si="137"/>
        <v>-313569493.72938126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-313569493.72938126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-1306539.5572057553</v>
      </c>
      <c r="L1880" s="444">
        <f t="shared" ca="1" si="137"/>
        <v>-314876033.286587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-314876033.286587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-1311983.4720274459</v>
      </c>
      <c r="L1881" s="444">
        <f t="shared" ca="1" si="137"/>
        <v>-316188016.75861442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-316188016.75861442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-1317450.0698275601</v>
      </c>
      <c r="L1882" s="444">
        <f t="shared" ca="1" si="137"/>
        <v>-317505466.82844198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-317505466.82844198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-1322939.4451185083</v>
      </c>
      <c r="L1883" s="444">
        <f t="shared" ca="1" si="137"/>
        <v>-318828406.27356046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-318828406.27356046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-1328451.6928065019</v>
      </c>
      <c r="L1884" s="444">
        <f t="shared" ca="1" si="137"/>
        <v>-320156857.96636695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-320156857.96636695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-1333986.9081931957</v>
      </c>
      <c r="L1885" s="444">
        <f t="shared" ca="1" si="137"/>
        <v>-321490844.87456012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-321490844.87456012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-1339545.1869773339</v>
      </c>
      <c r="L1886" s="444">
        <f t="shared" ca="1" si="137"/>
        <v>-322830390.06153744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-322830390.06153744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-1345126.6252564059</v>
      </c>
      <c r="L1887" s="444">
        <f t="shared" ca="1" si="137"/>
        <v>-324175516.68679386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-324175516.68679386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-1350731.3195283078</v>
      </c>
      <c r="L1888" s="444">
        <f t="shared" ca="1" si="137"/>
        <v>-325526248.00632215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-325526248.00632215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-1356359.3666930089</v>
      </c>
      <c r="L1889" s="444">
        <f t="shared" ca="1" si="137"/>
        <v>-326882607.37301517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-326882607.37301517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-1362010.8640542298</v>
      </c>
      <c r="L1890" s="444">
        <f t="shared" ca="1" si="137"/>
        <v>-328244618.23706937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-328244618.23706937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-1367685.9093211223</v>
      </c>
      <c r="L1891" s="444">
        <f t="shared" ca="1" si="137"/>
        <v>-329612304.1463905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-329612304.1463905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-1373384.6006099605</v>
      </c>
      <c r="L1892" s="444">
        <f t="shared" ca="1" si="137"/>
        <v>-330985688.74700046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-330985688.74700046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-1379107.0364458351</v>
      </c>
      <c r="L1893" s="444">
        <f t="shared" ca="1" si="137"/>
        <v>-332364795.78344631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-332364795.78344631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-1384853.3157643597</v>
      </c>
      <c r="L1894" s="444">
        <f t="shared" ca="1" si="137"/>
        <v>-333749649.09921068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-333749649.09921068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-1390623.5379133779</v>
      </c>
      <c r="L1895" s="444">
        <f t="shared" ca="1" si="137"/>
        <v>-335140272.63712406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-335140272.63712406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-1396417.8026546836</v>
      </c>
      <c r="L1896" s="444">
        <f t="shared" ca="1" si="137"/>
        <v>-336536690.43977875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-336536690.43977875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-1402236.2101657446</v>
      </c>
      <c r="L1897" s="444">
        <f t="shared" ca="1" si="137"/>
        <v>-337938926.64994448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-337938926.64994448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-1408078.8610414353</v>
      </c>
      <c r="L1898" s="444">
        <f t="shared" ca="1" si="137"/>
        <v>-339347005.51098591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-339347005.51098591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-1413945.8562957747</v>
      </c>
      <c r="L1899" s="444">
        <f t="shared" ca="1" si="137"/>
        <v>-340760951.36728168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-340760951.36728168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-1419837.2973636736</v>
      </c>
      <c r="L1900" s="444">
        <f t="shared" ca="1" si="137"/>
        <v>-342180788.66464537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-342180788.66464537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-1425753.2861026891</v>
      </c>
      <c r="L1901" s="444">
        <f t="shared" ca="1" si="137"/>
        <v>-343606541.95074809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-343606541.95074809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-1431693.9247947836</v>
      </c>
      <c r="L1902" s="444">
        <f t="shared" ca="1" si="137"/>
        <v>-345038235.87554288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-345038235.87554288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-1437659.3161480953</v>
      </c>
      <c r="L1903" s="444">
        <f t="shared" ca="1" si="137"/>
        <v>-346475895.19169098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-346475895.19169098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-1443649.5632987125</v>
      </c>
      <c r="L1904" s="444">
        <f t="shared" ca="1" si="137"/>
        <v>-347919544.75498968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-347919544.75498968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-1449664.769812457</v>
      </c>
      <c r="L1905" s="444">
        <f t="shared" ca="1" si="137"/>
        <v>-349369209.52480215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-349369209.52480215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-1455705.0396866756</v>
      </c>
      <c r="L1906" s="444">
        <f t="shared" ca="1" si="137"/>
        <v>-350824914.56448883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-350824914.56448883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-1461770.4773520369</v>
      </c>
      <c r="L1907" s="444">
        <f t="shared" ca="1" si="137"/>
        <v>-352286685.04184085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-352286685.04184085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-1467861.1876743368</v>
      </c>
      <c r="L1908" s="444">
        <f t="shared" ca="1" si="137"/>
        <v>-353754546.22951519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-353754546.22951519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-1473977.2759563134</v>
      </c>
      <c r="L1909" s="444">
        <f t="shared" ca="1" si="137"/>
        <v>-355228523.50547153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-355228523.50547153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-1480118.8479394647</v>
      </c>
      <c r="L1910" s="444">
        <f t="shared" ca="1" si="137"/>
        <v>-356708642.35341102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-356708642.35341102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-1486286.0098058793</v>
      </c>
      <c r="L1911" s="444">
        <f t="shared" ca="1" si="137"/>
        <v>-358194928.36321688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-358194928.36321688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-1492478.8681800703</v>
      </c>
      <c r="L1912" s="444">
        <f t="shared" ca="1" si="137"/>
        <v>-359687407.23139697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-359687407.23139697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-1498697.5301308208</v>
      </c>
      <c r="L1913" s="444">
        <f t="shared" ca="1" si="137"/>
        <v>-361186104.76152778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-361186104.76152778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-1504942.1031730324</v>
      </c>
      <c r="L1914" s="444">
        <f t="shared" ca="1" si="137"/>
        <v>-362691046.86470079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-362691046.86470079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-1511212.6952695865</v>
      </c>
      <c r="L1915" s="444">
        <f t="shared" ca="1" si="137"/>
        <v>-364202259.55997038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-364202259.55997038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-1517509.4148332099</v>
      </c>
      <c r="L1916" s="444">
        <f t="shared" ca="1" si="137"/>
        <v>-365719768.97480357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-365719768.97480357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-1523832.3707283481</v>
      </c>
      <c r="L1917" s="444">
        <f t="shared" ca="1" si="137"/>
        <v>-367243601.34553194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-367243601.34553194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-1530181.6722730498</v>
      </c>
      <c r="L1918" s="444">
        <f t="shared" ca="1" si="137"/>
        <v>-368773783.01780498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-368773783.01780498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-1536557.429240854</v>
      </c>
      <c r="L1919" s="444">
        <f t="shared" ca="1" si="137"/>
        <v>-370310340.44704586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-370310340.44704586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-1542959.751862691</v>
      </c>
      <c r="L1920" s="444">
        <f t="shared" ca="1" si="137"/>
        <v>-371853300.19890857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-371853300.19890857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-1549388.7508287856</v>
      </c>
      <c r="L1921" s="444">
        <f t="shared" ca="1" si="137"/>
        <v>-373402688.94973737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-373402688.94973737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-1555844.5372905724</v>
      </c>
      <c r="L1922" s="444">
        <f t="shared" ca="1" si="137"/>
        <v>-374958533.48702794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-374958533.48702794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-1562327.2228626164</v>
      </c>
      <c r="L1923" s="444">
        <f t="shared" ca="1" si="137"/>
        <v>-376520860.70989054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-376520860.70989054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-1568836.919624544</v>
      </c>
      <c r="L1924" s="444">
        <f t="shared" ca="1" si="137"/>
        <v>-378089697.62951511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-378089697.62951511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-1575373.7401229795</v>
      </c>
      <c r="L1925" s="444">
        <f t="shared" ca="1" si="137"/>
        <v>-379665071.36963809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-379665071.36963809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-1581937.797373492</v>
      </c>
      <c r="L1926" s="444">
        <f t="shared" ca="1" si="137"/>
        <v>-381247009.16701156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-381247009.16701156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-1588529.204862548</v>
      </c>
      <c r="L1927" s="444">
        <f t="shared" ca="1" si="137"/>
        <v>-382835538.37187409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-382835538.37187409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-1595148.0765494753</v>
      </c>
      <c r="L1928" s="444">
        <f t="shared" ca="1" si="137"/>
        <v>-384430686.44842356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-384430686.44842356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-1601794.5268684316</v>
      </c>
      <c r="L1929" s="444">
        <f t="shared" ca="1" si="137"/>
        <v>-386032480.97529197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-386032480.97529197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-1608468.6707303831</v>
      </c>
      <c r="L1930" s="444">
        <f t="shared" ca="1" si="137"/>
        <v>-387640949.64602238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-387640949.64602238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-1615170.6235250933</v>
      </c>
      <c r="L1931" s="444">
        <f t="shared" ca="1" si="137"/>
        <v>-389256120.26954746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-389256120.26954746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-1621900.5011231145</v>
      </c>
      <c r="L1932" s="444">
        <f t="shared" ca="1" si="137"/>
        <v>-390878020.77067059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-390878020.77067059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-1628658.4198777941</v>
      </c>
      <c r="L1933" s="444">
        <f t="shared" ca="1" si="137"/>
        <v>-392506679.19054836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-392506679.19054836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-1635444.4966272849</v>
      </c>
      <c r="L1934" s="444">
        <f t="shared" ca="1" si="137"/>
        <v>-394142123.68717563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-394142123.68717563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-1642258.848696565</v>
      </c>
      <c r="L1935" s="444">
        <f t="shared" ca="1" si="137"/>
        <v>-395784382.53587222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-395784382.53587222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-1649101.5938994675</v>
      </c>
      <c r="L1936" s="444">
        <f t="shared" ca="1" si="137"/>
        <v>-397433484.12977171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-397433484.12977171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-1655972.8505407155</v>
      </c>
      <c r="L1937" s="444">
        <f t="shared" ca="1" si="137"/>
        <v>-399089456.98031241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-399089456.98031241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-1662872.7374179685</v>
      </c>
      <c r="L1938" s="444">
        <f t="shared" ca="1" si="137"/>
        <v>-400752329.7177304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-400752329.7177304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-1669801.3738238767</v>
      </c>
      <c r="L1939" s="444">
        <f t="shared" ca="1" si="137"/>
        <v>-402422131.09155428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-402422131.09155428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-1676758.8795481429</v>
      </c>
      <c r="L1940" s="444">
        <f t="shared" ca="1" si="137"/>
        <v>-404098889.97110242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-404098889.97110242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-1683745.3748795933</v>
      </c>
      <c r="L1941" s="444">
        <f t="shared" ca="1" si="137"/>
        <v>-405782635.34598202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-405782635.34598202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-1690760.9806082584</v>
      </c>
      <c r="L1942" s="444">
        <f t="shared" ca="1" si="137"/>
        <v>-407473396.3265903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-407473396.3265903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-1697805.8180274596</v>
      </c>
      <c r="L1943" s="444">
        <f t="shared" ca="1" si="137"/>
        <v>-409171202.14461774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-409171202.14461774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-1704880.0089359072</v>
      </c>
      <c r="L1944" s="444">
        <f t="shared" ca="1" si="137"/>
        <v>-410876082.15355366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-410876082.15355366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-1711983.675639807</v>
      </c>
      <c r="L1945" s="444">
        <f t="shared" ca="1" si="137"/>
        <v>-412588065.82919347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-412588065.82919347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-1719116.9409549728</v>
      </c>
      <c r="L1946" s="444">
        <f t="shared" ca="1" si="137"/>
        <v>-414307182.77014846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-414307182.77014846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-1726279.9282089518</v>
      </c>
      <c r="L1947" s="444">
        <f t="shared" ca="1" si="137"/>
        <v>-416033462.6983574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-416033462.6983574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-1733472.7612431559</v>
      </c>
      <c r="L1948" s="444">
        <f t="shared" ca="1" si="137"/>
        <v>-417766935.45960057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-417766935.45960057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-1740695.5644150022</v>
      </c>
      <c r="L1949" s="444">
        <f t="shared" ca="1" si="137"/>
        <v>-419507631.02401555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-419507631.02401555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-1747948.4626000647</v>
      </c>
      <c r="L1950" s="444">
        <f t="shared" ca="1" si="137"/>
        <v>-421255579.4866156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-421255579.4866156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-1755231.5811942313</v>
      </c>
      <c r="L1951" s="444">
        <f t="shared" ca="1" si="137"/>
        <v>-423010811.06780982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-423010811.06780982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-1762545.0461158743</v>
      </c>
      <c r="L1952" s="444">
        <f t="shared" ca="1" si="137"/>
        <v>-424773356.1139257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-424773356.1139257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-1769888.9838080236</v>
      </c>
      <c r="L1953" s="444">
        <f t="shared" ca="1" si="137"/>
        <v>-426543245.09773374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-426543245.09773374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-1777263.5212405573</v>
      </c>
      <c r="L1954" s="444">
        <f t="shared" ca="1" si="137"/>
        <v>-428320508.61897427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-428320508.61897427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-1784668.7859123924</v>
      </c>
      <c r="L1955" s="444">
        <f t="shared" ca="1" si="137"/>
        <v>-430105177.40488666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-430105177.40488666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-1792104.9058536941</v>
      </c>
      <c r="L1956" s="444">
        <f t="shared" ca="1" si="137"/>
        <v>-431897282.31074035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-431897282.31074035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-1799572.0096280847</v>
      </c>
      <c r="L1957" s="444">
        <f t="shared" ca="1" si="137"/>
        <v>-433696854.32036841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-433696854.32036841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-1807070.2263348682</v>
      </c>
      <c r="L1958" s="444">
        <f t="shared" ca="1" si="137"/>
        <v>-435503924.54670328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-435503924.54670328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-1814599.6856112636</v>
      </c>
      <c r="L1959" s="444">
        <f t="shared" ca="1" si="137"/>
        <v>-437318524.23231453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-437318524.23231453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-1822160.5176346435</v>
      </c>
      <c r="L1960" s="444">
        <f t="shared" ca="1" si="137"/>
        <v>-439140684.74994916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-439140684.74994916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-1829752.853124788</v>
      </c>
      <c r="L1961" s="444">
        <f t="shared" ca="1" si="137"/>
        <v>-440970437.60307395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-440970437.60307395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-1837376.8233461415</v>
      </c>
      <c r="L1962" s="444">
        <f t="shared" ca="1" si="137"/>
        <v>-442807814.42642009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-442807814.42642009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-1845032.560110084</v>
      </c>
      <c r="L1963" s="444">
        <f t="shared" ca="1" si="137"/>
        <v>-444652846.98653018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-444652846.98653018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-1852720.195777209</v>
      </c>
      <c r="L1964" s="444">
        <f t="shared" ca="1" si="137"/>
        <v>-446505567.18230742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-446505567.18230742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-1860439.8632596144</v>
      </c>
      <c r="L1965" s="444">
        <f t="shared" ca="1" si="137"/>
        <v>-448366007.04556704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-448366007.04556704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-1868191.696023196</v>
      </c>
      <c r="L1966" s="444">
        <f t="shared" ca="1" si="137"/>
        <v>-450234198.74159026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-450234198.74159026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-1875975.8280899592</v>
      </c>
      <c r="L1967" s="444">
        <f t="shared" ca="1" si="137"/>
        <v>-452110174.56968021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-452110174.56968021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-1883792.3940403343</v>
      </c>
      <c r="L1968" s="444">
        <f t="shared" ca="1" si="137"/>
        <v>-453993966.96372056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-453993966.96372056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-1891641.5290155022</v>
      </c>
      <c r="L1969" s="444">
        <f t="shared" ca="1" si="137"/>
        <v>-455885608.49273604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-455885608.49273604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-1899523.3687197336</v>
      </c>
      <c r="L1970" s="444">
        <f t="shared" ca="1" si="137"/>
        <v>-457785131.8614558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-457785131.8614558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-1907438.0494227326</v>
      </c>
      <c r="L1971" s="444">
        <f t="shared" ca="1" si="137"/>
        <v>-459692569.91087854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-459692569.91087854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-1915385.707961994</v>
      </c>
      <c r="L1972" s="444">
        <f t="shared" ca="1" si="137"/>
        <v>-461607955.61884052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-461607955.61884052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-1923366.4817451688</v>
      </c>
      <c r="L1973" s="444">
        <f t="shared" ca="1" si="137"/>
        <v>-463531322.1005857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-463531322.1005857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-1931380.5087524406</v>
      </c>
      <c r="L1974" s="444">
        <f t="shared" ca="1" si="137"/>
        <v>-465462702.60933816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-465462702.60933816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-1939427.9275389088</v>
      </c>
      <c r="L1975" s="444">
        <f t="shared" ca="1" si="137"/>
        <v>-467402130.5368771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-467402130.5368771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-1947508.8772369879</v>
      </c>
      <c r="L1976" s="444">
        <f t="shared" ca="1" si="137"/>
        <v>-469349639.41411406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-469349639.41411406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-1955623.4975588087</v>
      </c>
      <c r="L1977" s="444">
        <f t="shared" ca="1" si="137"/>
        <v>-471305262.91167289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-471305262.91167289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-1963771.9287986371</v>
      </c>
      <c r="L1978" s="444">
        <f t="shared" ca="1" si="137"/>
        <v>-473269034.84047151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-473269034.84047151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-1971954.3118352978</v>
      </c>
      <c r="L1979" s="444">
        <f t="shared" ca="1" si="137"/>
        <v>-475240989.1523068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-475240989.1523068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-1980170.7881346117</v>
      </c>
      <c r="L1980" s="444">
        <f t="shared" ca="1" si="137"/>
        <v>-477221159.94044143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-477221159.94044143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-1988421.4997518393</v>
      </c>
      <c r="L1981" s="444">
        <f t="shared" ca="1" si="137"/>
        <v>-479209581.4401933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-479209581.4401933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-1996706.5893341387</v>
      </c>
      <c r="L1982" s="444">
        <f t="shared" ca="1" si="137"/>
        <v>-481206288.02952743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-481206288.02952743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-2005026.2001230309</v>
      </c>
      <c r="L1983" s="444">
        <f t="shared" ca="1" si="137"/>
        <v>-483211314.22965044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-483211314.22965044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-2013380.4759568768</v>
      </c>
      <c r="L1984" s="444">
        <f t="shared" ca="1" si="137"/>
        <v>-485224694.7056073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-485224694.7056073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-2021769.5612733637</v>
      </c>
      <c r="L1985" s="444">
        <f t="shared" ca="1" si="137"/>
        <v>-487246464.26688063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-487246464.26688063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-2030193.6011120025</v>
      </c>
      <c r="L1986" s="444">
        <f t="shared" ca="1" si="137"/>
        <v>-489276657.86799264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-489276657.86799264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-2038652.7411166357</v>
      </c>
      <c r="L1987" s="444">
        <f t="shared" ca="1" si="137"/>
        <v>-491315310.60910928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-491315310.60910928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-2047147.1275379553</v>
      </c>
      <c r="L1988" s="444">
        <f t="shared" ca="1" si="137"/>
        <v>-493362457.73664725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-493362457.73664725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-2055676.9072360303</v>
      </c>
      <c r="L1989" s="444">
        <f t="shared" ca="1" si="137"/>
        <v>-495418134.64388329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-495418134.64388329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-2064242.2276828471</v>
      </c>
      <c r="L1990" s="444">
        <f t="shared" ca="1" si="137"/>
        <v>-497482376.87156612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-497482376.87156612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-2072843.2369648586</v>
      </c>
      <c r="L1991" s="444">
        <f t="shared" ca="1" si="137"/>
        <v>-499555220.108531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-499555220.108531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-2081480.083785546</v>
      </c>
      <c r="L1992" s="444">
        <f t="shared" ca="1" si="137"/>
        <v>-501636700.19231653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-501636700.19231653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-2090152.9174679855</v>
      </c>
      <c r="L1993" s="444">
        <f t="shared" ca="1" si="137"/>
        <v>-503726853.10978454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-503726853.10978454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-2098861.887957436</v>
      </c>
      <c r="L1994" s="444">
        <f t="shared" ca="1" si="137"/>
        <v>-505825714.997742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-505825714.997742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-2107607.1458239248</v>
      </c>
      <c r="L1995" s="444">
        <f t="shared" ca="1" si="137"/>
        <v>-507933322.14356589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-507933322.14356589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-2116388.8422648581</v>
      </c>
      <c r="L1996" s="444">
        <f t="shared" ca="1" si="137"/>
        <v>-510049710.98583072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-510049710.98583072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-2125207.129107628</v>
      </c>
      <c r="L1997" s="444">
        <f t="shared" ca="1" si="137"/>
        <v>-512174918.11493838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-512174918.11493838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-2134062.158812243</v>
      </c>
      <c r="L1998" s="444">
        <f t="shared" ca="1" si="137"/>
        <v>-514308980.2737506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-514308980.2737506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-2142954.084473961</v>
      </c>
      <c r="L1999" s="444">
        <f t="shared" ca="1" si="137"/>
        <v>-516451934.35822457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-516451934.35822457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-2151883.0598259359</v>
      </c>
      <c r="L2000" s="444">
        <f t="shared" ca="1" si="137"/>
        <v>-518603817.41805053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-518603817.41805053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-2160849.2392418771</v>
      </c>
      <c r="L2001" s="444">
        <f t="shared" ca="1" si="137"/>
        <v>-520764666.65729243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-520764666.65729243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-2169852.7777387183</v>
      </c>
      <c r="L2002" s="444">
        <f t="shared" ca="1" si="137"/>
        <v>-522934519.43503112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-522934519.43503112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-2178893.830979296</v>
      </c>
      <c r="L2003" s="444">
        <f t="shared" ca="1" si="137"/>
        <v>-525113413.2660104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-525113413.2660104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-2187972.5552750435</v>
      </c>
      <c r="L2004" s="444">
        <f t="shared" ca="1" si="137"/>
        <v>-527301385.82128543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-527301385.82128543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-2197089.1075886893</v>
      </c>
      <c r="L2005" s="444">
        <f t="shared" ca="1" si="137"/>
        <v>-529498474.92887414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-529498474.92887414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-2206243.6455369755</v>
      </c>
      <c r="L2006" s="444">
        <f t="shared" ca="1" si="137"/>
        <v>-531704718.57441109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-531704718.57441109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-2215436.3273933795</v>
      </c>
      <c r="L2007" s="444">
        <f t="shared" ca="1" si="137"/>
        <v>-533920154.90180445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-533920154.90180445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-2224667.3120908518</v>
      </c>
      <c r="L2008" s="444">
        <f t="shared" ca="1" si="137"/>
        <v>-536144822.21389532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-536144822.21389532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-2233936.7592245638</v>
      </c>
      <c r="L2009" s="444">
        <f t="shared" ca="1" si="137"/>
        <v>-538378758.97311985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-538378758.97311985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-2243244.8290546662</v>
      </c>
      <c r="L2010" s="444">
        <f t="shared" ca="1" si="137"/>
        <v>-540622003.80217457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-540622003.80217457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-2252591.6825090605</v>
      </c>
      <c r="L2011" s="444">
        <f t="shared" ca="1" si="137"/>
        <v>-542874595.48468363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-542874595.48468363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-2261977.4811861818</v>
      </c>
      <c r="L2012" s="444">
        <f t="shared" ca="1" si="137"/>
        <v>-545136572.96586978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-545136572.96586978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-2271402.387357791</v>
      </c>
      <c r="L2013" s="444">
        <f t="shared" ca="1" si="137"/>
        <v>-547407975.35322762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-547407975.35322762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-2280866.5639717816</v>
      </c>
      <c r="L2014" s="444">
        <f t="shared" ca="1" si="137"/>
        <v>-549688841.91719937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-549688841.91719937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-2290370.1746549974</v>
      </c>
      <c r="L2015" s="444">
        <f t="shared" ca="1" si="137"/>
        <v>-551979212.09185433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-551979212.09185433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-2299913.3837160598</v>
      </c>
      <c r="L2016" s="444">
        <f t="shared" ca="1" si="137"/>
        <v>-554279125.47557044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-554279125.47557044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-2309496.3561482104</v>
      </c>
      <c r="L2017" s="444">
        <f t="shared" ca="1" si="137"/>
        <v>-556588621.83171868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-556588621.83171868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-2319119.257632161</v>
      </c>
      <c r="L2018" s="444">
        <f t="shared" ca="1" si="137"/>
        <v>-558907741.08935082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-558907741.08935082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-2328782.2545389617</v>
      </c>
      <c r="L2019" s="444">
        <f t="shared" ca="1" si="137"/>
        <v>-561236523.34388983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-561236523.34388983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-2338485.5139328744</v>
      </c>
      <c r="L2020" s="444">
        <f t="shared" ca="1" si="137"/>
        <v>-563575008.85782266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-563575008.85782266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-2348229.2035742612</v>
      </c>
      <c r="L2021" s="444">
        <f t="shared" ca="1" si="137"/>
        <v>-565923238.06139696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-565923238.06139696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-2358013.4919224875</v>
      </c>
      <c r="L2022" s="444">
        <f t="shared" ca="1" si="137"/>
        <v>-568281251.55331945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-568281251.55331945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-2367838.5481388308</v>
      </c>
      <c r="L2023" s="444">
        <f t="shared" ca="1" si="137"/>
        <v>-570649090.10145831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-570649090.10145831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-2377704.5420894097</v>
      </c>
      <c r="L2024" s="444">
        <f t="shared" ca="1" si="137"/>
        <v>-573026794.64354777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-573026794.64354777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-2387611.6443481157</v>
      </c>
      <c r="L2025" s="444">
        <f t="shared" ca="1" si="137"/>
        <v>-575414406.28789592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-575414406.28789592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-2397560.0261995662</v>
      </c>
      <c r="L2026" s="444">
        <f t="shared" ca="1" si="137"/>
        <v>-577811966.3140955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-577811966.3140955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-2407549.8596420647</v>
      </c>
      <c r="L2027" s="444">
        <f t="shared" ca="1" si="137"/>
        <v>-580219516.17373753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-580219516.17373753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-2417581.3173905732</v>
      </c>
      <c r="L2028" s="444">
        <f t="shared" ca="1" si="137"/>
        <v>-582637097.49112809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-582637097.49112809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-2427654.5728797005</v>
      </c>
      <c r="L2029" s="444">
        <f t="shared" ca="1" si="137"/>
        <v>-585064752.06400776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-585064752.06400776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-2437769.8002666989</v>
      </c>
      <c r="L2030" s="444">
        <f t="shared" ca="1" si="137"/>
        <v>-587502521.8642745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-587502521.8642745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-2447927.174434477</v>
      </c>
      <c r="L2031" s="444">
        <f t="shared" ca="1" si="137"/>
        <v>-589950449.03870893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-589950449.03870893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-2458126.8709946205</v>
      </c>
      <c r="L2032" s="444">
        <f t="shared" ca="1" si="137"/>
        <v>-592408575.90970349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-592408575.90970349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-2468369.0662904312</v>
      </c>
      <c r="L2033" s="444">
        <f t="shared" ca="1" si="137"/>
        <v>-594876944.97599387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-594876944.97599387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-2478653.9373999746</v>
      </c>
      <c r="L2034" s="444">
        <f t="shared" ca="1" si="137"/>
        <v>-597355598.91339386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-597355598.91339386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-2488981.662139141</v>
      </c>
      <c r="L2035" s="444">
        <f t="shared" ca="1" si="137"/>
        <v>-599844580.57553303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-599844580.57553303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-2499352.4190647211</v>
      </c>
      <c r="L2036" s="444">
        <f t="shared" ca="1" si="137"/>
        <v>-602343932.99459779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-602343932.99459779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-2509766.3874774906</v>
      </c>
      <c r="L2037" s="444">
        <f t="shared" ca="1" si="137"/>
        <v>-604853699.38207531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-604853699.38207531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-2520223.7474253136</v>
      </c>
      <c r="L2038" s="444">
        <f t="shared" ca="1" si="137"/>
        <v>-607373923.12950063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-607373923.12950063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-2530724.6797062526</v>
      </c>
      <c r="L2039" s="444">
        <f t="shared" ca="1" si="137"/>
        <v>-609904647.80920684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-609904647.80920684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-2541269.3658716953</v>
      </c>
      <c r="L2040" s="444">
        <f t="shared" ca="1" si="137"/>
        <v>-612445917.17507851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-612445917.17507851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-2551857.9882294936</v>
      </c>
      <c r="L2041" s="444">
        <f t="shared" ca="1" si="137"/>
        <v>-614997775.16330802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-614997775.16330802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-2562490.7298471169</v>
      </c>
      <c r="L2042" s="444">
        <f t="shared" ca="1" si="137"/>
        <v>-617560265.8931551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-617560265.8931551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-2573167.7745548128</v>
      </c>
      <c r="L2043" s="444">
        <f t="shared" ca="1" si="137"/>
        <v>-620133433.66770995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-620133433.66770995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-2583889.3069487913</v>
      </c>
      <c r="L2044" s="444">
        <f t="shared" ca="1" si="137"/>
        <v>-622717322.97465873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-622717322.97465873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-2594655.5123944115</v>
      </c>
      <c r="L2045" s="444">
        <f t="shared" ca="1" si="137"/>
        <v>-625311978.48705316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-625311978.48705316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-2605466.5770293879</v>
      </c>
      <c r="L2046" s="444">
        <f t="shared" ca="1" si="137"/>
        <v>-627917445.0640825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-627917445.0640825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-2616322.6877670102</v>
      </c>
      <c r="L2047" s="444">
        <f t="shared" ca="1" si="137"/>
        <v>-630533767.75184953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-630533767.75184953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-2627224.0322993728</v>
      </c>
      <c r="L2048" s="444">
        <f t="shared" ref="L2048:L2302" ca="1" si="142">I2048-J2048+K2048</f>
        <v>-633160991.78414893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-633160991.78414893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-2638170.7991006207</v>
      </c>
      <c r="L2049" s="444">
        <f t="shared" ca="1" si="142"/>
        <v>-635799162.58324957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-635799162.58324957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-2649163.1774302064</v>
      </c>
      <c r="L2050" s="444">
        <f t="shared" ca="1" si="142"/>
        <v>-638448325.76067972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-638448325.76067972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-2660201.3573361654</v>
      </c>
      <c r="L2051" s="444">
        <f t="shared" ca="1" si="142"/>
        <v>-641108527.11801589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-641108527.11801589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-2671285.5296583995</v>
      </c>
      <c r="L2052" s="444">
        <f t="shared" ca="1" si="142"/>
        <v>-643779812.64767432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-643779812.64767432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-2682415.8860319764</v>
      </c>
      <c r="L2053" s="444">
        <f t="shared" ca="1" si="142"/>
        <v>-646462228.53370631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-646462228.53370631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-2693592.6188904429</v>
      </c>
      <c r="L2054" s="444">
        <f t="shared" ca="1" si="142"/>
        <v>-649155821.15259671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-649155821.15259671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-2704815.9214691529</v>
      </c>
      <c r="L2055" s="444">
        <f t="shared" ca="1" si="142"/>
        <v>-651860637.07406592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-651860637.07406592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-2716085.987808608</v>
      </c>
      <c r="L2056" s="444">
        <f t="shared" ca="1" si="142"/>
        <v>-654576723.06187451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-654576723.06187451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-2727403.0127578103</v>
      </c>
      <c r="L2057" s="444">
        <f t="shared" ca="1" si="142"/>
        <v>-657304126.07463229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-657304126.07463229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-2738767.1919776346</v>
      </c>
      <c r="L2058" s="444">
        <f t="shared" ca="1" si="142"/>
        <v>-660042893.26660991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-660042893.26660991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-2750178.7219442078</v>
      </c>
      <c r="L2059" s="444">
        <f t="shared" ca="1" si="142"/>
        <v>-662793071.98855412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-662793071.98855412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-2761637.7999523086</v>
      </c>
      <c r="L2060" s="444">
        <f t="shared" ca="1" si="142"/>
        <v>-665554709.78850639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-665554709.78850639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-2773144.6241187765</v>
      </c>
      <c r="L2061" s="444">
        <f t="shared" ca="1" si="142"/>
        <v>-668327854.41262519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-668327854.41262519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-2784699.3933859384</v>
      </c>
      <c r="L2062" s="444">
        <f t="shared" ca="1" si="142"/>
        <v>-671112553.80601108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-671112553.80601108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-2796302.3075250462</v>
      </c>
      <c r="L2063" s="444">
        <f t="shared" ca="1" si="142"/>
        <v>-673908856.11353612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-673908856.11353612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-2807953.5671397336</v>
      </c>
      <c r="L2064" s="444">
        <f t="shared" ca="1" si="142"/>
        <v>-676716809.68067586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-676716809.68067586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-2819653.3736694828</v>
      </c>
      <c r="L2065" s="444">
        <f t="shared" ca="1" si="142"/>
        <v>-679536463.05434537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-679536463.05434537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-2831401.9293931057</v>
      </c>
      <c r="L2066" s="444">
        <f t="shared" ca="1" si="142"/>
        <v>-682367864.98373842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-682367864.98373842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-2843199.4374322435</v>
      </c>
      <c r="L2067" s="444">
        <f t="shared" ca="1" si="142"/>
        <v>-685211064.42117071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-685211064.42117071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-2855046.1017548777</v>
      </c>
      <c r="L2068" s="444">
        <f t="shared" ca="1" si="142"/>
        <v>-688066110.52292562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-688066110.52292562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-2866942.1271788566</v>
      </c>
      <c r="L2069" s="444">
        <f t="shared" ca="1" si="142"/>
        <v>-690933052.65010452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-690933052.65010452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-2878887.7193754353</v>
      </c>
      <c r="L2070" s="444">
        <f t="shared" ca="1" si="142"/>
        <v>-693811940.36948001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-693811940.36948001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-2890883.0848728335</v>
      </c>
      <c r="L2071" s="444">
        <f t="shared" ca="1" si="142"/>
        <v>-696702823.45435286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-696702823.45435286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-2902928.4310598033</v>
      </c>
      <c r="L2072" s="444">
        <f t="shared" ca="1" si="142"/>
        <v>-699605751.88541269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-699605751.88541269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-2915023.9661892196</v>
      </c>
      <c r="L2073" s="444">
        <f t="shared" ca="1" si="142"/>
        <v>-702520775.85160196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-702520775.85160196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-2927169.8993816748</v>
      </c>
      <c r="L2074" s="444">
        <f t="shared" ca="1" si="142"/>
        <v>-705447945.7509836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-705447945.7509836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-2939366.4406290981</v>
      </c>
      <c r="L2075" s="444">
        <f t="shared" ca="1" si="142"/>
        <v>-708387312.19161272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-708387312.19161272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-2951613.8007983863</v>
      </c>
      <c r="L2076" s="444">
        <f t="shared" ca="1" si="142"/>
        <v>-711338925.99241114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-711338925.99241114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-2963912.1916350462</v>
      </c>
      <c r="L2077" s="444">
        <f t="shared" ca="1" si="142"/>
        <v>-714302838.18404615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-714302838.18404615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-2976261.8257668591</v>
      </c>
      <c r="L2078" s="444">
        <f t="shared" ca="1" si="142"/>
        <v>-717279100.00981295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-717279100.00981295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-2988662.9167075539</v>
      </c>
      <c r="L2079" s="444">
        <f t="shared" ca="1" si="142"/>
        <v>-720267762.92652047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-720267762.92652047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-3001115.6788605019</v>
      </c>
      <c r="L2080" s="444">
        <f t="shared" ca="1" si="142"/>
        <v>-723268878.60538101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-723268878.60538101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-3013620.3275224208</v>
      </c>
      <c r="L2081" s="444">
        <f t="shared" ca="1" si="142"/>
        <v>-726282498.93290341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-726282498.93290341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-3026177.0788870975</v>
      </c>
      <c r="L2082" s="444">
        <f t="shared" ca="1" si="142"/>
        <v>-729308676.01179051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-729308676.01179051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-3038786.1500491272</v>
      </c>
      <c r="L2083" s="444">
        <f t="shared" ca="1" si="142"/>
        <v>-732347462.1618396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-732347462.1618396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-3051447.7590076649</v>
      </c>
      <c r="L2084" s="444">
        <f t="shared" ca="1" si="142"/>
        <v>-735398909.9208473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-735398909.9208473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-3064162.1246701973</v>
      </c>
      <c r="L2085" s="444">
        <f t="shared" ca="1" si="142"/>
        <v>-738463072.04551744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-738463072.04551744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-3076929.4668563227</v>
      </c>
      <c r="L2086" s="444">
        <f t="shared" ca="1" si="142"/>
        <v>-741540001.51237381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-741540001.51237381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-3089750.0063015576</v>
      </c>
      <c r="L2087" s="444">
        <f t="shared" ca="1" si="142"/>
        <v>-744629751.51867533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-744629751.51867533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-3102623.964661147</v>
      </c>
      <c r="L2088" s="444">
        <f t="shared" ca="1" si="142"/>
        <v>-747732375.48333645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-747732375.48333645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-3115551.5645139017</v>
      </c>
      <c r="L2089" s="444">
        <f t="shared" ca="1" si="142"/>
        <v>-750847927.04785037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-750847927.04785037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-3128533.0293660434</v>
      </c>
      <c r="L2090" s="444">
        <f t="shared" ca="1" si="142"/>
        <v>-753976460.07721639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-753976460.07721639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-3141568.5836550682</v>
      </c>
      <c r="L2091" s="444">
        <f t="shared" ca="1" si="142"/>
        <v>-757118028.66087151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-757118028.66087151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-3154658.4527536314</v>
      </c>
      <c r="L2092" s="444">
        <f t="shared" ca="1" si="142"/>
        <v>-760272687.11362517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-760272687.11362517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-3167802.8629734381</v>
      </c>
      <c r="L2093" s="444">
        <f t="shared" ca="1" si="142"/>
        <v>-763440489.97659862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-763440489.97659862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-3181002.0415691608</v>
      </c>
      <c r="L2094" s="444">
        <f t="shared" ca="1" si="142"/>
        <v>-766621492.01816773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-766621492.01816773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-3194256.2167423656</v>
      </c>
      <c r="L2095" s="444">
        <f t="shared" ca="1" si="142"/>
        <v>-769815748.23491013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-769815748.23491013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-3207565.6176454588</v>
      </c>
      <c r="L2096" s="444">
        <f t="shared" ca="1" si="142"/>
        <v>-773023313.85255563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-773023313.85255563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-3220930.4743856485</v>
      </c>
      <c r="L2097" s="444">
        <f t="shared" ca="1" si="142"/>
        <v>-776244244.32694125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-776244244.32694125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-3234351.0180289219</v>
      </c>
      <c r="L2098" s="444">
        <f t="shared" ca="1" si="142"/>
        <v>-779478595.34497023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-779478595.34497023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-3247827.4806040428</v>
      </c>
      <c r="L2099" s="444">
        <f t="shared" ca="1" si="142"/>
        <v>-782726422.82557428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-782726422.82557428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-3261360.0951065593</v>
      </c>
      <c r="L2100" s="444">
        <f t="shared" ca="1" si="142"/>
        <v>-785987782.92068088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-785987782.92068088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-3274949.0955028371</v>
      </c>
      <c r="L2101" s="444">
        <f t="shared" ca="1" si="142"/>
        <v>-789262732.01618373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-789262732.01618373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-3288594.7167340987</v>
      </c>
      <c r="L2102" s="444">
        <f t="shared" ca="1" si="142"/>
        <v>-792551326.73291779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-792551326.73291779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-3302297.1947204908</v>
      </c>
      <c r="L2103" s="444">
        <f t="shared" ca="1" si="142"/>
        <v>-795853623.92763829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-795853623.92763829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-3316056.7663651593</v>
      </c>
      <c r="L2104" s="444">
        <f t="shared" ca="1" si="142"/>
        <v>-799169680.69400346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-799169680.69400346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-3329873.6695583477</v>
      </c>
      <c r="L2105" s="444">
        <f t="shared" ca="1" si="142"/>
        <v>-802499554.36356187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-802499554.36356187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-3343748.1431815079</v>
      </c>
      <c r="L2106" s="444">
        <f t="shared" ca="1" si="142"/>
        <v>-805843302.50674343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-805843302.50674343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-3357680.427111431</v>
      </c>
      <c r="L2107" s="444">
        <f t="shared" ca="1" si="142"/>
        <v>-809200982.93385482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-809200982.93385482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-3371670.7622243948</v>
      </c>
      <c r="L2108" s="444">
        <f t="shared" ca="1" si="142"/>
        <v>-812572653.69607925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-812572653.69607925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-3385719.3904003301</v>
      </c>
      <c r="L2109" s="444">
        <f t="shared" ca="1" si="142"/>
        <v>-815958373.08647954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-815958373.08647954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-3399826.5545269982</v>
      </c>
      <c r="L2110" s="444">
        <f t="shared" ca="1" si="142"/>
        <v>-819358199.64100659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-819358199.64100659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-3413992.498504194</v>
      </c>
      <c r="L2111" s="444">
        <f t="shared" ca="1" si="142"/>
        <v>-822772192.13951075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-822772192.13951075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-3428217.4672479616</v>
      </c>
      <c r="L2112" s="444">
        <f t="shared" ca="1" si="142"/>
        <v>-826200409.60675871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-826200409.60675871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-3442501.7066948279</v>
      </c>
      <c r="L2113" s="444">
        <f t="shared" ca="1" si="142"/>
        <v>-829642911.31345356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-829642911.31345356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-3456845.4638060564</v>
      </c>
      <c r="L2114" s="444">
        <f t="shared" ca="1" si="142"/>
        <v>-833099756.77725959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-833099756.77725959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-3471248.986571915</v>
      </c>
      <c r="L2115" s="444">
        <f t="shared" ca="1" si="142"/>
        <v>-836571005.7638315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-836571005.7638315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-3485712.5240159645</v>
      </c>
      <c r="L2116" s="444">
        <f t="shared" ca="1" si="142"/>
        <v>-840056718.28784752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-840056718.28784752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-3500236.3261993644</v>
      </c>
      <c r="L2117" s="444">
        <f t="shared" ca="1" si="142"/>
        <v>-843556954.61404693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-843556954.61404693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-3514820.6442251951</v>
      </c>
      <c r="L2118" s="444">
        <f t="shared" ca="1" si="142"/>
        <v>-847071775.25827217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-847071775.25827217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-3529465.7302428</v>
      </c>
      <c r="L2119" s="444">
        <f t="shared" ca="1" si="142"/>
        <v>-850601240.98851502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-850601240.98851502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-3544171.8374521462</v>
      </c>
      <c r="L2120" s="444">
        <f t="shared" ca="1" si="142"/>
        <v>-854145412.82596719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-854145412.82596719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-3558939.2201081966</v>
      </c>
      <c r="L2121" s="444">
        <f t="shared" ca="1" si="142"/>
        <v>-857704352.04607534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-857704352.04607534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-3573768.1335253143</v>
      </c>
      <c r="L2122" s="444">
        <f t="shared" ca="1" si="142"/>
        <v>-861278120.17960072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-861278120.17960072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-3588658.8340816698</v>
      </c>
      <c r="L2123" s="444">
        <f t="shared" ca="1" si="142"/>
        <v>-864866779.01368237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-864866779.01368237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-3603611.5792236766</v>
      </c>
      <c r="L2124" s="444">
        <f t="shared" ca="1" si="142"/>
        <v>-868470390.592906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-868470390.592906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-3618626.6274704416</v>
      </c>
      <c r="L2125" s="444">
        <f t="shared" ca="1" si="142"/>
        <v>-872089017.22037649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-872089017.22037649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-3633704.2384182354</v>
      </c>
      <c r="L2126" s="444">
        <f t="shared" ca="1" si="142"/>
        <v>-875722721.45879471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-875722721.45879471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-3648844.6727449778</v>
      </c>
      <c r="L2127" s="444">
        <f t="shared" ca="1" si="142"/>
        <v>-879371566.1315397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-879371566.1315397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-3664048.1922147488</v>
      </c>
      <c r="L2128" s="444">
        <f t="shared" ca="1" si="142"/>
        <v>-883035614.32375443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-883035614.32375443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-3679315.0596823101</v>
      </c>
      <c r="L2129" s="444">
        <f t="shared" ca="1" si="142"/>
        <v>-886714929.3834368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-886714929.3834368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-3694645.5390976532</v>
      </c>
      <c r="L2130" s="444">
        <f t="shared" ca="1" si="142"/>
        <v>-890409574.92253447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-890409574.92253447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-3710039.8955105604</v>
      </c>
      <c r="L2131" s="444">
        <f t="shared" ca="1" si="142"/>
        <v>-894119614.81804502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-894119614.81804502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-3725498.395075188</v>
      </c>
      <c r="L2132" s="444">
        <f t="shared" ca="1" si="142"/>
        <v>-897845113.21312022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-897845113.21312022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-3741021.3050546674</v>
      </c>
      <c r="L2133" s="444">
        <f t="shared" ca="1" si="142"/>
        <v>-901586134.51817489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-901586134.51817489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-3756608.8938257289</v>
      </c>
      <c r="L2134" s="444">
        <f t="shared" ca="1" si="142"/>
        <v>-905342743.41200066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-905342743.41200066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-3772261.4308833359</v>
      </c>
      <c r="L2135" s="444">
        <f t="shared" ca="1" si="142"/>
        <v>-909115004.84288394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-909115004.84288394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-3787979.1868453491</v>
      </c>
      <c r="L2136" s="444">
        <f t="shared" ca="1" si="142"/>
        <v>-912902984.02972925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-912902984.02972925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-3803762.4334572051</v>
      </c>
      <c r="L2137" s="444">
        <f t="shared" ca="1" si="142"/>
        <v>-916706746.4631865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-916706746.4631865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-3819611.4435966103</v>
      </c>
      <c r="L2138" s="444">
        <f t="shared" ca="1" si="142"/>
        <v>-920526357.9067831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-920526357.9067831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-3835526.4912782628</v>
      </c>
      <c r="L2139" s="444">
        <f t="shared" ca="1" si="142"/>
        <v>-924361884.39806139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-924361884.39806139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-3851507.8516585892</v>
      </c>
      <c r="L2140" s="444">
        <f t="shared" ca="1" si="142"/>
        <v>-928213392.24971998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-928213392.24971998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-3867555.8010404999</v>
      </c>
      <c r="L2141" s="444">
        <f t="shared" ca="1" si="142"/>
        <v>-932080948.05076051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-932080948.05076051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-3883670.6168781687</v>
      </c>
      <c r="L2142" s="444">
        <f t="shared" ca="1" si="142"/>
        <v>-935964618.66763866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-935964618.66763866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-3899852.5777818277</v>
      </c>
      <c r="L2143" s="444">
        <f t="shared" ca="1" si="142"/>
        <v>-939864471.24542046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-939864471.24542046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-3916101.9635225851</v>
      </c>
      <c r="L2144" s="444">
        <f t="shared" ca="1" si="142"/>
        <v>-943780573.20894301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-943780573.20894301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-3932419.0550372624</v>
      </c>
      <c r="L2145" s="444">
        <f t="shared" ca="1" si="142"/>
        <v>-947712992.26398027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-947712992.26398027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-3948804.1344332509</v>
      </c>
      <c r="L2146" s="444">
        <f t="shared" ca="1" si="142"/>
        <v>-951661796.39841354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-951661796.39841354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-3965257.4849933898</v>
      </c>
      <c r="L2147" s="444">
        <f t="shared" ca="1" si="142"/>
        <v>-955627053.88340688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-955627053.88340688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-3981779.3911808617</v>
      </c>
      <c r="L2148" s="444">
        <f t="shared" ca="1" si="142"/>
        <v>-959608833.27458775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-959608833.27458775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-3998370.1386441155</v>
      </c>
      <c r="L2149" s="444">
        <f t="shared" ca="1" si="142"/>
        <v>-963607203.41323185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-963607203.41323185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-4015030.0142218</v>
      </c>
      <c r="L2150" s="444">
        <f t="shared" ca="1" si="142"/>
        <v>-967622233.42745364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-967622233.42745364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-4031759.3059477233</v>
      </c>
      <c r="L2151" s="444">
        <f t="shared" ca="1" si="142"/>
        <v>-971653992.73340142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-971653992.73340142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-4048558.3030558391</v>
      </c>
      <c r="L2152" s="444">
        <f t="shared" ca="1" si="142"/>
        <v>-975702551.0364573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-975702551.0364573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-4065427.2959852386</v>
      </c>
      <c r="L2153" s="444">
        <f t="shared" ca="1" si="142"/>
        <v>-979767978.33244252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-979767978.33244252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-4082366.5763851777</v>
      </c>
      <c r="L2154" s="444">
        <f t="shared" ca="1" si="142"/>
        <v>-983850344.90882766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-983850344.90882766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-4099376.4371201154</v>
      </c>
      <c r="L2155" s="444">
        <f t="shared" ca="1" si="142"/>
        <v>-987949721.34594774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-987949721.34594774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-4116457.1722747823</v>
      </c>
      <c r="L2156" s="444">
        <f t="shared" ca="1" si="142"/>
        <v>-992066178.51822257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-992066178.51822257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-4133609.0771592609</v>
      </c>
      <c r="L2157" s="444">
        <f t="shared" ca="1" si="142"/>
        <v>-996199787.59538186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-996199787.59538186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-4150832.4483140912</v>
      </c>
      <c r="L2158" s="444">
        <f t="shared" ca="1" si="142"/>
        <v>-1000350620.0436959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-1000350620.0436959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-4168127.5835153996</v>
      </c>
      <c r="L2159" s="444">
        <f t="shared" ca="1" si="142"/>
        <v>-1004518747.6272113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-1004518747.6272113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-4185494.7817800473</v>
      </c>
      <c r="L2160" s="444">
        <f t="shared" ca="1" si="142"/>
        <v>-1008704242.4089913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-1008704242.4089913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-4202934.3433707971</v>
      </c>
      <c r="L2161" s="444">
        <f t="shared" ca="1" si="142"/>
        <v>-1012907176.7523621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-1012907176.7523621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-4220446.5698015084</v>
      </c>
      <c r="L2162" s="444">
        <f t="shared" ca="1" si="142"/>
        <v>-1017127623.3221636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-1017127623.3221636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-4238031.763842348</v>
      </c>
      <c r="L2163" s="444">
        <f t="shared" ca="1" si="142"/>
        <v>-1021365655.0860059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-1021365655.0860059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-4255690.229525025</v>
      </c>
      <c r="L2164" s="444">
        <f t="shared" ca="1" si="142"/>
        <v>-1025621345.3155309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-1025621345.3155309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-4273422.2721480457</v>
      </c>
      <c r="L2165" s="444">
        <f t="shared" ca="1" si="142"/>
        <v>-1029894767.5876789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-1029894767.5876789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-4291228.198281995</v>
      </c>
      <c r="L2166" s="444">
        <f t="shared" ca="1" si="142"/>
        <v>-1034185995.7859609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-1034185995.7859609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-4309108.3157748375</v>
      </c>
      <c r="L2167" s="444">
        <f t="shared" ca="1" si="142"/>
        <v>-1038495104.1017357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-1038495104.1017357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-4327062.9337572316</v>
      </c>
      <c r="L2168" s="444">
        <f t="shared" ca="1" si="142"/>
        <v>-1042822167.0354929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-1042822167.0354929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-4345092.3626478873</v>
      </c>
      <c r="L2169" s="444">
        <f t="shared" ca="1" si="142"/>
        <v>-1047167259.3981408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-1047167259.3981408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-4363196.9141589198</v>
      </c>
      <c r="L2170" s="444">
        <f t="shared" ca="1" si="142"/>
        <v>-1051530456.3122997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-1051530456.3122997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-4381376.9013012489</v>
      </c>
      <c r="L2171" s="444">
        <f t="shared" ca="1" si="142"/>
        <v>-1055911833.213601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-1055911833.213601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-4399632.6383900037</v>
      </c>
      <c r="L2172" s="444">
        <f t="shared" ca="1" si="142"/>
        <v>-1060311465.8519909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-1060311465.8519909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-4417964.4410499623</v>
      </c>
      <c r="L2173" s="444">
        <f t="shared" ca="1" si="142"/>
        <v>-1064729430.2930409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-1064729430.2930409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-4436372.626221003</v>
      </c>
      <c r="L2174" s="444">
        <f t="shared" ca="1" si="142"/>
        <v>-1069165802.9192619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-1069165802.9192619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-4454857.5121635906</v>
      </c>
      <c r="L2175" s="444">
        <f t="shared" ca="1" si="142"/>
        <v>-1073620660.4314256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-1073620660.4314256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-4473419.4184642732</v>
      </c>
      <c r="L2176" s="444">
        <f t="shared" ca="1" si="142"/>
        <v>-1078094079.8498898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-1078094079.8498898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-4492058.6660412075</v>
      </c>
      <c r="L2177" s="444">
        <f t="shared" ca="1" si="142"/>
        <v>-1082586138.5159309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-1082586138.5159309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-4510775.5771497115</v>
      </c>
      <c r="L2178" s="444">
        <f t="shared" ca="1" si="142"/>
        <v>-1087096914.0930805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-1087096914.0930805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-4529570.4753878359</v>
      </c>
      <c r="L2179" s="444">
        <f t="shared" ca="1" si="142"/>
        <v>-1091626484.5684683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-1091626484.5684683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-4548443.6857019514</v>
      </c>
      <c r="L2180" s="444">
        <f t="shared" ca="1" si="142"/>
        <v>-1096174928.2541702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-1096174928.2541702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-4567395.5343923755</v>
      </c>
      <c r="L2181" s="444">
        <f t="shared" ca="1" si="142"/>
        <v>-1100742323.7885625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-1100742323.7885625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-4586426.3491190104</v>
      </c>
      <c r="L2182" s="444">
        <f t="shared" ca="1" si="142"/>
        <v>-1105328750.1376815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-1105328750.1376815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-4605536.4589070063</v>
      </c>
      <c r="L2183" s="444">
        <f t="shared" ca="1" si="142"/>
        <v>-1109934286.5965884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-1109934286.5965884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-4624726.1941524511</v>
      </c>
      <c r="L2184" s="444">
        <f t="shared" ca="1" si="142"/>
        <v>-1114559012.7907407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-1114559012.7907407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-4643995.8866280867</v>
      </c>
      <c r="L2185" s="444">
        <f t="shared" ca="1" si="142"/>
        <v>-1119203008.6773689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-1119203008.6773689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-4663345.8694890365</v>
      </c>
      <c r="L2186" s="444">
        <f t="shared" ca="1" si="142"/>
        <v>-1123866354.5468578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-1123866354.5468578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-4682776.4772785744</v>
      </c>
      <c r="L2187" s="444">
        <f t="shared" ca="1" si="142"/>
        <v>-1128549131.0241363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-1128549131.0241363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-4702288.0459339013</v>
      </c>
      <c r="L2188" s="444">
        <f t="shared" ca="1" si="142"/>
        <v>-1133251419.0700703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-1133251419.0700703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-4721880.912791959</v>
      </c>
      <c r="L2189" s="444">
        <f t="shared" ca="1" si="142"/>
        <v>-1137973299.9828622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-1137973299.9828622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-4741555.4165952597</v>
      </c>
      <c r="L2190" s="444">
        <f t="shared" ca="1" si="142"/>
        <v>-1142714855.3994575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-1142714855.3994575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-4761311.8974977396</v>
      </c>
      <c r="L2191" s="444">
        <f t="shared" ca="1" si="142"/>
        <v>-1147476167.2969551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-1147476167.2969551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-4781150.6970706461</v>
      </c>
      <c r="L2192" s="444">
        <f t="shared" ca="1" si="142"/>
        <v>-1152257317.9940257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-1152257317.9940257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-4801072.1583084408</v>
      </c>
      <c r="L2193" s="444">
        <f t="shared" ca="1" si="142"/>
        <v>-1157058390.1523342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-1157058390.1523342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-4821076.6256347261</v>
      </c>
      <c r="L2194" s="444">
        <f t="shared" ca="1" si="142"/>
        <v>-1161879466.7779689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-1161879466.7779689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-4841164.4449082036</v>
      </c>
      <c r="L2195" s="444">
        <f t="shared" ca="1" si="142"/>
        <v>-1166720631.222877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-1166720631.222877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-4861335.9634286538</v>
      </c>
      <c r="L2196" s="444">
        <f t="shared" ca="1" si="142"/>
        <v>-1171581967.1863058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-1171581967.1863058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-4881591.5299429409</v>
      </c>
      <c r="L2197" s="444">
        <f t="shared" ca="1" si="142"/>
        <v>-1176463558.7162488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-1176463558.7162488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-4901931.4946510363</v>
      </c>
      <c r="L2198" s="444">
        <f t="shared" ca="1" si="142"/>
        <v>-1181365490.2108998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-1181365490.2108998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-4922356.2092120824</v>
      </c>
      <c r="L2199" s="444">
        <f t="shared" ca="1" si="142"/>
        <v>-1186287846.4201119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-1186287846.4201119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-4942866.0267504659</v>
      </c>
      <c r="L2200" s="444">
        <f t="shared" ca="1" si="142"/>
        <v>-1191230712.4468625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-1191230712.4468625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-4963461.3018619269</v>
      </c>
      <c r="L2201" s="444">
        <f t="shared" ca="1" si="142"/>
        <v>-1196194173.7487245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-1196194173.7487245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-4984142.3906196849</v>
      </c>
      <c r="L2202" s="444">
        <f t="shared" ca="1" si="142"/>
        <v>-1201178316.1393442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-1201178316.1393442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-5004909.6505806008</v>
      </c>
      <c r="L2203" s="444">
        <f t="shared" ca="1" si="142"/>
        <v>-1206183225.7899249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-1206183225.7899249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-5025763.4407913536</v>
      </c>
      <c r="L2204" s="444">
        <f t="shared" ca="1" si="142"/>
        <v>-1211208989.2307162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-1211208989.2307162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-5046704.1217946513</v>
      </c>
      <c r="L2205" s="444">
        <f t="shared" ca="1" si="142"/>
        <v>-1216255693.3525109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-1216255693.3525109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-5067732.0556354625</v>
      </c>
      <c r="L2206" s="444">
        <f t="shared" ca="1" si="142"/>
        <v>-1221323425.4081464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-1221323425.4081464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-5088847.6058672769</v>
      </c>
      <c r="L2207" s="444">
        <f t="shared" ca="1" si="142"/>
        <v>-1226412273.0140138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-1226412273.0140138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-5110051.1375583904</v>
      </c>
      <c r="L2208" s="444">
        <f t="shared" ca="1" si="142"/>
        <v>-1231522324.1515722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-1231522324.1515722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-5131343.0172982179</v>
      </c>
      <c r="L2209" s="444">
        <f t="shared" ca="1" si="142"/>
        <v>-1236653667.1688704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-1236653667.1688704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-5152723.6132036271</v>
      </c>
      <c r="L2210" s="444">
        <f t="shared" ca="1" si="142"/>
        <v>-1241806390.782074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-1241806390.782074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-5174193.2949253079</v>
      </c>
      <c r="L2211" s="444">
        <f t="shared" ca="1" si="142"/>
        <v>-1246980584.0769992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-1246980584.0769992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-5195752.433654163</v>
      </c>
      <c r="L2212" s="444">
        <f t="shared" ca="1" si="142"/>
        <v>-1252176336.5106533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-1252176336.5106533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-5217401.4021277223</v>
      </c>
      <c r="L2213" s="444">
        <f t="shared" ca="1" si="142"/>
        <v>-1257393737.912781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-1257393737.912781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-5239140.5746365879</v>
      </c>
      <c r="L2214" s="444">
        <f t="shared" ca="1" si="142"/>
        <v>-1262632878.4874177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-1262632878.4874177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-5260970.3270309074</v>
      </c>
      <c r="L2215" s="444">
        <f t="shared" ca="1" si="142"/>
        <v>-1267893848.8144486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-1267893848.8144486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-5282891.0367268687</v>
      </c>
      <c r="L2216" s="444">
        <f t="shared" ca="1" si="142"/>
        <v>-1273176739.8511755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-1273176739.8511755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-5304903.0827132314</v>
      </c>
      <c r="L2217" s="444">
        <f t="shared" ca="1" si="142"/>
        <v>-1278481642.9338887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-1278481642.9338887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-5327006.8455578694</v>
      </c>
      <c r="L2218" s="444">
        <f t="shared" ca="1" si="142"/>
        <v>-1283808649.7794466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-1283808649.7794466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-5349202.7074143607</v>
      </c>
      <c r="L2219" s="444">
        <f t="shared" ca="1" si="142"/>
        <v>-1289157852.486861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-1289157852.486861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-5371491.0520285871</v>
      </c>
      <c r="L2220" s="444">
        <f t="shared" ca="1" si="142"/>
        <v>-1294529343.5388896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-1294529343.5388896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-5393872.2647453733</v>
      </c>
      <c r="L2221" s="444">
        <f t="shared" ca="1" si="142"/>
        <v>-1299923215.8036351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-1299923215.8036351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-5416346.732515146</v>
      </c>
      <c r="L2222" s="444">
        <f t="shared" ca="1" si="142"/>
        <v>-1305339562.5361502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-1305339562.5361502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-5438914.8439006256</v>
      </c>
      <c r="L2223" s="444">
        <f t="shared" ca="1" si="142"/>
        <v>-1310778477.3800509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-1310778477.3800509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-5461576.9890835453</v>
      </c>
      <c r="L2224" s="444">
        <f t="shared" ca="1" si="142"/>
        <v>-1316240054.3691344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-1316240054.3691344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-5484333.5598713933</v>
      </c>
      <c r="L2225" s="444">
        <f t="shared" ca="1" si="142"/>
        <v>-1321724387.9290059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-1321724387.9290059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-5507184.9497041907</v>
      </c>
      <c r="L2226" s="444">
        <f t="shared" ca="1" si="142"/>
        <v>-1327231572.87871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-1327231572.87871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-5530131.5536612915</v>
      </c>
      <c r="L2227" s="444">
        <f t="shared" ca="1" si="142"/>
        <v>-1332761704.4323714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-1332761704.4323714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-5553173.7684682142</v>
      </c>
      <c r="L2228" s="444">
        <f t="shared" ca="1" si="142"/>
        <v>-1338314878.2008395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-1338314878.2008395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-5576311.9925034977</v>
      </c>
      <c r="L2229" s="444">
        <f t="shared" ca="1" si="142"/>
        <v>-1343891190.1933429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-1343891190.1933429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-5599546.6258055959</v>
      </c>
      <c r="L2230" s="444">
        <f t="shared" ca="1" si="142"/>
        <v>-1349490736.8191485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-1349490736.8191485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-5622878.0700797858</v>
      </c>
      <c r="L2231" s="444">
        <f t="shared" ca="1" si="142"/>
        <v>-1355113614.8892283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-1355113614.8892283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-5646306.7287051184</v>
      </c>
      <c r="L2232" s="444">
        <f t="shared" ca="1" si="142"/>
        <v>-1360759921.6179335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-1360759921.6179335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-5669833.0067413896</v>
      </c>
      <c r="L2233" s="444">
        <f t="shared" ca="1" si="142"/>
        <v>-1366429754.6246748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-1366429754.6246748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-5693457.3109361446</v>
      </c>
      <c r="L2234" s="444">
        <f t="shared" ca="1" si="142"/>
        <v>-1372123211.935611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-1372123211.935611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-5717180.0497317128</v>
      </c>
      <c r="L2235" s="444">
        <f t="shared" ca="1" si="142"/>
        <v>-1377840391.9853427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-1377840391.9853427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-5741001.6332722614</v>
      </c>
      <c r="L2236" s="444">
        <f t="shared" ca="1" si="142"/>
        <v>-1383581393.6186149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-1383581393.6186149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-5764922.4734108951</v>
      </c>
      <c r="L2237" s="444">
        <f t="shared" ca="1" si="142"/>
        <v>-1389346316.0920258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-1389346316.0920258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-5788942.9837167738</v>
      </c>
      <c r="L2238" s="444">
        <f t="shared" ca="1" si="142"/>
        <v>-1395135259.0757425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-1395135259.0757425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-5813063.5794822602</v>
      </c>
      <c r="L2239" s="444">
        <f t="shared" ca="1" si="142"/>
        <v>-1400948322.6552248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-1400948322.6552248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-5837284.677730103</v>
      </c>
      <c r="L2240" s="444">
        <f t="shared" ca="1" si="142"/>
        <v>-1406785607.3329549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-1406785607.3329549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-5861606.6972206449</v>
      </c>
      <c r="L2241" s="444">
        <f t="shared" ca="1" si="142"/>
        <v>-1412647214.0301754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-1412647214.0301754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-5886030.058459064</v>
      </c>
      <c r="L2242" s="444">
        <f t="shared" ca="1" si="142"/>
        <v>-1418533244.0886345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-1418533244.0886345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-5910555.183702644</v>
      </c>
      <c r="L2243" s="444">
        <f t="shared" ca="1" si="142"/>
        <v>-1424443799.2723372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-1424443799.2723372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-5935182.4969680719</v>
      </c>
      <c r="L2244" s="444">
        <f t="shared" ca="1" si="142"/>
        <v>-1430378981.7693052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-1430378981.7693052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-5959912.4240387715</v>
      </c>
      <c r="L2245" s="444">
        <f t="shared" ca="1" si="142"/>
        <v>-1436338894.1933441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-1436338894.1933441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-5984745.3924722672</v>
      </c>
      <c r="L2246" s="444">
        <f t="shared" ca="1" si="142"/>
        <v>-1442323639.5858164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-1442323639.5858164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-6009681.8316075681</v>
      </c>
      <c r="L2247" s="444">
        <f t="shared" ca="1" si="142"/>
        <v>-1448333321.417424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-1448333321.417424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-6034722.1725725997</v>
      </c>
      <c r="L2248" s="444">
        <f t="shared" ca="1" si="142"/>
        <v>-1454368043.5899966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-1454368043.5899966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-6059866.8482916523</v>
      </c>
      <c r="L2249" s="444">
        <f t="shared" ca="1" si="142"/>
        <v>-1460427910.4382882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-1460427910.4382882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-6085116.2934928676</v>
      </c>
      <c r="L2250" s="444">
        <f t="shared" ca="1" si="142"/>
        <v>-1466513026.731781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-1466513026.731781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-6110470.9447157541</v>
      </c>
      <c r="L2251" s="444">
        <f t="shared" ca="1" si="142"/>
        <v>-1472623497.6764967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-1472623497.6764967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-6135931.2403187361</v>
      </c>
      <c r="L2252" s="444">
        <f t="shared" ca="1" si="142"/>
        <v>-1478759428.9168155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-1478759428.9168155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-6161497.6204867316</v>
      </c>
      <c r="L2253" s="444">
        <f t="shared" ca="1" si="142"/>
        <v>-1484920926.5373023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-1484920926.5373023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-6187170.5272387592</v>
      </c>
      <c r="L2254" s="444">
        <f t="shared" ca="1" si="142"/>
        <v>-1491108097.0645411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-1491108097.0645411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-6212950.404435588</v>
      </c>
      <c r="L2255" s="444">
        <f t="shared" ca="1" si="142"/>
        <v>-1497321047.4689767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-1497321047.4689767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-6238837.6977874031</v>
      </c>
      <c r="L2256" s="444">
        <f t="shared" ca="1" si="142"/>
        <v>-1503559885.166764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-1503559885.166764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-6264832.8548615165</v>
      </c>
      <c r="L2257" s="444">
        <f t="shared" ca="1" si="142"/>
        <v>-1509824718.0216255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-1509824718.0216255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-6290936.3250901066</v>
      </c>
      <c r="L2258" s="444">
        <f t="shared" ca="1" si="142"/>
        <v>-1516115654.3467157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-1516115654.3467157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-6317148.5597779816</v>
      </c>
      <c r="L2259" s="444">
        <f t="shared" ca="1" si="142"/>
        <v>-1522432802.9064937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-1522432802.9064937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-6343470.0121103898</v>
      </c>
      <c r="L2260" s="444">
        <f t="shared" ca="1" si="142"/>
        <v>-1528776272.9186041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-1528776272.9186041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-6369901.1371608507</v>
      </c>
      <c r="L2261" s="444">
        <f t="shared" ca="1" si="142"/>
        <v>-1535146174.0557649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-1535146174.0557649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-6396442.3918990204</v>
      </c>
      <c r="L2262" s="444">
        <f t="shared" ca="1" si="142"/>
        <v>-1541542616.447664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-1541542616.447664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-6423094.2351986002</v>
      </c>
      <c r="L2263" s="444">
        <f t="shared" ca="1" si="142"/>
        <v>-1547965710.6828625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-1547965710.6828625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-6449857.1278452603</v>
      </c>
      <c r="L2264" s="444">
        <f t="shared" ca="1" si="142"/>
        <v>-1554415567.8107078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-1554415567.8107078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-6476731.5325446157</v>
      </c>
      <c r="L2265" s="444">
        <f t="shared" ca="1" si="142"/>
        <v>-1560892299.3432524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-1560892299.3432524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-6503717.9139302187</v>
      </c>
      <c r="L2266" s="444">
        <f t="shared" ca="1" si="142"/>
        <v>-1567396017.2571826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-1567396017.2571826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-6530816.7385715945</v>
      </c>
      <c r="L2267" s="444">
        <f t="shared" ca="1" si="142"/>
        <v>-1573926833.9957542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-1573926833.9957542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-6558028.4749823092</v>
      </c>
      <c r="L2268" s="444">
        <f t="shared" ca="1" si="142"/>
        <v>-1580484862.4707365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-1580484862.4707365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-6585353.5936280685</v>
      </c>
      <c r="L2269" s="444">
        <f t="shared" ca="1" si="142"/>
        <v>-1587070216.0643647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-1587070216.0643647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-6612792.5669348529</v>
      </c>
      <c r="L2270" s="444">
        <f t="shared" ca="1" si="142"/>
        <v>-1593683008.6312995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-1593683008.6312995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-6640345.8692970816</v>
      </c>
      <c r="L2271" s="444">
        <f t="shared" ca="1" si="142"/>
        <v>-1600323354.5005965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-1600323354.5005965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-6668013.9770858185</v>
      </c>
      <c r="L2272" s="444">
        <f t="shared" ca="1" si="142"/>
        <v>-1606991368.4776824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-1606991368.4776824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-6695797.3686570097</v>
      </c>
      <c r="L2273" s="444">
        <f t="shared" ca="1" si="142"/>
        <v>-1613687165.8463395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-1613687165.8463395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-6723696.5243597478</v>
      </c>
      <c r="L2274" s="444">
        <f t="shared" ca="1" si="142"/>
        <v>-1620410862.3706992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-1620410862.3706992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-6751711.9265445797</v>
      </c>
      <c r="L2275" s="444">
        <f t="shared" ca="1" si="142"/>
        <v>-1627162574.2972438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-1627162574.2972438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-6779844.0595718492</v>
      </c>
      <c r="L2276" s="444">
        <f t="shared" ca="1" si="142"/>
        <v>-1633942418.3568156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-1633942418.3568156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-6808093.4098200649</v>
      </c>
      <c r="L2277" s="444">
        <f t="shared" ca="1" si="142"/>
        <v>-1640750511.7666357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-1640750511.7666357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-6836460.4656943148</v>
      </c>
      <c r="L2278" s="444">
        <f t="shared" ca="1" si="142"/>
        <v>-1647586972.2323301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-1647586972.2323301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-6864945.7176347086</v>
      </c>
      <c r="L2279" s="444">
        <f t="shared" ca="1" si="142"/>
        <v>-1654451917.9499648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-1654451917.9499648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-6893549.6581248529</v>
      </c>
      <c r="L2280" s="444">
        <f t="shared" ca="1" si="142"/>
        <v>-1661345467.6080897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-1661345467.6080897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-6922272.7817003736</v>
      </c>
      <c r="L2281" s="444">
        <f t="shared" ca="1" si="142"/>
        <v>-1668267740.3897901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-1668267740.3897901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-6951115.5849574581</v>
      </c>
      <c r="L2282" s="444">
        <f t="shared" ca="1" si="142"/>
        <v>-1675218855.9747474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-1675218855.9747474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-6980078.5665614484</v>
      </c>
      <c r="L2283" s="444">
        <f t="shared" ca="1" si="142"/>
        <v>-1682198934.5413089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-1682198934.5413089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-7009162.2272554534</v>
      </c>
      <c r="L2284" s="444">
        <f t="shared" ca="1" si="142"/>
        <v>-1689208096.7685642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-1689208096.7685642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-7038367.0698690172</v>
      </c>
      <c r="L2285" s="444">
        <f t="shared" ca="1" si="142"/>
        <v>-1696246463.8384333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-1696246463.8384333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-7067693.5993268052</v>
      </c>
      <c r="L2286" s="444">
        <f t="shared" ca="1" si="142"/>
        <v>-1703314157.4377601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-1703314157.4377601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-7097142.3226573346</v>
      </c>
      <c r="L2287" s="444">
        <f t="shared" ca="1" si="142"/>
        <v>-1710411299.7604175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-1710411299.7604175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-7126713.7490017395</v>
      </c>
      <c r="L2288" s="444">
        <f t="shared" ca="1" si="142"/>
        <v>-1717538013.5094192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-1717538013.5094192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-7156408.3896225812</v>
      </c>
      <c r="L2289" s="444">
        <f t="shared" ca="1" si="142"/>
        <v>-1724694421.8990419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-1724694421.8990419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-7186226.7579126759</v>
      </c>
      <c r="L2290" s="444">
        <f t="shared" ca="1" si="142"/>
        <v>-1731880648.6569545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-1731880648.6569545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-7216169.3694039779</v>
      </c>
      <c r="L2291" s="444">
        <f t="shared" ca="1" si="142"/>
        <v>-1739096818.0263586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-1739096818.0263586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-7246236.7417764943</v>
      </c>
      <c r="L2292" s="444">
        <f t="shared" ca="1" si="142"/>
        <v>-1746343054.7681351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-1746343054.7681351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-7276429.3948672302</v>
      </c>
      <c r="L2293" s="444">
        <f t="shared" ca="1" si="142"/>
        <v>-1753619484.1630023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-1753619484.1630023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-7306747.8506791759</v>
      </c>
      <c r="L2294" s="444">
        <f t="shared" ca="1" si="142"/>
        <v>-1760926232.0136814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-1760926232.0136814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-7337192.6333903391</v>
      </c>
      <c r="L2295" s="444">
        <f t="shared" ca="1" si="142"/>
        <v>-1768263424.6470718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-1768263424.6470718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-7367764.2693627998</v>
      </c>
      <c r="L2296" s="444">
        <f t="shared" ca="1" si="142"/>
        <v>-1775631188.9164345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-1775631188.9164345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-7398463.2871518116</v>
      </c>
      <c r="L2297" s="444">
        <f t="shared" ca="1" si="142"/>
        <v>-1783029652.2035863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-1783029652.2035863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-7429290.2175149443</v>
      </c>
      <c r="L2298" s="444">
        <f t="shared" ca="1" si="142"/>
        <v>-1790458942.4211013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-1790458942.4211013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-7460245.5934212562</v>
      </c>
      <c r="L2299" s="444">
        <f t="shared" ca="1" si="142"/>
        <v>-1797919188.0145226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-1797919188.0145226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-7491329.9500605119</v>
      </c>
      <c r="L2300" s="444">
        <f t="shared" ca="1" si="142"/>
        <v>-1805410517.9645832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-1805410517.9645832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-7522543.8248524293</v>
      </c>
      <c r="L2301" s="444">
        <f t="shared" ca="1" si="142"/>
        <v>-1812933061.7894356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-1812933061.7894356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-7553887.7574559813</v>
      </c>
      <c r="L2302" s="444">
        <f t="shared" ca="1" si="142"/>
        <v>-1820486949.5468917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-1820486949.5468917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-7585362.2897787141</v>
      </c>
      <c r="L2303" s="444">
        <f t="shared" ref="L2303:L2557" ca="1" si="147">I2303-J2303+K2303</f>
        <v>-1828072311.8366704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-1828072311.8366704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-7616967.9659861261</v>
      </c>
      <c r="L2304" s="444">
        <f t="shared" ca="1" si="147"/>
        <v>-1835689279.8026564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-1835689279.8026564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-7648705.3325110674</v>
      </c>
      <c r="L2305" s="444">
        <f t="shared" ca="1" si="147"/>
        <v>-1843337985.1351676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-1843337985.1351676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-7680574.9380631978</v>
      </c>
      <c r="L2306" s="444">
        <f t="shared" ca="1" si="147"/>
        <v>-1851018560.0732307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-1851018560.0732307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-7712577.3336384613</v>
      </c>
      <c r="L2307" s="444">
        <f t="shared" ca="1" si="147"/>
        <v>-1858731137.4068692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-1858731137.4068692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-7744713.0725286212</v>
      </c>
      <c r="L2308" s="444">
        <f t="shared" ca="1" si="147"/>
        <v>-1866475850.4793978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-1866475850.4793978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-7776982.7103308253</v>
      </c>
      <c r="L2309" s="444">
        <f t="shared" ca="1" si="147"/>
        <v>-1874252833.1897285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-1874252833.1897285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-7809386.8049572017</v>
      </c>
      <c r="L2310" s="444">
        <f t="shared" ca="1" si="147"/>
        <v>-1882062219.9946856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-1882062219.9946856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-7841925.9166445239</v>
      </c>
      <c r="L2311" s="444">
        <f t="shared" ca="1" si="147"/>
        <v>-1889904145.9113302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-1889904145.9113302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-7874600.6079638749</v>
      </c>
      <c r="L2312" s="444">
        <f t="shared" ca="1" si="147"/>
        <v>-1897778746.519294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-1897778746.519294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-7907411.4438303905</v>
      </c>
      <c r="L2313" s="444">
        <f t="shared" ca="1" si="147"/>
        <v>-1905686157.9631245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-1905686157.9631245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-7940358.9915130185</v>
      </c>
      <c r="L2314" s="444">
        <f t="shared" ca="1" si="147"/>
        <v>-1913626516.9546375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-1913626516.9546375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-7973443.8206443228</v>
      </c>
      <c r="L2315" s="444">
        <f t="shared" ca="1" si="147"/>
        <v>-1921599960.7752819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-1921599960.7752819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-8006666.5032303408</v>
      </c>
      <c r="L2316" s="444">
        <f t="shared" ca="1" si="147"/>
        <v>-1929606627.2785122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-1929606627.2785122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-8040027.6136604687</v>
      </c>
      <c r="L2317" s="444">
        <f t="shared" ca="1" si="147"/>
        <v>-1937646654.8921728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-1937646654.8921728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-8073527.7287173867</v>
      </c>
      <c r="L2318" s="444">
        <f t="shared" ca="1" si="147"/>
        <v>-1945720182.6208901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-1945720182.6208901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-8107167.4275870426</v>
      </c>
      <c r="L2319" s="444">
        <f t="shared" ca="1" si="147"/>
        <v>-1953827350.0484772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-1953827350.0484772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-8140947.291868655</v>
      </c>
      <c r="L2320" s="444">
        <f t="shared" ca="1" si="147"/>
        <v>-1961968297.3403459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-1961968297.3403459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-8174867.9055847749</v>
      </c>
      <c r="L2321" s="444">
        <f t="shared" ca="1" si="147"/>
        <v>-1970143165.2459307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-1970143165.2459307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-8208929.8551913779</v>
      </c>
      <c r="L2322" s="444">
        <f t="shared" ca="1" si="147"/>
        <v>-1978352095.1011221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-1978352095.1011221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-8243133.7295880085</v>
      </c>
      <c r="L2323" s="444">
        <f t="shared" ca="1" si="147"/>
        <v>-1986595228.8307102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-1986595228.8307102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-8277480.1201279592</v>
      </c>
      <c r="L2324" s="444">
        <f t="shared" ca="1" si="147"/>
        <v>-1994872708.9508381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-1994872708.9508381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-8311969.6206284929</v>
      </c>
      <c r="L2325" s="444">
        <f t="shared" ca="1" si="147"/>
        <v>-2003184678.5714667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-2003184678.5714667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-8346602.8273811098</v>
      </c>
      <c r="L2326" s="444">
        <f t="shared" ca="1" si="147"/>
        <v>-2011531281.3988478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-2011531281.3988478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-8381380.3391618654</v>
      </c>
      <c r="L2327" s="444">
        <f t="shared" ca="1" si="147"/>
        <v>-2019912661.7380097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-2019912661.7380097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-8416302.7572417073</v>
      </c>
      <c r="L2328" s="444">
        <f t="shared" ca="1" si="147"/>
        <v>-2028328964.4952514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-2028328964.4952514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-8451370.6853968799</v>
      </c>
      <c r="L2329" s="444">
        <f t="shared" ca="1" si="147"/>
        <v>-2036780335.1806483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-2036780335.1806483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-8486584.7299193665</v>
      </c>
      <c r="L2330" s="444">
        <f t="shared" ca="1" si="147"/>
        <v>-2045266919.9105678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-2045266919.9105678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-8521945.4996273648</v>
      </c>
      <c r="L2331" s="444">
        <f t="shared" ca="1" si="147"/>
        <v>-2053788865.4101951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-2053788865.4101951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-8557453.6058758125</v>
      </c>
      <c r="L2332" s="444">
        <f t="shared" ca="1" si="147"/>
        <v>-2062346319.0160708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-2062346319.0160708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-8593109.6625669617</v>
      </c>
      <c r="L2333" s="444">
        <f t="shared" ca="1" si="147"/>
        <v>-2070939428.6786377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-2070939428.6786377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-8628914.2861609906</v>
      </c>
      <c r="L2334" s="444">
        <f t="shared" ca="1" si="147"/>
        <v>-2079568342.9647987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-2079568342.9647987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-8664868.0956866611</v>
      </c>
      <c r="L2335" s="444">
        <f t="shared" ca="1" si="147"/>
        <v>-2088233211.0604854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-2088233211.0604854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-8700971.7127520218</v>
      </c>
      <c r="L2336" s="444">
        <f t="shared" ca="1" si="147"/>
        <v>-2096934182.7732375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-2096934182.7732375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-8737225.7615551557</v>
      </c>
      <c r="L2337" s="444">
        <f t="shared" ca="1" si="147"/>
        <v>-2105671408.5347927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-2105671408.5347927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-8773630.86889497</v>
      </c>
      <c r="L2338" s="444">
        <f t="shared" ca="1" si="147"/>
        <v>-2114445039.4036877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-2114445039.4036877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-8810187.6641820315</v>
      </c>
      <c r="L2339" s="444">
        <f t="shared" ca="1" si="147"/>
        <v>-2123255227.0678697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-2123255227.0678697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-8846896.7794494573</v>
      </c>
      <c r="L2340" s="444">
        <f t="shared" ca="1" si="147"/>
        <v>-2132102123.8473191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-2132102123.8473191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-8883758.8493638299</v>
      </c>
      <c r="L2341" s="444">
        <f t="shared" ca="1" si="147"/>
        <v>-2140985882.6966829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-2140985882.6966829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-8920774.5112361796</v>
      </c>
      <c r="L2342" s="444">
        <f t="shared" ca="1" si="147"/>
        <v>-2149906657.2079191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-2149906657.2079191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-8957944.4050329961</v>
      </c>
      <c r="L2343" s="444">
        <f t="shared" ca="1" si="147"/>
        <v>-2158864601.6129522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-2158864601.6129522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-8995269.1733873002</v>
      </c>
      <c r="L2344" s="444">
        <f t="shared" ca="1" si="147"/>
        <v>-2167859870.7863398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-2167859870.7863398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-9032749.4616097491</v>
      </c>
      <c r="L2345" s="444">
        <f t="shared" ca="1" si="147"/>
        <v>-2176892620.2479496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-2176892620.2479496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-9070385.9176997896</v>
      </c>
      <c r="L2346" s="444">
        <f t="shared" ca="1" si="147"/>
        <v>-2185963006.1656494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-2185963006.1656494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-9108179.1923568733</v>
      </c>
      <c r="L2347" s="444">
        <f t="shared" ca="1" si="147"/>
        <v>-2195071185.3580065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-2195071185.3580065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-9146129.9389916938</v>
      </c>
      <c r="L2348" s="444">
        <f t="shared" ca="1" si="147"/>
        <v>-2204217315.296998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-2204217315.296998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-9184238.8137374911</v>
      </c>
      <c r="L2349" s="444">
        <f t="shared" ca="1" si="147"/>
        <v>-2213401554.1107354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-2213401554.1107354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-9222506.4754613973</v>
      </c>
      <c r="L2350" s="444">
        <f t="shared" ca="1" si="147"/>
        <v>-2222624060.5861969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-2222624060.5861969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-9260933.5857758205</v>
      </c>
      <c r="L2351" s="444">
        <f t="shared" ca="1" si="147"/>
        <v>-2231884994.1719728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-2231884994.1719728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-9299520.8090498857</v>
      </c>
      <c r="L2352" s="444">
        <f t="shared" ca="1" si="147"/>
        <v>-2241184514.9810228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-2241184514.9810228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-9338268.8124209289</v>
      </c>
      <c r="L2353" s="444">
        <f t="shared" ca="1" si="147"/>
        <v>-2250522783.7934437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-2250522783.7934437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-9377178.2658060156</v>
      </c>
      <c r="L2354" s="444">
        <f t="shared" ca="1" si="147"/>
        <v>-2259899962.0592499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-2259899962.0592499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-9416249.8419135418</v>
      </c>
      <c r="L2355" s="444">
        <f t="shared" ca="1" si="147"/>
        <v>-2269316211.9011636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-2269316211.9011636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-9455484.216254849</v>
      </c>
      <c r="L2356" s="444">
        <f t="shared" ca="1" si="147"/>
        <v>-2278771696.1174183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-2278771696.1174183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-9494882.0671559088</v>
      </c>
      <c r="L2357" s="444">
        <f t="shared" ca="1" si="147"/>
        <v>-2288266578.1845741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-2288266578.1845741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-9534444.0757690594</v>
      </c>
      <c r="L2358" s="444">
        <f t="shared" ca="1" si="147"/>
        <v>-2297801022.2603431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-2297801022.2603431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-9574170.9260847624</v>
      </c>
      <c r="L2359" s="444">
        <f t="shared" ca="1" si="147"/>
        <v>-2307375193.1864281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-2307375193.1864281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-9614063.3049434498</v>
      </c>
      <c r="L2360" s="444">
        <f t="shared" ca="1" si="147"/>
        <v>-2316989256.4913716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-2316989256.4913716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-9654121.9020473808</v>
      </c>
      <c r="L2361" s="444">
        <f t="shared" ca="1" si="147"/>
        <v>-2326643378.3934188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-2326643378.3934188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-9694347.4099725783</v>
      </c>
      <c r="L2362" s="444">
        <f t="shared" ca="1" si="147"/>
        <v>-2336337725.8033915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-2336337725.8033915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-9734740.5241807979</v>
      </c>
      <c r="L2363" s="444">
        <f t="shared" ca="1" si="147"/>
        <v>-2346072466.3275723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-2346072466.3275723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-9775301.9430315513</v>
      </c>
      <c r="L2364" s="444">
        <f t="shared" ca="1" si="147"/>
        <v>-2355847768.2706041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-2355847768.2706041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-9816032.367794184</v>
      </c>
      <c r="L2365" s="444">
        <f t="shared" ca="1" si="147"/>
        <v>-2365663800.6383982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-2365663800.6383982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-9856932.5026599914</v>
      </c>
      <c r="L2366" s="444">
        <f t="shared" ca="1" si="147"/>
        <v>-2375520733.141058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-2375520733.141058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-9898003.0547544081</v>
      </c>
      <c r="L2367" s="444">
        <f t="shared" ca="1" si="147"/>
        <v>-2385418736.1958122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-2385418736.1958122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-9939244.7341492176</v>
      </c>
      <c r="L2368" s="444">
        <f t="shared" ca="1" si="147"/>
        <v>-2395357980.9299612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-2395357980.9299612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-9980658.2538748384</v>
      </c>
      <c r="L2369" s="444">
        <f t="shared" ca="1" si="147"/>
        <v>-2405338639.183836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-2405338639.183836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-10022244.329932651</v>
      </c>
      <c r="L2370" s="444">
        <f t="shared" ca="1" si="147"/>
        <v>-2415360883.5137687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-2415360883.5137687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-10064003.68130737</v>
      </c>
      <c r="L2371" s="444">
        <f t="shared" ca="1" si="147"/>
        <v>-2425424887.195076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-2425424887.195076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-10105937.029979482</v>
      </c>
      <c r="L2372" s="444">
        <f t="shared" ca="1" si="147"/>
        <v>-2435530824.2250557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-2435530824.2250557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-10148045.100937732</v>
      </c>
      <c r="L2373" s="444">
        <f t="shared" ca="1" si="147"/>
        <v>-2445678869.3259935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-2445678869.3259935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-10190328.62219164</v>
      </c>
      <c r="L2374" s="444">
        <f t="shared" ca="1" si="147"/>
        <v>-2455869197.948185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-2455869197.948185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-10232788.324784104</v>
      </c>
      <c r="L2375" s="444">
        <f t="shared" ca="1" si="147"/>
        <v>-2466101986.2729692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-2466101986.2729692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-10275424.942804039</v>
      </c>
      <c r="L2376" s="444">
        <f t="shared" ca="1" si="147"/>
        <v>-2476377411.2157731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-2476377411.2157731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-10318239.213399054</v>
      </c>
      <c r="L2377" s="444">
        <f t="shared" ca="1" si="147"/>
        <v>-2486695650.429172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-2486695650.429172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-10361231.876788218</v>
      </c>
      <c r="L2378" s="444">
        <f t="shared" ca="1" si="147"/>
        <v>-2497056882.3059602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-2497056882.3059602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-10404403.676274834</v>
      </c>
      <c r="L2379" s="444">
        <f t="shared" ca="1" si="147"/>
        <v>-2507461285.982235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-2507461285.982235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-10447755.358259313</v>
      </c>
      <c r="L2380" s="444">
        <f t="shared" ca="1" si="147"/>
        <v>-2517909041.3404942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-2517909041.3404942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-10491287.672252059</v>
      </c>
      <c r="L2381" s="444">
        <f t="shared" ca="1" si="147"/>
        <v>-2528400329.0127463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-2528400329.0127463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-10535001.370886443</v>
      </c>
      <c r="L2382" s="444">
        <f t="shared" ca="1" si="147"/>
        <v>-2538935330.3836327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-2538935330.3836327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-10578897.209931802</v>
      </c>
      <c r="L2383" s="444">
        <f t="shared" ca="1" si="147"/>
        <v>-2549514227.5935645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-2549514227.5935645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-10622975.94830652</v>
      </c>
      <c r="L2384" s="444">
        <f t="shared" ca="1" si="147"/>
        <v>-2560137203.5418711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-2560137203.5418711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-10667238.348091129</v>
      </c>
      <c r="L2385" s="444">
        <f t="shared" ca="1" si="147"/>
        <v>-2570804441.8899622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-2570804441.8899622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-10711685.174541509</v>
      </c>
      <c r="L2386" s="444">
        <f t="shared" ca="1" si="147"/>
        <v>-2581516127.0645037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-2581516127.0645037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-10756317.196102098</v>
      </c>
      <c r="L2387" s="444">
        <f t="shared" ca="1" si="147"/>
        <v>-2592272444.2606058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-2592272444.2606058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-10801135.184419191</v>
      </c>
      <c r="L2388" s="444">
        <f t="shared" ca="1" si="147"/>
        <v>-2603073579.445025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-2603073579.445025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-10846139.91435427</v>
      </c>
      <c r="L2389" s="444">
        <f t="shared" ca="1" si="147"/>
        <v>-2613919719.3593793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-2613919719.3593793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-10891332.163997414</v>
      </c>
      <c r="L2390" s="444">
        <f t="shared" ca="1" si="147"/>
        <v>-2624811051.5233769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-2624811051.5233769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-10936712.714680737</v>
      </c>
      <c r="L2391" s="444">
        <f t="shared" ca="1" si="147"/>
        <v>-2635747764.2380576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-2635747764.2380576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-10982282.350991907</v>
      </c>
      <c r="L2392" s="444">
        <f t="shared" ca="1" si="147"/>
        <v>-2646730046.5890493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-2646730046.5890493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-11028041.860787705</v>
      </c>
      <c r="L2393" s="444">
        <f t="shared" ca="1" si="147"/>
        <v>-2657758088.4498372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-2657758088.4498372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-11073992.035207655</v>
      </c>
      <c r="L2394" s="444">
        <f t="shared" ca="1" si="147"/>
        <v>-2668832080.485045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-2668832080.485045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-11120133.668687686</v>
      </c>
      <c r="L2395" s="444">
        <f t="shared" ca="1" si="147"/>
        <v>-2679952214.1537328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-2679952214.1537328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-11166467.558973886</v>
      </c>
      <c r="L2396" s="444">
        <f t="shared" ca="1" si="147"/>
        <v>-2691118681.7127066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-2691118681.7127066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-11212994.507136278</v>
      </c>
      <c r="L2397" s="444">
        <f t="shared" ca="1" si="147"/>
        <v>-2702331676.2198429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-2702331676.2198429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-11259715.317582678</v>
      </c>
      <c r="L2398" s="444">
        <f t="shared" ca="1" si="147"/>
        <v>-2713591391.5374255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-2713591391.5374255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-11306630.798072606</v>
      </c>
      <c r="L2399" s="444">
        <f t="shared" ca="1" si="147"/>
        <v>-2724898022.3354983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-2724898022.3354983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-11353741.759731242</v>
      </c>
      <c r="L2400" s="444">
        <f t="shared" ca="1" si="147"/>
        <v>-2736251764.0952296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-2736251764.0952296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-11401049.017063458</v>
      </c>
      <c r="L2401" s="444">
        <f t="shared" ca="1" si="147"/>
        <v>-2747652813.1122932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-2747652813.1122932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-11448553.387967888</v>
      </c>
      <c r="L2402" s="444">
        <f t="shared" ca="1" si="147"/>
        <v>-2759101366.5002613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-2759101366.5002613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-11496255.693751089</v>
      </c>
      <c r="L2403" s="444">
        <f t="shared" ca="1" si="147"/>
        <v>-2770597622.1940122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-2770597622.1940122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-11544156.759141717</v>
      </c>
      <c r="L2404" s="444">
        <f t="shared" ca="1" si="147"/>
        <v>-2782141778.9531541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-2782141778.9531541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-11592257.412304809</v>
      </c>
      <c r="L2405" s="444">
        <f t="shared" ca="1" si="147"/>
        <v>-2793734036.365459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-2793734036.365459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-11640558.484856078</v>
      </c>
      <c r="L2406" s="444">
        <f t="shared" ca="1" si="147"/>
        <v>-2805374594.8503151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-2805374594.8503151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-11689060.811876312</v>
      </c>
      <c r="L2407" s="444">
        <f t="shared" ca="1" si="147"/>
        <v>-2817063655.6621914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-2817063655.6621914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-11737765.231925797</v>
      </c>
      <c r="L2408" s="444">
        <f t="shared" ca="1" si="147"/>
        <v>-2828801420.8941174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-2828801420.8941174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-11786672.587058822</v>
      </c>
      <c r="L2409" s="444">
        <f t="shared" ca="1" si="147"/>
        <v>-2840588093.4811764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-2840588093.4811764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-11835783.722838234</v>
      </c>
      <c r="L2410" s="444">
        <f t="shared" ca="1" si="147"/>
        <v>-2852423877.2040148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-2852423877.2040148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-11885099.488350062</v>
      </c>
      <c r="L2411" s="444">
        <f t="shared" ca="1" si="147"/>
        <v>-2864308976.6923647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-2864308976.6923647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-11934620.736218186</v>
      </c>
      <c r="L2412" s="444">
        <f t="shared" ca="1" si="147"/>
        <v>-2876243597.4285827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-2876243597.4285827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-11984348.322619094</v>
      </c>
      <c r="L2413" s="444">
        <f t="shared" ca="1" si="147"/>
        <v>-2888227945.7512016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-2888227945.7512016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-12034283.107296674</v>
      </c>
      <c r="L2414" s="444">
        <f t="shared" ca="1" si="147"/>
        <v>-2900262228.8584981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-2900262228.8584981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-12084425.953577075</v>
      </c>
      <c r="L2415" s="444">
        <f t="shared" ca="1" si="147"/>
        <v>-2912346654.8120751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-2912346654.8120751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-12134777.728383645</v>
      </c>
      <c r="L2416" s="444">
        <f t="shared" ca="1" si="147"/>
        <v>-2924481432.5404587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-2924481432.5404587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-12185339.302251911</v>
      </c>
      <c r="L2417" s="444">
        <f t="shared" ca="1" si="147"/>
        <v>-2936666771.8427105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-2936666771.8427105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-12236111.549344627</v>
      </c>
      <c r="L2418" s="444">
        <f t="shared" ca="1" si="147"/>
        <v>-2948902883.392055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-2948902883.392055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-12287095.347466895</v>
      </c>
      <c r="L2419" s="444">
        <f t="shared" ca="1" si="147"/>
        <v>-2961189978.739522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-2961189978.739522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-12338291.578081341</v>
      </c>
      <c r="L2420" s="444">
        <f t="shared" ca="1" si="147"/>
        <v>-2973528270.3176031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-2973528270.3176031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-12389701.126323346</v>
      </c>
      <c r="L2421" s="444">
        <f t="shared" ca="1" si="147"/>
        <v>-2985917971.4439263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-2985917971.4439263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-12441324.881016359</v>
      </c>
      <c r="L2422" s="444">
        <f t="shared" ca="1" si="147"/>
        <v>-2998359296.3249426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-2998359296.3249426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-12493163.734687261</v>
      </c>
      <c r="L2423" s="444">
        <f t="shared" ca="1" si="147"/>
        <v>-3010852460.0596299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-3010852460.0596299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-12545218.58358179</v>
      </c>
      <c r="L2424" s="444">
        <f t="shared" ca="1" si="147"/>
        <v>-3023397678.6432118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-3023397678.6432118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-12597490.327680049</v>
      </c>
      <c r="L2425" s="444">
        <f t="shared" ca="1" si="147"/>
        <v>-3035995168.970892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-3035995168.970892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-12649979.870712049</v>
      </c>
      <c r="L2426" s="444">
        <f t="shared" ca="1" si="147"/>
        <v>-3048645148.8416042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-3048645148.8416042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-12702688.12017335</v>
      </c>
      <c r="L2427" s="444">
        <f t="shared" ca="1" si="147"/>
        <v>-3061347836.9617777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-3061347836.9617777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-12755615.987340741</v>
      </c>
      <c r="L2428" s="444">
        <f t="shared" ca="1" si="147"/>
        <v>-3074103452.9491186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-3074103452.9491186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-12808764.387287995</v>
      </c>
      <c r="L2429" s="444">
        <f t="shared" ca="1" si="147"/>
        <v>-3086912217.3364067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-3086912217.3364067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-12862134.238901695</v>
      </c>
      <c r="L2430" s="444">
        <f t="shared" ca="1" si="147"/>
        <v>-3099774351.5753083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-3099774351.5753083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-12915726.464897119</v>
      </c>
      <c r="L2431" s="444">
        <f t="shared" ca="1" si="147"/>
        <v>-3112690078.0402055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-3112690078.0402055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-12969541.99183419</v>
      </c>
      <c r="L2432" s="444">
        <f t="shared" ca="1" si="147"/>
        <v>-3125659620.0320396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-3125659620.0320396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-13023581.750133498</v>
      </c>
      <c r="L2433" s="444">
        <f t="shared" ca="1" si="147"/>
        <v>-3138683201.7821732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-3138683201.7821732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-13077846.674092388</v>
      </c>
      <c r="L2434" s="444">
        <f t="shared" ca="1" si="147"/>
        <v>-3151761048.4562654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-3151761048.4562654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-13132337.701901106</v>
      </c>
      <c r="L2435" s="444">
        <f t="shared" ca="1" si="147"/>
        <v>-3164893386.1581664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-3164893386.1581664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-13187055.775659027</v>
      </c>
      <c r="L2436" s="444">
        <f t="shared" ca="1" si="147"/>
        <v>-3178080441.9338255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-3178080441.9338255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-13242001.841390939</v>
      </c>
      <c r="L2437" s="444">
        <f t="shared" ca="1" si="147"/>
        <v>-3191322443.7752166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-3191322443.7752166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-13297176.849063402</v>
      </c>
      <c r="L2438" s="444">
        <f t="shared" ca="1" si="147"/>
        <v>-3204619620.62428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-3204619620.62428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-13352581.752601167</v>
      </c>
      <c r="L2439" s="444">
        <f t="shared" ca="1" si="147"/>
        <v>-3217972202.3768811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-3217972202.3768811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-13408217.509903671</v>
      </c>
      <c r="L2440" s="444">
        <f t="shared" ca="1" si="147"/>
        <v>-3231380419.886785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-3231380419.886785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-13464085.082861604</v>
      </c>
      <c r="L2441" s="444">
        <f t="shared" ca="1" si="147"/>
        <v>-3244844504.9696465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-3244844504.9696465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-13520185.437373526</v>
      </c>
      <c r="L2442" s="444">
        <f t="shared" ca="1" si="147"/>
        <v>-3258364690.4070201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-3258364690.4070201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-13576519.543362584</v>
      </c>
      <c r="L2443" s="444">
        <f t="shared" ca="1" si="147"/>
        <v>-3271941209.9503827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-3271941209.9503827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-13633088.374793261</v>
      </c>
      <c r="L2444" s="444">
        <f t="shared" ca="1" si="147"/>
        <v>-3285574298.3251758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-3285574298.3251758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-13689892.909688232</v>
      </c>
      <c r="L2445" s="444">
        <f t="shared" ca="1" si="147"/>
        <v>-3299264191.2348638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-3299264191.2348638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-13746934.130145265</v>
      </c>
      <c r="L2446" s="444">
        <f t="shared" ca="1" si="147"/>
        <v>-3313011125.3650088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-3313011125.3650088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-13804213.022354202</v>
      </c>
      <c r="L2447" s="444">
        <f t="shared" ca="1" si="147"/>
        <v>-3326815338.387363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-3326815338.387363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-13861730.576614013</v>
      </c>
      <c r="L2448" s="444">
        <f t="shared" ca="1" si="147"/>
        <v>-3340677068.9639769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-3340677068.9639769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-13919487.787349904</v>
      </c>
      <c r="L2449" s="444">
        <f t="shared" ca="1" si="147"/>
        <v>-3354596556.7513266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-3354596556.7513266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-13977485.653130528</v>
      </c>
      <c r="L2450" s="444">
        <f t="shared" ca="1" si="147"/>
        <v>-3368574042.4044571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-3368574042.4044571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-14035725.176685238</v>
      </c>
      <c r="L2451" s="444">
        <f t="shared" ca="1" si="147"/>
        <v>-3382609767.5811424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-3382609767.5811424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-14094207.364921428</v>
      </c>
      <c r="L2452" s="444">
        <f t="shared" ca="1" si="147"/>
        <v>-3396703974.946064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-3396703974.946064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-14152933.22894193</v>
      </c>
      <c r="L2453" s="444">
        <f t="shared" ca="1" si="147"/>
        <v>-3410856908.1750059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-3410856908.1750059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-14211903.784062522</v>
      </c>
      <c r="L2454" s="444">
        <f t="shared" ca="1" si="147"/>
        <v>-3425068811.9590683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-3425068811.9590683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-14271120.049829451</v>
      </c>
      <c r="L2455" s="444">
        <f t="shared" ca="1" si="147"/>
        <v>-3439339932.0088978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-3439339932.0088978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-14330583.050037071</v>
      </c>
      <c r="L2456" s="444">
        <f t="shared" ca="1" si="147"/>
        <v>-3453670515.0589347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-3453670515.0589347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-14390293.812745558</v>
      </c>
      <c r="L2457" s="444">
        <f t="shared" ca="1" si="147"/>
        <v>-3468060808.8716803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-3468060808.8716803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-14450253.370298667</v>
      </c>
      <c r="L2458" s="444">
        <f t="shared" ca="1" si="147"/>
        <v>-3482511062.2419791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-3482511062.2419791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-14510462.759341577</v>
      </c>
      <c r="L2459" s="444">
        <f t="shared" ca="1" si="147"/>
        <v>-3497021525.0013208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-3497021525.0013208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-14570923.020838834</v>
      </c>
      <c r="L2460" s="444">
        <f t="shared" ca="1" si="147"/>
        <v>-3511592448.0221596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-3511592448.0221596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-14631635.200092329</v>
      </c>
      <c r="L2461" s="444">
        <f t="shared" ca="1" si="147"/>
        <v>-3526224083.2222519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-3526224083.2222519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-14692600.346759384</v>
      </c>
      <c r="L2462" s="444">
        <f t="shared" ca="1" si="147"/>
        <v>-3540916683.5690112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-3540916683.5690112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-14753819.51487088</v>
      </c>
      <c r="L2463" s="444">
        <f t="shared" ca="1" si="147"/>
        <v>-3555670503.0838819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-3555670503.0838819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-14815293.76284951</v>
      </c>
      <c r="L2464" s="444">
        <f t="shared" ca="1" si="147"/>
        <v>-3570485796.8467312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-3570485796.8467312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-14877024.153528046</v>
      </c>
      <c r="L2465" s="444">
        <f t="shared" ca="1" si="147"/>
        <v>-3585362821.0002594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-3585362821.0002594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-14939011.754167747</v>
      </c>
      <c r="L2466" s="444">
        <f t="shared" ca="1" si="147"/>
        <v>-3600301832.754427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-3600301832.754427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-15001257.636476779</v>
      </c>
      <c r="L2467" s="444">
        <f t="shared" ca="1" si="147"/>
        <v>-3615303090.3909039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-3615303090.3909039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-15063762.876628764</v>
      </c>
      <c r="L2468" s="444">
        <f t="shared" ca="1" si="147"/>
        <v>-3630366853.2675328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-3630366853.2675328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-15126528.555281388</v>
      </c>
      <c r="L2469" s="444">
        <f t="shared" ca="1" si="147"/>
        <v>-3645493381.822814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-3645493381.822814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-15189555.75759506</v>
      </c>
      <c r="L2470" s="444">
        <f t="shared" ca="1" si="147"/>
        <v>-3660682937.580409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-3660682937.580409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-15252845.573251704</v>
      </c>
      <c r="L2471" s="444">
        <f t="shared" ca="1" si="147"/>
        <v>-3675935783.1536608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-3675935783.1536608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-15316399.096473586</v>
      </c>
      <c r="L2472" s="444">
        <f t="shared" ca="1" si="147"/>
        <v>-3691252182.2501345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-3691252182.2501345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-15380217.426042227</v>
      </c>
      <c r="L2473" s="444">
        <f t="shared" ca="1" si="147"/>
        <v>-3706632399.6761765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-3706632399.6761765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-15444301.665317401</v>
      </c>
      <c r="L2474" s="444">
        <f t="shared" ca="1" si="147"/>
        <v>-3722076701.3414941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-3722076701.3414941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-15508652.922256226</v>
      </c>
      <c r="L2475" s="444">
        <f t="shared" ca="1" si="147"/>
        <v>-3737585354.2637501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-3737585354.2637501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-15573272.309432294</v>
      </c>
      <c r="L2476" s="444">
        <f t="shared" ca="1" si="147"/>
        <v>-3753158626.5731826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-3753158626.5731826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-15638160.94405493</v>
      </c>
      <c r="L2477" s="444">
        <f t="shared" ca="1" si="147"/>
        <v>-3768796787.5172377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-3768796787.5172377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-15703319.94798849</v>
      </c>
      <c r="L2478" s="444">
        <f t="shared" ca="1" si="147"/>
        <v>-3784500107.4652262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-3784500107.4652262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-15768750.447771778</v>
      </c>
      <c r="L2479" s="444">
        <f t="shared" ca="1" si="147"/>
        <v>-3800268857.9129977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-3800268857.9129977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-15834453.574637493</v>
      </c>
      <c r="L2480" s="444">
        <f t="shared" ca="1" si="147"/>
        <v>-3816103311.4876351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-3816103311.4876351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-15900430.464531813</v>
      </c>
      <c r="L2481" s="444">
        <f t="shared" ca="1" si="147"/>
        <v>-3832003741.952167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-3832003741.952167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-15966682.25813403</v>
      </c>
      <c r="L2482" s="444">
        <f t="shared" ca="1" si="147"/>
        <v>-3847970424.2103009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-3847970424.2103009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-16033210.100876253</v>
      </c>
      <c r="L2483" s="444">
        <f t="shared" ca="1" si="147"/>
        <v>-3864003634.3111773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-3864003634.3111773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-16100015.142963236</v>
      </c>
      <c r="L2484" s="444">
        <f t="shared" ca="1" si="147"/>
        <v>-3880103649.4541407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-3880103649.4541407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-16167098.53939225</v>
      </c>
      <c r="L2485" s="444">
        <f t="shared" ca="1" si="147"/>
        <v>-3896270747.9935331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-3896270747.9935331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-16234461.449973054</v>
      </c>
      <c r="L2486" s="444">
        <f t="shared" ca="1" si="147"/>
        <v>-3912505209.4435062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-3912505209.4435062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-16302105.039347943</v>
      </c>
      <c r="L2487" s="444">
        <f t="shared" ca="1" si="147"/>
        <v>-3928807314.4828544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-3928807314.4828544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-16370030.477011893</v>
      </c>
      <c r="L2488" s="444">
        <f t="shared" ca="1" si="147"/>
        <v>-3945177344.959866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-3945177344.959866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-16438238.937332775</v>
      </c>
      <c r="L2489" s="444">
        <f t="shared" ca="1" si="147"/>
        <v>-3961615583.8971987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-3961615583.8971987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-16506731.59957166</v>
      </c>
      <c r="L2490" s="444">
        <f t="shared" ca="1" si="147"/>
        <v>-3978122315.4967704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-3978122315.4967704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-16575509.64790321</v>
      </c>
      <c r="L2491" s="444">
        <f t="shared" ca="1" si="147"/>
        <v>-3994697825.1446738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-3994697825.1446738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-16644574.271436142</v>
      </c>
      <c r="L2492" s="444">
        <f t="shared" ca="1" si="147"/>
        <v>-4011342399.41611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-4011342399.41611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-16713926.664233791</v>
      </c>
      <c r="L2493" s="444">
        <f t="shared" ca="1" si="147"/>
        <v>-4028056326.0803437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-4028056326.0803437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-16783568.025334764</v>
      </c>
      <c r="L2494" s="444">
        <f t="shared" ca="1" si="147"/>
        <v>-4044839894.1056786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-4044839894.1056786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-16853499.558773663</v>
      </c>
      <c r="L2495" s="444">
        <f t="shared" ca="1" si="147"/>
        <v>-4061693393.6644521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-4061693393.6644521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-16923722.473601885</v>
      </c>
      <c r="L2496" s="444">
        <f t="shared" ca="1" si="147"/>
        <v>-4078617116.1380539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-4078617116.1380539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-16994237.983908556</v>
      </c>
      <c r="L2497" s="444">
        <f t="shared" ca="1" si="147"/>
        <v>-4095611354.1219625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-4095611354.1219625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-17065047.308841512</v>
      </c>
      <c r="L2498" s="444">
        <f t="shared" ca="1" si="147"/>
        <v>-4112676401.4308043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-4112676401.4308043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-17136151.672628351</v>
      </c>
      <c r="L2499" s="444">
        <f t="shared" ca="1" si="147"/>
        <v>-4129812553.1034327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-4129812553.1034327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-17207552.304597639</v>
      </c>
      <c r="L2500" s="444">
        <f t="shared" ca="1" si="147"/>
        <v>-4147020105.4080305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-4147020105.4080305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-17279250.439200126</v>
      </c>
      <c r="L2501" s="444">
        <f t="shared" ca="1" si="147"/>
        <v>-4164299355.8472304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-4164299355.8472304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-17351247.31603013</v>
      </c>
      <c r="L2502" s="444">
        <f t="shared" ca="1" si="147"/>
        <v>-4181650603.1632605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-4181650603.1632605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-17423544.17984692</v>
      </c>
      <c r="L2503" s="444">
        <f t="shared" ca="1" si="147"/>
        <v>-4199074147.3431072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-4199074147.3431072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-17496142.280596279</v>
      </c>
      <c r="L2504" s="444">
        <f t="shared" ca="1" si="147"/>
        <v>-4216570289.6237035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-4216570289.6237035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-17569042.873432096</v>
      </c>
      <c r="L2505" s="444">
        <f t="shared" ca="1" si="147"/>
        <v>-4234139332.4971356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-4234139332.4971356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-17642247.218738064</v>
      </c>
      <c r="L2506" s="444">
        <f t="shared" ca="1" si="147"/>
        <v>-4251781579.7158737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-4251781579.7158737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-17715756.582149472</v>
      </c>
      <c r="L2507" s="444">
        <f t="shared" ca="1" si="147"/>
        <v>-4269497336.2980232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-4269497336.2980232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-17789572.234575097</v>
      </c>
      <c r="L2508" s="444">
        <f t="shared" ca="1" si="147"/>
        <v>-4287286908.5325985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-4287286908.5325985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-17863695.452219158</v>
      </c>
      <c r="L2509" s="444">
        <f t="shared" ca="1" si="147"/>
        <v>-4305150603.9848175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-4305150603.9848175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-17938127.516603407</v>
      </c>
      <c r="L2510" s="444">
        <f t="shared" ca="1" si="147"/>
        <v>-4323088731.501421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-4323088731.501421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-18012869.714589253</v>
      </c>
      <c r="L2511" s="444">
        <f t="shared" ca="1" si="147"/>
        <v>-4341101601.2160101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-4341101601.2160101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-18087923.338400044</v>
      </c>
      <c r="L2512" s="444">
        <f t="shared" ca="1" si="147"/>
        <v>-4359189524.55441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-4359189524.55441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-18163289.685643375</v>
      </c>
      <c r="L2513" s="444">
        <f t="shared" ca="1" si="147"/>
        <v>-4377352814.2400532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-4377352814.2400532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-18238970.059333555</v>
      </c>
      <c r="L2514" s="444">
        <f t="shared" ca="1" si="147"/>
        <v>-4395591784.299387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-4395591784.299387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-18314965.767914113</v>
      </c>
      <c r="L2515" s="444">
        <f t="shared" ca="1" si="147"/>
        <v>-4413906750.0673008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-4413906750.0673008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-18391278.125280421</v>
      </c>
      <c r="L2516" s="444">
        <f t="shared" ca="1" si="147"/>
        <v>-4432298028.1925812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-4432298028.1925812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-18467908.450802423</v>
      </c>
      <c r="L2517" s="444">
        <f t="shared" ca="1" si="147"/>
        <v>-4450765936.643384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-4450765936.643384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-18544858.069347434</v>
      </c>
      <c r="L2518" s="444">
        <f t="shared" ca="1" si="147"/>
        <v>-4469310794.7127314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-4469310794.7127314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-18622128.311303046</v>
      </c>
      <c r="L2519" s="444">
        <f t="shared" ca="1" si="147"/>
        <v>-4487932923.0240345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-4487932923.0240345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-18699720.512600143</v>
      </c>
      <c r="L2520" s="444">
        <f t="shared" ca="1" si="147"/>
        <v>-4506632643.5366344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-4506632643.5366344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-18777636.014735978</v>
      </c>
      <c r="L2521" s="444">
        <f t="shared" ca="1" si="147"/>
        <v>-4525410279.5513706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-4525410279.5513706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-18855876.164797377</v>
      </c>
      <c r="L2522" s="444">
        <f t="shared" ca="1" si="147"/>
        <v>-4544266155.7161684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-4544266155.7161684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-18934442.315484036</v>
      </c>
      <c r="L2523" s="444">
        <f t="shared" ca="1" si="147"/>
        <v>-4563200598.0316525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-4563200598.0316525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-19013335.825131886</v>
      </c>
      <c r="L2524" s="444">
        <f t="shared" ca="1" si="147"/>
        <v>-4582213933.8567839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-4582213933.8567839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-19092558.057736598</v>
      </c>
      <c r="L2525" s="444">
        <f t="shared" ca="1" si="147"/>
        <v>-4601306491.9145203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-4601306491.9145203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-19172110.382977169</v>
      </c>
      <c r="L2526" s="444">
        <f t="shared" ca="1" si="147"/>
        <v>-4620478602.2974977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-4620478602.2974977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-19251994.176239572</v>
      </c>
      <c r="L2527" s="444">
        <f t="shared" ca="1" si="147"/>
        <v>-4639730596.4737377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-4639730596.4737377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-19332210.818640575</v>
      </c>
      <c r="L2528" s="444">
        <f t="shared" ca="1" si="147"/>
        <v>-4659062807.2923784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-4659062807.2923784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-19412761.697051577</v>
      </c>
      <c r="L2529" s="444">
        <f t="shared" ca="1" si="147"/>
        <v>-4678475568.9894304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-4678475568.9894304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-19493648.204122625</v>
      </c>
      <c r="L2530" s="444">
        <f t="shared" ca="1" si="147"/>
        <v>-4697969217.193553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-4697969217.193553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-19574871.73830647</v>
      </c>
      <c r="L2531" s="444">
        <f t="shared" ca="1" si="147"/>
        <v>-4717544088.931859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-4717544088.931859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-19656433.703882746</v>
      </c>
      <c r="L2532" s="444">
        <f t="shared" ca="1" si="147"/>
        <v>-4737200522.6357422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-4737200522.6357422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-19738335.51098226</v>
      </c>
      <c r="L2533" s="444">
        <f t="shared" ca="1" si="147"/>
        <v>-4756938858.1467247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-4756938858.1467247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-19820578.575611353</v>
      </c>
      <c r="L2534" s="444">
        <f t="shared" ca="1" si="147"/>
        <v>-4776759436.7223358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-4776759436.7223358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-19903164.319676399</v>
      </c>
      <c r="L2535" s="444">
        <f t="shared" ca="1" si="147"/>
        <v>-4796662601.0420122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-4796662601.0420122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-19986094.171008386</v>
      </c>
      <c r="L2536" s="444">
        <f t="shared" ca="1" si="147"/>
        <v>-4816648695.2130203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-4816648695.2130203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-20069369.563387584</v>
      </c>
      <c r="L2537" s="444">
        <f t="shared" ca="1" si="147"/>
        <v>-4836718064.7764082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-4836718064.7764082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-20152991.936568368</v>
      </c>
      <c r="L2538" s="444">
        <f t="shared" ca="1" si="147"/>
        <v>-4856871056.7129765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-4856871056.7129765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-20236962.736304067</v>
      </c>
      <c r="L2539" s="444">
        <f t="shared" ca="1" si="147"/>
        <v>-4877108019.4492807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-4877108019.4492807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-20321283.414372005</v>
      </c>
      <c r="L2540" s="444">
        <f t="shared" ca="1" si="147"/>
        <v>-4897429302.8636532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-4897429302.8636532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-20405955.428598553</v>
      </c>
      <c r="L2541" s="444">
        <f t="shared" ca="1" si="147"/>
        <v>-4917835258.2922516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-4917835258.2922516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-20490980.242884383</v>
      </c>
      <c r="L2542" s="444">
        <f t="shared" ca="1" si="147"/>
        <v>-4938326238.5351362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-4938326238.5351362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-20576359.327229735</v>
      </c>
      <c r="L2543" s="444">
        <f t="shared" ca="1" si="147"/>
        <v>-4958902597.8623657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-4958902597.8623657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-20662094.157759856</v>
      </c>
      <c r="L2544" s="444">
        <f t="shared" ca="1" si="147"/>
        <v>-4979564692.0201254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-4979564692.0201254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-20748186.216750521</v>
      </c>
      <c r="L2545" s="444">
        <f t="shared" ca="1" si="147"/>
        <v>-5000312878.2368755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-5000312878.2368755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-20834636.992653649</v>
      </c>
      <c r="L2546" s="444">
        <f t="shared" ca="1" si="147"/>
        <v>-5021147515.2295294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-5021147515.2295294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-20921447.980123039</v>
      </c>
      <c r="L2547" s="444">
        <f t="shared" ca="1" si="147"/>
        <v>-5042068963.2096519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-5042068963.2096519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-21008620.680040218</v>
      </c>
      <c r="L2548" s="444">
        <f t="shared" ca="1" si="147"/>
        <v>-5063077583.8896923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-5063077583.8896923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-21096156.599540383</v>
      </c>
      <c r="L2549" s="444">
        <f t="shared" ca="1" si="147"/>
        <v>-5084173740.489233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-5084173740.489233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-21184057.252038471</v>
      </c>
      <c r="L2550" s="444">
        <f t="shared" ca="1" si="147"/>
        <v>-5105357797.741271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-5105357797.741271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-21272324.157255296</v>
      </c>
      <c r="L2551" s="444">
        <f t="shared" ca="1" si="147"/>
        <v>-5126630121.8985262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-5126630121.8985262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-21360958.841243859</v>
      </c>
      <c r="L2552" s="444">
        <f t="shared" ca="1" si="147"/>
        <v>-5147991080.7397699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-5147991080.7397699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-21449962.836415708</v>
      </c>
      <c r="L2553" s="444">
        <f t="shared" ca="1" si="147"/>
        <v>-5169441043.5761852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-5169441043.5761852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-21539337.681567438</v>
      </c>
      <c r="L2554" s="444">
        <f t="shared" ca="1" si="147"/>
        <v>-5190980381.2577524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-5190980381.2577524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-21629084.921907302</v>
      </c>
      <c r="L2555" s="444">
        <f t="shared" ca="1" si="147"/>
        <v>-5212609466.1796598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-5212609466.1796598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-21719206.109081917</v>
      </c>
      <c r="L2556" s="444">
        <f t="shared" ca="1" si="147"/>
        <v>-5234328672.2887421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-5234328672.2887421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-21809702.801203091</v>
      </c>
      <c r="L2557" s="444">
        <f t="shared" ca="1" si="147"/>
        <v>-5256138375.0899448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-5256138375.0899448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-21900576.562874772</v>
      </c>
      <c r="L2558" s="444">
        <f t="shared" ref="L2558:L2812" ca="1" si="152">I2558-J2558+K2558</f>
        <v>-5278038951.6528196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-5278038951.6528196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-21991828.965220083</v>
      </c>
      <c r="L2559" s="444">
        <f t="shared" ca="1" si="152"/>
        <v>-5300030780.6180401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-5300030780.6180401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-22083461.585908499</v>
      </c>
      <c r="L2560" s="444">
        <f t="shared" ca="1" si="152"/>
        <v>-5322114242.203949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-5322114242.203949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-22175476.00918312</v>
      </c>
      <c r="L2561" s="444">
        <f t="shared" ca="1" si="152"/>
        <v>-5344289718.2131319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-5344289718.2131319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-22267873.825888049</v>
      </c>
      <c r="L2562" s="444">
        <f t="shared" ca="1" si="152"/>
        <v>-5366557592.0390196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-5366557592.0390196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-22360656.633495916</v>
      </c>
      <c r="L2563" s="444">
        <f t="shared" ca="1" si="152"/>
        <v>-5388918248.6725159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-5388918248.6725159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-22453826.036135484</v>
      </c>
      <c r="L2564" s="444">
        <f t="shared" ca="1" si="152"/>
        <v>-5411372074.7086515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-5411372074.7086515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-22547383.644619383</v>
      </c>
      <c r="L2565" s="444">
        <f t="shared" ca="1" si="152"/>
        <v>-5433919458.3532705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-5433919458.3532705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-22641331.076471962</v>
      </c>
      <c r="L2566" s="444">
        <f t="shared" ca="1" si="152"/>
        <v>-5456560789.4297428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-5456560789.4297428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-22735669.95595726</v>
      </c>
      <c r="L2567" s="444">
        <f t="shared" ca="1" si="152"/>
        <v>-5479296459.3857002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-5479296459.3857002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-22830401.914107084</v>
      </c>
      <c r="L2568" s="444">
        <f t="shared" ca="1" si="152"/>
        <v>-5502126861.2998075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-5502126861.2998075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-22925528.588749196</v>
      </c>
      <c r="L2569" s="444">
        <f t="shared" ca="1" si="152"/>
        <v>-5525052389.8885565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-5525052389.8885565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-23021051.62453565</v>
      </c>
      <c r="L2570" s="444">
        <f t="shared" ca="1" si="152"/>
        <v>-5548073441.513092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-5548073441.513092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-23116972.672971215</v>
      </c>
      <c r="L2571" s="444">
        <f t="shared" ca="1" si="152"/>
        <v>-5571190414.1860628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-5571190414.1860628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-23213293.392441928</v>
      </c>
      <c r="L2572" s="444">
        <f t="shared" ca="1" si="152"/>
        <v>-5594403707.5785046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-5594403707.5785046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-23310015.448243767</v>
      </c>
      <c r="L2573" s="444">
        <f t="shared" ca="1" si="152"/>
        <v>-5617713723.0267487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-5617713723.0267487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-23407140.512611452</v>
      </c>
      <c r="L2574" s="444">
        <f t="shared" ca="1" si="152"/>
        <v>-5641120863.53936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-5641120863.53936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-23504670.264747333</v>
      </c>
      <c r="L2575" s="444">
        <f t="shared" ca="1" si="152"/>
        <v>-5664625533.8041077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-5664625533.8041077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-23602606.390850447</v>
      </c>
      <c r="L2576" s="444">
        <f t="shared" ca="1" si="152"/>
        <v>-5688228140.1949577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-5688228140.1949577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-23700950.584145658</v>
      </c>
      <c r="L2577" s="444">
        <f t="shared" ca="1" si="152"/>
        <v>-5711929090.7791033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-5711929090.7791033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-23799704.544912931</v>
      </c>
      <c r="L2578" s="444">
        <f t="shared" ca="1" si="152"/>
        <v>-5735728795.3240166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-5735728795.3240166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-23898869.980516735</v>
      </c>
      <c r="L2579" s="444">
        <f t="shared" ca="1" si="152"/>
        <v>-5759627665.304533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-5759627665.304533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-23998448.605435554</v>
      </c>
      <c r="L2580" s="444">
        <f t="shared" ca="1" si="152"/>
        <v>-5783626113.9099684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-5783626113.9099684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-24098442.141291536</v>
      </c>
      <c r="L2581" s="444">
        <f t="shared" ca="1" si="152"/>
        <v>-5807724556.05126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-5807724556.05126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-24198852.316880248</v>
      </c>
      <c r="L2582" s="444">
        <f t="shared" ca="1" si="152"/>
        <v>-5831923408.3681402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-5831923408.3681402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-24299680.868200585</v>
      </c>
      <c r="L2583" s="444">
        <f t="shared" ca="1" si="152"/>
        <v>-5856223089.2363405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-5856223089.2363405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-24400929.538484752</v>
      </c>
      <c r="L2584" s="444">
        <f t="shared" ca="1" si="152"/>
        <v>-5880624018.7748251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-5880624018.7748251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-24502600.078228436</v>
      </c>
      <c r="L2585" s="444">
        <f t="shared" ca="1" si="152"/>
        <v>-5905126618.8530531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-5905126618.8530531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-24604694.245221056</v>
      </c>
      <c r="L2586" s="444">
        <f t="shared" ca="1" si="152"/>
        <v>-5929731313.0982742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-5929731313.0982742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-24707213.804576144</v>
      </c>
      <c r="L2587" s="444">
        <f t="shared" ca="1" si="152"/>
        <v>-5954438526.9028502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-5954438526.9028502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-24810160.528761875</v>
      </c>
      <c r="L2588" s="444">
        <f t="shared" ca="1" si="152"/>
        <v>-5979248687.431612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-5979248687.431612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-24913536.197631717</v>
      </c>
      <c r="L2589" s="444">
        <f t="shared" ca="1" si="152"/>
        <v>-6004162223.6292439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-6004162223.6292439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-25017342.598455183</v>
      </c>
      <c r="L2590" s="444">
        <f t="shared" ca="1" si="152"/>
        <v>-6029179566.2276993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-6029179566.2276993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-25121581.525948748</v>
      </c>
      <c r="L2591" s="444">
        <f t="shared" ca="1" si="152"/>
        <v>-6054301147.7536478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-6054301147.7536478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-25226254.782306865</v>
      </c>
      <c r="L2592" s="444">
        <f t="shared" ca="1" si="152"/>
        <v>-6079527402.5359545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-6079527402.5359545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-25331364.177233145</v>
      </c>
      <c r="L2593" s="444">
        <f t="shared" ca="1" si="152"/>
        <v>-6104858766.7131872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-6104858766.7131872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-25436911.527971614</v>
      </c>
      <c r="L2594" s="444">
        <f t="shared" ca="1" si="152"/>
        <v>-6130295678.2411585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-6130295678.2411585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-25542898.659338161</v>
      </c>
      <c r="L2595" s="444">
        <f t="shared" ca="1" si="152"/>
        <v>-6155838576.9004965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-6155838576.9004965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-25649327.40375207</v>
      </c>
      <c r="L2596" s="444">
        <f t="shared" ca="1" si="152"/>
        <v>-6181487904.3042488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-6181487904.3042488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-25756199.601267703</v>
      </c>
      <c r="L2597" s="444">
        <f t="shared" ca="1" si="152"/>
        <v>-6207244103.9055166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-6207244103.9055166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-25863517.09960632</v>
      </c>
      <c r="L2598" s="444">
        <f t="shared" ca="1" si="152"/>
        <v>-6233107621.0051231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-6233107621.0051231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-25971281.754188012</v>
      </c>
      <c r="L2599" s="444">
        <f t="shared" ca="1" si="152"/>
        <v>-6259078902.7593107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-6259078902.7593107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-26079495.428163793</v>
      </c>
      <c r="L2600" s="444">
        <f t="shared" ca="1" si="152"/>
        <v>-6285158398.1874743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-6285158398.1874743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-26188159.992447808</v>
      </c>
      <c r="L2601" s="444">
        <f t="shared" ca="1" si="152"/>
        <v>-6311346558.1799221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-6311346558.1799221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-26297277.325749677</v>
      </c>
      <c r="L2602" s="444">
        <f t="shared" ca="1" si="152"/>
        <v>-6337643835.5056715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-6337643835.5056715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-26406849.314606965</v>
      </c>
      <c r="L2603" s="444">
        <f t="shared" ca="1" si="152"/>
        <v>-6364050684.8202782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-6364050684.8202782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-26516877.853417825</v>
      </c>
      <c r="L2604" s="444">
        <f t="shared" ca="1" si="152"/>
        <v>-6390567562.6736956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-6390567562.6736956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-26627364.844473731</v>
      </c>
      <c r="L2605" s="444">
        <f t="shared" ca="1" si="152"/>
        <v>-6417194927.5181694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-6417194927.5181694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-26738312.197992373</v>
      </c>
      <c r="L2606" s="444">
        <f t="shared" ca="1" si="152"/>
        <v>-6443933239.7161617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-6443933239.7161617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-26849721.832150675</v>
      </c>
      <c r="L2607" s="444">
        <f t="shared" ca="1" si="152"/>
        <v>-6470782961.5483122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-6470782961.5483122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-26961595.673117965</v>
      </c>
      <c r="L2608" s="444">
        <f t="shared" ca="1" si="152"/>
        <v>-6497744557.2214298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-6497744557.2214298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-27073935.655089289</v>
      </c>
      <c r="L2609" s="444">
        <f t="shared" ca="1" si="152"/>
        <v>-6524818492.8765192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-6524818492.8765192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-27186743.720318828</v>
      </c>
      <c r="L2610" s="444">
        <f t="shared" ca="1" si="152"/>
        <v>-6552005236.596838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-6552005236.596838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-27300021.819153491</v>
      </c>
      <c r="L2611" s="444">
        <f t="shared" ca="1" si="152"/>
        <v>-6579305258.4159918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-6579305258.4159918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-27413771.910066631</v>
      </c>
      <c r="L2612" s="444">
        <f t="shared" ca="1" si="152"/>
        <v>-6606719030.3260584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-6606719030.3260584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-27527995.959691908</v>
      </c>
      <c r="L2613" s="444">
        <f t="shared" ca="1" si="152"/>
        <v>-6634247026.2857504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-6634247026.2857504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-27642695.942857292</v>
      </c>
      <c r="L2614" s="444">
        <f t="shared" ca="1" si="152"/>
        <v>-6661889722.2286081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-6661889722.2286081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-27757873.842619199</v>
      </c>
      <c r="L2615" s="444">
        <f t="shared" ca="1" si="152"/>
        <v>-6689647596.0712271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-6689647596.0712271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-27873531.650296777</v>
      </c>
      <c r="L2616" s="444">
        <f t="shared" ca="1" si="152"/>
        <v>-6717521127.7215242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-6717521127.7215242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-27989671.365506347</v>
      </c>
      <c r="L2617" s="444">
        <f t="shared" ca="1" si="152"/>
        <v>-6745510799.0870304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-6745510799.0870304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-28106294.996195961</v>
      </c>
      <c r="L2618" s="444">
        <f t="shared" ca="1" si="152"/>
        <v>-6773617094.0832262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-6773617094.0832262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-28223404.55868011</v>
      </c>
      <c r="L2619" s="444">
        <f t="shared" ca="1" si="152"/>
        <v>-6801840498.6419067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-6801840498.6419067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-28341002.077674616</v>
      </c>
      <c r="L2620" s="444">
        <f t="shared" ca="1" si="152"/>
        <v>-6830181500.7195816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-6830181500.7195816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-28459089.586331591</v>
      </c>
      <c r="L2621" s="444">
        <f t="shared" ca="1" si="152"/>
        <v>-6858640590.305913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-6858640590.305913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-28577669.126274634</v>
      </c>
      <c r="L2622" s="444">
        <f t="shared" ca="1" si="152"/>
        <v>-6887218259.432188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-6887218259.432188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-28696742.747634117</v>
      </c>
      <c r="L2623" s="444">
        <f t="shared" ca="1" si="152"/>
        <v>-6915915002.179822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-6915915002.179822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-28816312.509082589</v>
      </c>
      <c r="L2624" s="444">
        <f t="shared" ca="1" si="152"/>
        <v>-6944731314.6889048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-6944731314.6889048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-28936380.477870435</v>
      </c>
      <c r="L2625" s="444">
        <f t="shared" ca="1" si="152"/>
        <v>-6973667695.1667747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-6973667695.1667747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-29056948.729861557</v>
      </c>
      <c r="L2626" s="444">
        <f t="shared" ca="1" si="152"/>
        <v>-7002724643.896636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-7002724643.896636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-29178019.349569321</v>
      </c>
      <c r="L2627" s="444">
        <f t="shared" ca="1" si="152"/>
        <v>-7031902663.2462053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-7031902663.2462053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-29299594.430192523</v>
      </c>
      <c r="L2628" s="444">
        <f t="shared" ca="1" si="152"/>
        <v>-7061202257.6763983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-7061202257.6763983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-29421676.07365166</v>
      </c>
      <c r="L2629" s="444">
        <f t="shared" ca="1" si="152"/>
        <v>-7090623933.7500496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-7090623933.7500496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-29544266.390625205</v>
      </c>
      <c r="L2630" s="444">
        <f t="shared" ca="1" si="152"/>
        <v>-7120168200.1406746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-7120168200.1406746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-29667367.500586145</v>
      </c>
      <c r="L2631" s="444">
        <f t="shared" ca="1" si="152"/>
        <v>-7149835567.6412611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-7149835567.6412611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-29790981.531838585</v>
      </c>
      <c r="L2632" s="444">
        <f t="shared" ca="1" si="152"/>
        <v>-7179626549.1730995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-7179626549.1730995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-29915110.62155458</v>
      </c>
      <c r="L2633" s="444">
        <f t="shared" ca="1" si="152"/>
        <v>-7209541659.7946539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-7209541659.7946539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-30039756.915811054</v>
      </c>
      <c r="L2634" s="444">
        <f t="shared" ca="1" si="152"/>
        <v>-7239581416.7104645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-7239581416.7104645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-30164922.569626931</v>
      </c>
      <c r="L2635" s="444">
        <f t="shared" ca="1" si="152"/>
        <v>-7269746339.2800913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-7269746339.2800913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-30290609.747000381</v>
      </c>
      <c r="L2636" s="444">
        <f t="shared" ca="1" si="152"/>
        <v>-7300036949.027092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-7300036949.027092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-30416820.620946217</v>
      </c>
      <c r="L2637" s="444">
        <f t="shared" ca="1" si="152"/>
        <v>-7330453769.6480379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-7330453769.6480379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-30543557.373533491</v>
      </c>
      <c r="L2638" s="444">
        <f t="shared" ca="1" si="152"/>
        <v>-7360997327.0215712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-7360997327.0215712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-30670822.195923213</v>
      </c>
      <c r="L2639" s="444">
        <f t="shared" ca="1" si="152"/>
        <v>-7391668149.217494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-7391668149.217494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-30798617.288406223</v>
      </c>
      <c r="L2640" s="444">
        <f t="shared" ca="1" si="152"/>
        <v>-7422466766.5059004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-7422466766.5059004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-30926944.860441253</v>
      </c>
      <c r="L2641" s="444">
        <f t="shared" ca="1" si="152"/>
        <v>-7453393711.3663416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-7453393711.3663416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-31055807.130693089</v>
      </c>
      <c r="L2642" s="444">
        <f t="shared" ca="1" si="152"/>
        <v>-7484449518.497035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-7484449518.497035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-31185206.327070978</v>
      </c>
      <c r="L2643" s="444">
        <f t="shared" ca="1" si="152"/>
        <v>-7515634724.8241062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-7515634724.8241062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-31315144.686767109</v>
      </c>
      <c r="L2644" s="444">
        <f t="shared" ca="1" si="152"/>
        <v>-7546949869.5108738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-7546949869.5108738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-31445624.456295308</v>
      </c>
      <c r="L2645" s="444">
        <f t="shared" ca="1" si="152"/>
        <v>-7578395493.9671688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-7578395493.9671688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-31576647.891529866</v>
      </c>
      <c r="L2646" s="444">
        <f t="shared" ca="1" si="152"/>
        <v>-7609972141.8586988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-7609972141.8586988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-31708217.257744581</v>
      </c>
      <c r="L2647" s="444">
        <f t="shared" ca="1" si="152"/>
        <v>-7641680359.1164436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-7641680359.1164436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-31840334.829651844</v>
      </c>
      <c r="L2648" s="444">
        <f t="shared" ca="1" si="152"/>
        <v>-7673520693.9460955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-7673520693.9460955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-31973002.891442064</v>
      </c>
      <c r="L2649" s="444">
        <f t="shared" ca="1" si="152"/>
        <v>-7705493696.8375378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-7705493696.8375378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-32106223.736823075</v>
      </c>
      <c r="L2650" s="444">
        <f t="shared" ca="1" si="152"/>
        <v>-7737599920.5743608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-7737599920.5743608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-32239999.669059832</v>
      </c>
      <c r="L2651" s="444">
        <f t="shared" ca="1" si="152"/>
        <v>-7769839920.2434206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-7769839920.2434206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-32374333.001014251</v>
      </c>
      <c r="L2652" s="444">
        <f t="shared" ca="1" si="152"/>
        <v>-7802214253.2444353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-7802214253.2444353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-32509226.055185147</v>
      </c>
      <c r="L2653" s="444">
        <f t="shared" ca="1" si="152"/>
        <v>-7834723479.2996206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-7834723479.2996206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-32644681.163748425</v>
      </c>
      <c r="L2654" s="444">
        <f t="shared" ca="1" si="152"/>
        <v>-7867368160.4633694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-7867368160.4633694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-32780700.66859737</v>
      </c>
      <c r="L2655" s="444">
        <f t="shared" ca="1" si="152"/>
        <v>-7900148861.1319666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-7900148861.1319666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-32917286.921383191</v>
      </c>
      <c r="L2656" s="444">
        <f t="shared" ca="1" si="152"/>
        <v>-7933066148.0533495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-7933066148.0533495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-33054442.283555627</v>
      </c>
      <c r="L2657" s="444">
        <f t="shared" ca="1" si="152"/>
        <v>-7966120590.3369055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-7966120590.3369055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-33192169.126403771</v>
      </c>
      <c r="L2658" s="444">
        <f t="shared" ca="1" si="152"/>
        <v>-7999312759.4633093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-7999312759.4633093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-33330469.831097122</v>
      </c>
      <c r="L2659" s="444">
        <f t="shared" ca="1" si="152"/>
        <v>-8032643229.2944059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-8032643229.2944059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-33469346.788726691</v>
      </c>
      <c r="L2660" s="444">
        <f t="shared" ca="1" si="152"/>
        <v>-8066112576.0831327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-8066112576.0831327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-33608802.400346391</v>
      </c>
      <c r="L2661" s="444">
        <f t="shared" ca="1" si="152"/>
        <v>-8099721378.4834795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-8099721378.4834795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-33748839.077014498</v>
      </c>
      <c r="L2662" s="444">
        <f t="shared" ca="1" si="152"/>
        <v>-8133470217.5604944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-8133470217.5604944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-33889459.239835389</v>
      </c>
      <c r="L2663" s="444">
        <f t="shared" ca="1" si="152"/>
        <v>-8167359676.8003302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-8167359676.8003302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-34030665.320001379</v>
      </c>
      <c r="L2664" s="444">
        <f t="shared" ca="1" si="152"/>
        <v>-8201390342.1203318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-8201390342.1203318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-34172459.758834712</v>
      </c>
      <c r="L2665" s="444">
        <f t="shared" ca="1" si="152"/>
        <v>-8235562801.8791666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-8235562801.8791666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-34314845.00782986</v>
      </c>
      <c r="L2666" s="444">
        <f t="shared" ca="1" si="152"/>
        <v>-8269877646.8869963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-8269877646.8869963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-34457823.528695814</v>
      </c>
      <c r="L2667" s="444">
        <f t="shared" ca="1" si="152"/>
        <v>-8304335470.4156923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-8304335470.4156923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-34601397.793398716</v>
      </c>
      <c r="L2668" s="444">
        <f t="shared" ca="1" si="152"/>
        <v>-8338936868.2090912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-8338936868.2090912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-34745570.284204543</v>
      </c>
      <c r="L2669" s="444">
        <f t="shared" ca="1" si="152"/>
        <v>-8373682438.4932957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-8373682438.4932957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-34890343.493722059</v>
      </c>
      <c r="L2670" s="444">
        <f t="shared" ca="1" si="152"/>
        <v>-8408572781.9870176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-8408572781.9870176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-35035719.924945913</v>
      </c>
      <c r="L2671" s="444">
        <f t="shared" ca="1" si="152"/>
        <v>-8443608501.9119635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-8443608501.9119635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-35181702.091299847</v>
      </c>
      <c r="L2672" s="444">
        <f t="shared" ca="1" si="152"/>
        <v>-8478790204.0032635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-8478790204.0032635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-35328292.51668027</v>
      </c>
      <c r="L2673" s="444">
        <f t="shared" ca="1" si="152"/>
        <v>-8514118496.5199442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-8514118496.5199442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-35475493.735499769</v>
      </c>
      <c r="L2674" s="444">
        <f t="shared" ca="1" si="152"/>
        <v>-8549593990.2554436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-8549593990.2554436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-35623308.292731009</v>
      </c>
      <c r="L2675" s="444">
        <f t="shared" ca="1" si="152"/>
        <v>-8585217298.5481749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-8585217298.5481749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-35771738.743950725</v>
      </c>
      <c r="L2676" s="444">
        <f t="shared" ca="1" si="152"/>
        <v>-8620989037.2921257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-8620989037.2921257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-35920787.655383855</v>
      </c>
      <c r="L2677" s="444">
        <f t="shared" ca="1" si="152"/>
        <v>-8656909824.9475098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-8656909824.9475098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-36070457.60394796</v>
      </c>
      <c r="L2678" s="444">
        <f t="shared" ca="1" si="152"/>
        <v>-8692980282.5514584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-8692980282.5514584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-36220751.177297741</v>
      </c>
      <c r="L2679" s="444">
        <f t="shared" ca="1" si="152"/>
        <v>-8729201033.728756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-8729201033.728756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-36371670.973869815</v>
      </c>
      <c r="L2680" s="444">
        <f t="shared" ca="1" si="152"/>
        <v>-8765572704.7026253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-8765572704.7026253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-36523219.602927603</v>
      </c>
      <c r="L2681" s="444">
        <f t="shared" ca="1" si="152"/>
        <v>-8802095924.3055534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-8802095924.3055534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-36675399.68460647</v>
      </c>
      <c r="L2682" s="444">
        <f t="shared" ca="1" si="152"/>
        <v>-8838771323.99016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-8838771323.99016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-36828213.849959001</v>
      </c>
      <c r="L2683" s="444">
        <f t="shared" ca="1" si="152"/>
        <v>-8875599537.8401184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-8875599537.8401184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-36981664.741000496</v>
      </c>
      <c r="L2684" s="444">
        <f t="shared" ca="1" si="152"/>
        <v>-8912581202.5811195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-8912581202.5811195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-37135755.010754667</v>
      </c>
      <c r="L2685" s="444">
        <f t="shared" ca="1" si="152"/>
        <v>-8949716957.5918751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-8949716957.5918751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-37290487.323299482</v>
      </c>
      <c r="L2686" s="444">
        <f t="shared" ca="1" si="152"/>
        <v>-8987007444.9151745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-8987007444.9151745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-37445864.353813224</v>
      </c>
      <c r="L2687" s="444">
        <f t="shared" ca="1" si="152"/>
        <v>-9024453309.2689877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-9024453309.2689877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-37601888.788620785</v>
      </c>
      <c r="L2688" s="444">
        <f t="shared" ca="1" si="152"/>
        <v>-9062055198.0576077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-9062055198.0576077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-37758563.325240031</v>
      </c>
      <c r="L2689" s="444">
        <f t="shared" ca="1" si="152"/>
        <v>-9099813761.3828468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-9099813761.3828468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-37915890.672428526</v>
      </c>
      <c r="L2690" s="444">
        <f t="shared" ca="1" si="152"/>
        <v>-9137729652.055275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-9137729652.055275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-38073873.550230309</v>
      </c>
      <c r="L2691" s="444">
        <f t="shared" ca="1" si="152"/>
        <v>-9175803525.605505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-9175803525.605505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-38232514.690022938</v>
      </c>
      <c r="L2692" s="444">
        <f t="shared" ca="1" si="152"/>
        <v>-9214036040.2955284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-9214036040.2955284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-38391816.834564701</v>
      </c>
      <c r="L2693" s="444">
        <f t="shared" ca="1" si="152"/>
        <v>-9252427857.1300926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-9252427857.1300926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-38551782.738042049</v>
      </c>
      <c r="L2694" s="444">
        <f t="shared" ca="1" si="152"/>
        <v>-9290979639.8681355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-9290979639.8681355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-38712415.166117229</v>
      </c>
      <c r="L2695" s="444">
        <f t="shared" ca="1" si="152"/>
        <v>-9329692055.0342522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-9329692055.0342522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-38873716.895976052</v>
      </c>
      <c r="L2696" s="444">
        <f t="shared" ca="1" si="152"/>
        <v>-9368565771.9302273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-9368565771.9302273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-39035690.716375947</v>
      </c>
      <c r="L2697" s="444">
        <f t="shared" ca="1" si="152"/>
        <v>-9407601462.6466026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-9407601462.6466026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-39198339.427694179</v>
      </c>
      <c r="L2698" s="444">
        <f t="shared" ca="1" si="152"/>
        <v>-9446799802.074297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-9446799802.074297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-39361665.84197624</v>
      </c>
      <c r="L2699" s="444">
        <f t="shared" ca="1" si="152"/>
        <v>-9486161467.9162731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-9486161467.9162731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-39525672.782984473</v>
      </c>
      <c r="L2700" s="444">
        <f t="shared" ca="1" si="152"/>
        <v>-9525687140.6992569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-9525687140.6992569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-39690363.0862469</v>
      </c>
      <c r="L2701" s="444">
        <f t="shared" ca="1" si="152"/>
        <v>-9565377503.7855034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-9565377503.7855034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-39855739.599106267</v>
      </c>
      <c r="L2702" s="444">
        <f t="shared" ca="1" si="152"/>
        <v>-9605233243.3846092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-9605233243.3846092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-40021805.180769205</v>
      </c>
      <c r="L2703" s="444">
        <f t="shared" ca="1" si="152"/>
        <v>-9645255048.5653782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-9645255048.5653782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-40188562.702355742</v>
      </c>
      <c r="L2704" s="444">
        <f t="shared" ca="1" si="152"/>
        <v>-9685443611.2677345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-9685443611.2677345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-40356015.046948895</v>
      </c>
      <c r="L2705" s="444">
        <f t="shared" ca="1" si="152"/>
        <v>-9725799626.3146839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-9725799626.3146839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-40524165.109644517</v>
      </c>
      <c r="L2706" s="444">
        <f t="shared" ca="1" si="152"/>
        <v>-9766323791.4243279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-9766323791.4243279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-40693015.797601365</v>
      </c>
      <c r="L2707" s="444">
        <f t="shared" ca="1" si="152"/>
        <v>-9807016807.2219296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-9807016807.2219296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-40862570.030091375</v>
      </c>
      <c r="L2708" s="444">
        <f t="shared" ca="1" si="152"/>
        <v>-9847879377.2520218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-9847879377.2520218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-41032830.738550089</v>
      </c>
      <c r="L2709" s="444">
        <f t="shared" ca="1" si="152"/>
        <v>-9888912207.990572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-9888912207.990572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-41203800.86662738</v>
      </c>
      <c r="L2710" s="444">
        <f t="shared" ca="1" si="152"/>
        <v>-9930116008.8571987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-9930116008.8571987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-41375483.370238326</v>
      </c>
      <c r="L2711" s="444">
        <f t="shared" ca="1" si="152"/>
        <v>-9971491492.227438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-9971491492.227438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-41547881.217614323</v>
      </c>
      <c r="L2712" s="444">
        <f t="shared" ca="1" si="152"/>
        <v>-10013039373.445053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-10013039373.445053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-41720997.389354385</v>
      </c>
      <c r="L2713" s="444">
        <f t="shared" ca="1" si="152"/>
        <v>-10054760370.834408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-10054760370.834408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-41894834.878476702</v>
      </c>
      <c r="L2714" s="444">
        <f t="shared" ca="1" si="152"/>
        <v>-10096655205.712885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-10096655205.712885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-42069396.690470353</v>
      </c>
      <c r="L2715" s="444">
        <f t="shared" ca="1" si="152"/>
        <v>-10138724602.403355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-10138724602.403355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-42244685.843347311</v>
      </c>
      <c r="L2716" s="444">
        <f t="shared" ca="1" si="152"/>
        <v>-10180969288.246702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-10180969288.246702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-42420705.367694594</v>
      </c>
      <c r="L2717" s="444">
        <f t="shared" ca="1" si="152"/>
        <v>-10223389993.614397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-10223389993.614397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-42597458.306726657</v>
      </c>
      <c r="L2718" s="444">
        <f t="shared" ca="1" si="152"/>
        <v>-10265987451.921124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-10265987451.921124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-42774947.716338016</v>
      </c>
      <c r="L2719" s="444">
        <f t="shared" ca="1" si="152"/>
        <v>-10308762399.637461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-10308762399.637461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-42953176.665156089</v>
      </c>
      <c r="L2720" s="444">
        <f t="shared" ca="1" si="152"/>
        <v>-10351715576.302616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-10351715576.302616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-43132148.234594233</v>
      </c>
      <c r="L2721" s="444">
        <f t="shared" ca="1" si="152"/>
        <v>-10394847724.53721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-10394847724.53721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-43311865.518905044</v>
      </c>
      <c r="L2722" s="444">
        <f t="shared" ca="1" si="152"/>
        <v>-10438159590.056116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-10438159590.056116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-43492331.625233814</v>
      </c>
      <c r="L2723" s="444">
        <f t="shared" ca="1" si="152"/>
        <v>-10481651921.681351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-10481651921.681351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-43673549.673672296</v>
      </c>
      <c r="L2724" s="444">
        <f t="shared" ca="1" si="152"/>
        <v>-10525325471.355022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-10525325471.355022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-43855522.797312595</v>
      </c>
      <c r="L2725" s="444">
        <f t="shared" ca="1" si="152"/>
        <v>-10569180994.152334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-10569180994.152334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-44038254.142301396</v>
      </c>
      <c r="L2726" s="444">
        <f t="shared" ca="1" si="152"/>
        <v>-10613219248.294636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-10613219248.294636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-44221746.867894314</v>
      </c>
      <c r="L2727" s="444">
        <f t="shared" ca="1" si="152"/>
        <v>-10657440995.162531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-10657440995.162531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-44406004.146510541</v>
      </c>
      <c r="L2728" s="444">
        <f t="shared" ca="1" si="152"/>
        <v>-10701846999.309042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-10701846999.309042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-44591029.163787678</v>
      </c>
      <c r="L2729" s="444">
        <f t="shared" ca="1" si="152"/>
        <v>-10746438028.47283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-10746438028.47283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-44776825.118636787</v>
      </c>
      <c r="L2730" s="444">
        <f t="shared" ca="1" si="152"/>
        <v>-10791214853.591467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-10791214853.591467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-44963395.223297775</v>
      </c>
      <c r="L2731" s="444">
        <f t="shared" ca="1" si="152"/>
        <v>-10836178248.814764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-10836178248.814764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-45150742.703394853</v>
      </c>
      <c r="L2732" s="444">
        <f t="shared" ca="1" si="152"/>
        <v>-10881328991.518158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-10881328991.518158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-45338870.797992326</v>
      </c>
      <c r="L2733" s="444">
        <f t="shared" ca="1" si="152"/>
        <v>-10926667862.316151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-10926667862.316151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-45527782.759650625</v>
      </c>
      <c r="L2734" s="444">
        <f t="shared" ca="1" si="152"/>
        <v>-10972195645.075802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-10972195645.075802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-45717481.854482509</v>
      </c>
      <c r="L2735" s="444">
        <f t="shared" ca="1" si="152"/>
        <v>-11017913126.930285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-11017913126.930285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-45907971.362209521</v>
      </c>
      <c r="L2736" s="444">
        <f t="shared" ca="1" si="152"/>
        <v>-11063821098.292494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-11063821098.292494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-46099254.576218724</v>
      </c>
      <c r="L2737" s="444">
        <f t="shared" ca="1" si="152"/>
        <v>-11109920352.868713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-11109920352.868713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-46291334.803619638</v>
      </c>
      <c r="L2738" s="444">
        <f t="shared" ca="1" si="152"/>
        <v>-11156211687.672333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-11156211687.672333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-46484215.365301386</v>
      </c>
      <c r="L2739" s="444">
        <f t="shared" ca="1" si="152"/>
        <v>-11202695903.037634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-11202695903.037634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-46677899.595990144</v>
      </c>
      <c r="L2740" s="444">
        <f t="shared" ca="1" si="152"/>
        <v>-11249373802.633623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-11249373802.633623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-46872390.84430676</v>
      </c>
      <c r="L2741" s="444">
        <f t="shared" ca="1" si="152"/>
        <v>-11296246193.47793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-11296246193.47793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-47067692.472824708</v>
      </c>
      <c r="L2742" s="444">
        <f t="shared" ca="1" si="152"/>
        <v>-11343313885.950754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-11343313885.950754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-47263807.858128145</v>
      </c>
      <c r="L2743" s="444">
        <f t="shared" ca="1" si="152"/>
        <v>-11390577693.808882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-11390577693.808882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-47460740.39087034</v>
      </c>
      <c r="L2744" s="444">
        <f t="shared" ca="1" si="152"/>
        <v>-11438038434.199753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-11438038434.199753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-47658493.475832306</v>
      </c>
      <c r="L2745" s="444">
        <f t="shared" ca="1" si="152"/>
        <v>-11485696927.675585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-11485696927.675585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-47857070.531981602</v>
      </c>
      <c r="L2746" s="444">
        <f t="shared" ca="1" si="152"/>
        <v>-11533553998.207567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-11533553998.207567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-48056474.992531531</v>
      </c>
      <c r="L2747" s="444">
        <f t="shared" ca="1" si="152"/>
        <v>-11581610473.200098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-11581610473.200098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-48256710.305000409</v>
      </c>
      <c r="L2748" s="444">
        <f t="shared" ca="1" si="152"/>
        <v>-11629867183.505098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-11629867183.505098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-48457779.93127124</v>
      </c>
      <c r="L2749" s="444">
        <f t="shared" ca="1" si="152"/>
        <v>-11678324963.436369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-11678324963.436369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-48659687.347651534</v>
      </c>
      <c r="L2750" s="444">
        <f t="shared" ca="1" si="152"/>
        <v>-11726984650.784021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-11726984650.784021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-48862436.044933423</v>
      </c>
      <c r="L2751" s="444">
        <f t="shared" ca="1" si="152"/>
        <v>-11775847086.828955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-11775847086.828955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-49066029.528453976</v>
      </c>
      <c r="L2752" s="444">
        <f t="shared" ca="1" si="152"/>
        <v>-11824913116.357409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-11824913116.357409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-49270471.31815587</v>
      </c>
      <c r="L2753" s="444">
        <f t="shared" ca="1" si="152"/>
        <v>-11874183587.675564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-11874183587.675564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-49475764.948648185</v>
      </c>
      <c r="L2754" s="444">
        <f t="shared" ca="1" si="152"/>
        <v>-11923659352.624212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-11923659352.624212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-49681913.969267547</v>
      </c>
      <c r="L2755" s="444">
        <f t="shared" ca="1" si="152"/>
        <v>-11973341266.593479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-11973341266.593479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-49888921.944139495</v>
      </c>
      <c r="L2756" s="444">
        <f t="shared" ca="1" si="152"/>
        <v>-12023230188.537619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-12023230188.537619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-50096792.45224008</v>
      </c>
      <c r="L2757" s="444">
        <f t="shared" ca="1" si="152"/>
        <v>-12073326980.989859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-12073326980.989859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-50305529.087457746</v>
      </c>
      <c r="L2758" s="444">
        <f t="shared" ca="1" si="152"/>
        <v>-12123632510.077316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-12123632510.077316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-50515135.458655484</v>
      </c>
      <c r="L2759" s="444">
        <f t="shared" ca="1" si="152"/>
        <v>-12174147645.535973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-12174147645.535973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-50725615.189733222</v>
      </c>
      <c r="L2760" s="444">
        <f t="shared" ca="1" si="152"/>
        <v>-12224873260.725706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-12224873260.725706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-50936971.919690445</v>
      </c>
      <c r="L2761" s="444">
        <f t="shared" ca="1" si="152"/>
        <v>-12275810232.645397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-12275810232.645397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-51149209.302689157</v>
      </c>
      <c r="L2762" s="444">
        <f t="shared" ca="1" si="152"/>
        <v>-12326959441.948086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-12326959441.948086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-51362331.00811702</v>
      </c>
      <c r="L2763" s="444">
        <f t="shared" ca="1" si="152"/>
        <v>-12378321772.956203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-12378321772.956203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-51576340.720650844</v>
      </c>
      <c r="L2764" s="444">
        <f t="shared" ca="1" si="152"/>
        <v>-12429898113.676855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-12429898113.676855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-51791242.140320227</v>
      </c>
      <c r="L2765" s="444">
        <f t="shared" ca="1" si="152"/>
        <v>-12481689355.817175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-12481689355.817175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-52007038.982571565</v>
      </c>
      <c r="L2766" s="444">
        <f t="shared" ca="1" si="152"/>
        <v>-12533696394.799746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-12533696394.799746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-52223734.978332274</v>
      </c>
      <c r="L2767" s="444">
        <f t="shared" ca="1" si="152"/>
        <v>-12585920129.778078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-12585920129.778078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-52441333.874075323</v>
      </c>
      <c r="L2768" s="444">
        <f t="shared" ca="1" si="152"/>
        <v>-12638361463.652153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-12638361463.652153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-52659839.431883968</v>
      </c>
      <c r="L2769" s="444">
        <f t="shared" ca="1" si="152"/>
        <v>-12691021303.084038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-12691021303.084038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-52879255.429516822</v>
      </c>
      <c r="L2770" s="444">
        <f t="shared" ca="1" si="152"/>
        <v>-12743900558.513556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-12743900558.513556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-53099585.660473146</v>
      </c>
      <c r="L2771" s="444">
        <f t="shared" ca="1" si="152"/>
        <v>-12797000144.174028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-12797000144.174028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-53320833.93405845</v>
      </c>
      <c r="L2772" s="444">
        <f t="shared" ca="1" si="152"/>
        <v>-12850320978.108088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-12850320978.108088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-53543004.075450361</v>
      </c>
      <c r="L2773" s="444">
        <f t="shared" ca="1" si="152"/>
        <v>-12903863982.183538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-12903863982.183538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-53766099.92576474</v>
      </c>
      <c r="L2774" s="444">
        <f t="shared" ca="1" si="152"/>
        <v>-12957630082.109303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-12957630082.109303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-53990125.342122093</v>
      </c>
      <c r="L2775" s="444">
        <f t="shared" ca="1" si="152"/>
        <v>-13011620207.451426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-13011620207.451426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-54215084.197714269</v>
      </c>
      <c r="L2776" s="444">
        <f t="shared" ca="1" si="152"/>
        <v>-13065835291.649139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-13065835291.649139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-54440980.38187141</v>
      </c>
      <c r="L2777" s="444">
        <f t="shared" ca="1" si="152"/>
        <v>-13120276272.031012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-13120276272.031012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-54667817.800129212</v>
      </c>
      <c r="L2778" s="444">
        <f t="shared" ca="1" si="152"/>
        <v>-13174944089.831141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-13174944089.831141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-54895600.374296419</v>
      </c>
      <c r="L2779" s="444">
        <f t="shared" ca="1" si="152"/>
        <v>-13229839690.205437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-13229839690.205437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-55124332.042522654</v>
      </c>
      <c r="L2780" s="444">
        <f t="shared" ca="1" si="152"/>
        <v>-13284964022.247959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-13284964022.247959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-55354016.759366497</v>
      </c>
      <c r="L2781" s="444">
        <f t="shared" ca="1" si="152"/>
        <v>-13340318039.007326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-13340318039.007326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-55584658.495863855</v>
      </c>
      <c r="L2782" s="444">
        <f t="shared" ca="1" si="152"/>
        <v>-13395902697.503189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-13395902697.503189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-55816261.23959662</v>
      </c>
      <c r="L2783" s="444">
        <f t="shared" ca="1" si="152"/>
        <v>-13451718958.742786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-13451718958.742786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-56048828.994761616</v>
      </c>
      <c r="L2784" s="444">
        <f t="shared" ca="1" si="152"/>
        <v>-13507767787.737549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-13507767787.737549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-56282365.78223978</v>
      </c>
      <c r="L2785" s="444">
        <f t="shared" ca="1" si="152"/>
        <v>-13564050153.519789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-13564050153.519789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-56516875.639665782</v>
      </c>
      <c r="L2786" s="444">
        <f t="shared" ca="1" si="152"/>
        <v>-13620567029.159454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-13620567029.159454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-56752362.621497728</v>
      </c>
      <c r="L2787" s="444">
        <f t="shared" ca="1" si="152"/>
        <v>-13677319391.780952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-13677319391.780952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-56988830.799087308</v>
      </c>
      <c r="L2788" s="444">
        <f t="shared" ca="1" si="152"/>
        <v>-13734308222.58004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-13734308222.58004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-57226284.260750175</v>
      </c>
      <c r="L2789" s="444">
        <f t="shared" ca="1" si="152"/>
        <v>-13791534506.84079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-13791534506.84079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-57464727.11183662</v>
      </c>
      <c r="L2790" s="444">
        <f t="shared" ca="1" si="152"/>
        <v>-13848999233.952627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-13848999233.952627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-57704163.474802613</v>
      </c>
      <c r="L2791" s="444">
        <f t="shared" ca="1" si="152"/>
        <v>-13906703397.427429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-13906703397.427429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-57944597.489280961</v>
      </c>
      <c r="L2792" s="444">
        <f t="shared" ca="1" si="152"/>
        <v>-13964647994.91671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-13964647994.91671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-58186033.312152967</v>
      </c>
      <c r="L2793" s="444">
        <f t="shared" ca="1" si="152"/>
        <v>-14022834028.228863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-14022834028.228863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-58428475.11762026</v>
      </c>
      <c r="L2794" s="444">
        <f t="shared" ca="1" si="152"/>
        <v>-14081262503.346483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-14081262503.346483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-58671927.097277015</v>
      </c>
      <c r="L2795" s="444">
        <f t="shared" ca="1" si="152"/>
        <v>-14139934430.44376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-14139934430.44376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-58916393.460182324</v>
      </c>
      <c r="L2796" s="444">
        <f t="shared" ca="1" si="152"/>
        <v>-14198850823.903942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-14198850823.903942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-59161878.4329331</v>
      </c>
      <c r="L2797" s="444">
        <f t="shared" ca="1" si="152"/>
        <v>-14258012702.336876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-14258012702.336876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-59408386.259736985</v>
      </c>
      <c r="L2798" s="444">
        <f t="shared" ca="1" si="152"/>
        <v>-14317421088.596613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-14317421088.596613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-59655921.202485889</v>
      </c>
      <c r="L2799" s="444">
        <f t="shared" ca="1" si="152"/>
        <v>-14377077009.799099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-14377077009.799099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-59904487.540829577</v>
      </c>
      <c r="L2800" s="444">
        <f t="shared" ca="1" si="152"/>
        <v>-14436981497.339928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-14436981497.339928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-60154089.572249696</v>
      </c>
      <c r="L2801" s="444">
        <f t="shared" ca="1" si="152"/>
        <v>-14497135586.912178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-14497135586.912178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-60404731.612134077</v>
      </c>
      <c r="L2802" s="444">
        <f t="shared" ca="1" si="152"/>
        <v>-14557540318.524313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-14557540318.524313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-60656417.993851312</v>
      </c>
      <c r="L2803" s="444">
        <f t="shared" ca="1" si="152"/>
        <v>-14618196736.518164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-14618196736.518164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-60909153.06882567</v>
      </c>
      <c r="L2804" s="444">
        <f t="shared" ca="1" si="152"/>
        <v>-14679105889.586988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-14679105889.586988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-61162941.20661246</v>
      </c>
      <c r="L2805" s="444">
        <f t="shared" ca="1" si="152"/>
        <v>-14740268830.7936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-14740268830.7936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-61417786.794973336</v>
      </c>
      <c r="L2806" s="444">
        <f t="shared" ca="1" si="152"/>
        <v>-14801686617.588573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-14801686617.588573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-61673694.239952385</v>
      </c>
      <c r="L2807" s="444">
        <f t="shared" ca="1" si="152"/>
        <v>-14863360311.828526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-14863360311.828526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-61930667.965952188</v>
      </c>
      <c r="L2808" s="444">
        <f t="shared" ca="1" si="152"/>
        <v>-14925290979.794477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-14925290979.794477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-62188712.415810324</v>
      </c>
      <c r="L2809" s="444">
        <f t="shared" ca="1" si="152"/>
        <v>-14987479692.210287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-14987479692.210287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-62447832.050876193</v>
      </c>
      <c r="L2810" s="444">
        <f t="shared" ca="1" si="152"/>
        <v>-15049927524.261164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-15049927524.261164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-62708031.351088174</v>
      </c>
      <c r="L2811" s="444">
        <f t="shared" ca="1" si="152"/>
        <v>-15112635555.612251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-15112635555.612251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-62969314.815051042</v>
      </c>
      <c r="L2812" s="444">
        <f t="shared" ca="1" si="152"/>
        <v>-15175604870.427301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-15175604870.427301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-63231686.960113764</v>
      </c>
      <c r="L2813" s="444">
        <f t="shared" ref="L2813:L3067" ca="1" si="157">I2813-J2813+K2813</f>
        <v>-15238836557.387415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-15238836557.387415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-63495152.322447561</v>
      </c>
      <c r="L2814" s="444">
        <f t="shared" ca="1" si="157"/>
        <v>-15302331709.709862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-15302331709.709862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-63759715.45712442</v>
      </c>
      <c r="L2815" s="444">
        <f t="shared" ca="1" si="157"/>
        <v>-15366091425.166986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-15366091425.166986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-64025380.938195772</v>
      </c>
      <c r="L2816" s="444">
        <f t="shared" ca="1" si="157"/>
        <v>-15430116806.105183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-15430116806.105183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-64292153.358771592</v>
      </c>
      <c r="L2817" s="444">
        <f t="shared" ca="1" si="157"/>
        <v>-15494408959.463955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-15494408959.463955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-64560037.331099808</v>
      </c>
      <c r="L2818" s="444">
        <f t="shared" ca="1" si="157"/>
        <v>-15558968996.795055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-15558968996.795055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-64829037.486646064</v>
      </c>
      <c r="L2819" s="444">
        <f t="shared" ca="1" si="157"/>
        <v>-15623798034.281702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-15623798034.281702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-65099158.476173759</v>
      </c>
      <c r="L2820" s="444">
        <f t="shared" ca="1" si="157"/>
        <v>-15688897192.757875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-15688897192.757875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-65370404.969824478</v>
      </c>
      <c r="L2821" s="444">
        <f t="shared" ca="1" si="157"/>
        <v>-15754267597.727699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-15754267597.727699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-65642781.657198749</v>
      </c>
      <c r="L2822" s="444">
        <f t="shared" ca="1" si="157"/>
        <v>-15819910379.384897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-15819910379.384897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-65916293.247437067</v>
      </c>
      <c r="L2823" s="444">
        <f t="shared" ca="1" si="157"/>
        <v>-15885826672.632334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-15885826672.632334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-66190944.469301388</v>
      </c>
      <c r="L2824" s="444">
        <f t="shared" ca="1" si="157"/>
        <v>-15952017617.101635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-15952017617.101635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-66466740.071256816</v>
      </c>
      <c r="L2825" s="444">
        <f t="shared" ca="1" si="157"/>
        <v>-16018484357.172892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-16018484357.172892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-66743684.821553715</v>
      </c>
      <c r="L2826" s="444">
        <f t="shared" ca="1" si="157"/>
        <v>-16085228041.994446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-16085228041.994446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-67021783.508310191</v>
      </c>
      <c r="L2827" s="444">
        <f t="shared" ca="1" si="157"/>
        <v>-16152249825.502756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-16152249825.502756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-67301040.93959482</v>
      </c>
      <c r="L2828" s="444">
        <f t="shared" ca="1" si="157"/>
        <v>-16219550866.44235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-16219550866.44235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-67581461.943509787</v>
      </c>
      <c r="L2829" s="444">
        <f t="shared" ca="1" si="157"/>
        <v>-16287132328.38586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-16287132328.38586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-67863051.368274406</v>
      </c>
      <c r="L2830" s="444">
        <f t="shared" ca="1" si="157"/>
        <v>-16354995379.754135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-16354995379.754135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-68145814.082308888</v>
      </c>
      <c r="L2831" s="444">
        <f t="shared" ca="1" si="157"/>
        <v>-16423141193.836445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-16423141193.836445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-68429754.974318519</v>
      </c>
      <c r="L2832" s="444">
        <f t="shared" ca="1" si="157"/>
        <v>-16491570948.810764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-16491570948.810764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-68714878.953378171</v>
      </c>
      <c r="L2833" s="444">
        <f t="shared" ca="1" si="157"/>
        <v>-16560285827.764143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-16560285827.764143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-69001190.949017256</v>
      </c>
      <c r="L2834" s="444">
        <f t="shared" ca="1" si="157"/>
        <v>-16629287018.71316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-16629287018.71316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-69288695.911304832</v>
      </c>
      <c r="L2835" s="444">
        <f t="shared" ca="1" si="157"/>
        <v>-16698575714.624464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-16698575714.624464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-69577398.810935259</v>
      </c>
      <c r="L2836" s="444">
        <f t="shared" ca="1" si="157"/>
        <v>-16768153113.4354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-16768153113.4354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-69867304.63931416</v>
      </c>
      <c r="L2837" s="444">
        <f t="shared" ca="1" si="157"/>
        <v>-16838020418.074715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-16838020418.074715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-70158418.408644646</v>
      </c>
      <c r="L2838" s="444">
        <f t="shared" ca="1" si="157"/>
        <v>-16908178836.483358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-16908178836.483358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-70450745.152013987</v>
      </c>
      <c r="L2839" s="444">
        <f t="shared" ca="1" si="157"/>
        <v>-16978629581.635372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-16978629581.635372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-70744289.923480704</v>
      </c>
      <c r="L2840" s="444">
        <f t="shared" ca="1" si="157"/>
        <v>-17049373871.558853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-17049373871.558853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-71039057.798161894</v>
      </c>
      <c r="L2841" s="444">
        <f t="shared" ca="1" si="157"/>
        <v>-17120412929.357016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-17120412929.357016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-71335053.872320905</v>
      </c>
      <c r="L2842" s="444">
        <f t="shared" ca="1" si="157"/>
        <v>-17191747983.229336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-17191747983.229336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-71632283.26345557</v>
      </c>
      <c r="L2843" s="444">
        <f t="shared" ca="1" si="157"/>
        <v>-17263380266.49279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-17263380266.49279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-71930751.110386625</v>
      </c>
      <c r="L2844" s="444">
        <f t="shared" ca="1" si="157"/>
        <v>-17335311017.603176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-17335311017.603176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-72230462.57334657</v>
      </c>
      <c r="L2845" s="444">
        <f t="shared" ca="1" si="157"/>
        <v>-17407541480.176521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-17407541480.176521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-72531422.834068835</v>
      </c>
      <c r="L2846" s="444">
        <f t="shared" ca="1" si="157"/>
        <v>-17480072903.01059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-17480072903.01059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-72833637.095877454</v>
      </c>
      <c r="L2847" s="444">
        <f t="shared" ca="1" si="157"/>
        <v>-17552906540.106468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-17552906540.106468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-73137110.583776951</v>
      </c>
      <c r="L2848" s="444">
        <f t="shared" ca="1" si="157"/>
        <v>-17626043650.690247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-17626043650.690247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-73441848.5445427</v>
      </c>
      <c r="L2849" s="444">
        <f t="shared" ca="1" si="157"/>
        <v>-17699485499.234791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-17699485499.234791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-73747856.246811628</v>
      </c>
      <c r="L2850" s="444">
        <f t="shared" ca="1" si="157"/>
        <v>-17773233355.481602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-17773233355.481602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-74055138.981173337</v>
      </c>
      <c r="L2851" s="444">
        <f t="shared" ca="1" si="157"/>
        <v>-17847288494.462776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-17847288494.462776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-74363702.060261562</v>
      </c>
      <c r="L2852" s="444">
        <f t="shared" ca="1" si="157"/>
        <v>-17921652196.523037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-17921652196.523037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-74673550.818845987</v>
      </c>
      <c r="L2853" s="444">
        <f t="shared" ca="1" si="157"/>
        <v>-17996325747.341885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-17996325747.341885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-74984690.613924518</v>
      </c>
      <c r="L2854" s="444">
        <f t="shared" ca="1" si="157"/>
        <v>-18071310437.955811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-18071310437.955811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-75297126.824815869</v>
      </c>
      <c r="L2855" s="444">
        <f t="shared" ca="1" si="157"/>
        <v>-18146607564.780628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-18146607564.780628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-75610864.85325262</v>
      </c>
      <c r="L2856" s="444">
        <f t="shared" ca="1" si="157"/>
        <v>-18222218429.633881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-18222218429.633881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-75925910.123474509</v>
      </c>
      <c r="L2857" s="444">
        <f t="shared" ca="1" si="157"/>
        <v>-18298144339.757355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-18298144339.757355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-76242268.082322314</v>
      </c>
      <c r="L2858" s="444">
        <f t="shared" ca="1" si="157"/>
        <v>-18374386607.839676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-18374386607.839676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-76559944.199331984</v>
      </c>
      <c r="L2859" s="444">
        <f t="shared" ca="1" si="157"/>
        <v>-18450946552.039009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-18450946552.039009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-76878943.966829211</v>
      </c>
      <c r="L2860" s="444">
        <f t="shared" ca="1" si="157"/>
        <v>-18527825496.005836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-18527825496.005836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-77199272.900024325</v>
      </c>
      <c r="L2861" s="444">
        <f t="shared" ca="1" si="157"/>
        <v>-18605024768.905861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-18605024768.905861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-77520936.537107751</v>
      </c>
      <c r="L2862" s="444">
        <f t="shared" ca="1" si="157"/>
        <v>-18682545705.44297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-18682545705.44297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-77843940.439345703</v>
      </c>
      <c r="L2863" s="444">
        <f t="shared" ca="1" si="157"/>
        <v>-18760389645.882317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-18760389645.882317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-78168290.191176325</v>
      </c>
      <c r="L2864" s="444">
        <f t="shared" ca="1" si="157"/>
        <v>-18838557936.073494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-18838557936.073494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-78493991.400306225</v>
      </c>
      <c r="L2865" s="444">
        <f t="shared" ca="1" si="157"/>
        <v>-18917051927.473801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-18917051927.473801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-78821049.697807506</v>
      </c>
      <c r="L2866" s="444">
        <f t="shared" ca="1" si="157"/>
        <v>-18995872977.171608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-18995872977.171608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-79149470.738215029</v>
      </c>
      <c r="L2867" s="444">
        <f t="shared" ca="1" si="157"/>
        <v>-19075022447.909824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-19075022447.909824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-79479260.19962427</v>
      </c>
      <c r="L2868" s="444">
        <f t="shared" ca="1" si="157"/>
        <v>-19154501708.109447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-19154501708.109447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-79810423.783789366</v>
      </c>
      <c r="L2869" s="444">
        <f t="shared" ca="1" si="157"/>
        <v>-19234312131.893238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-19234312131.893238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-80142967.216221824</v>
      </c>
      <c r="L2870" s="444">
        <f t="shared" ca="1" si="157"/>
        <v>-19314455099.109459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-19314455099.109459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-80476896.246289417</v>
      </c>
      <c r="L2871" s="444">
        <f t="shared" ca="1" si="157"/>
        <v>-19394931995.355747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-19394931995.355747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-80812216.647315606</v>
      </c>
      <c r="L2872" s="444">
        <f t="shared" ca="1" si="157"/>
        <v>-19475744212.003063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-19475744212.003063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-81148934.216679424</v>
      </c>
      <c r="L2873" s="444">
        <f t="shared" ca="1" si="157"/>
        <v>-19556893146.219742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-19556893146.219742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-81487054.775915593</v>
      </c>
      <c r="L2874" s="444">
        <f t="shared" ca="1" si="157"/>
        <v>-19638380200.995659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-19638380200.995659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-81826584.170815244</v>
      </c>
      <c r="L2875" s="444">
        <f t="shared" ca="1" si="157"/>
        <v>-19720206785.166473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-19720206785.166473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-82167528.271526977</v>
      </c>
      <c r="L2876" s="444">
        <f t="shared" ca="1" si="157"/>
        <v>-19802374313.438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-19802374313.438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-82509892.972658336</v>
      </c>
      <c r="L2877" s="444">
        <f t="shared" ca="1" si="157"/>
        <v>-19884884206.41066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-19884884206.41066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-82853684.193377748</v>
      </c>
      <c r="L2878" s="444">
        <f t="shared" ca="1" si="157"/>
        <v>-19967737890.604038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-19967737890.604038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-83198907.877516821</v>
      </c>
      <c r="L2879" s="444">
        <f t="shared" ca="1" si="157"/>
        <v>-20050936798.481556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-20050936798.481556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-83545569.993673146</v>
      </c>
      <c r="L2880" s="444">
        <f t="shared" ca="1" si="157"/>
        <v>-20134482368.475227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-20134482368.475227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-83893676.535313442</v>
      </c>
      <c r="L2881" s="444">
        <f t="shared" ca="1" si="157"/>
        <v>-20218376045.01054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-20218376045.01054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-84243233.520877242</v>
      </c>
      <c r="L2882" s="444">
        <f t="shared" ca="1" si="157"/>
        <v>-20302619278.531418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-20302619278.531418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-84594246.993880913</v>
      </c>
      <c r="L2883" s="444">
        <f t="shared" ca="1" si="157"/>
        <v>-20387213525.525299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-20387213525.525299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-84946723.023022085</v>
      </c>
      <c r="L2884" s="444">
        <f t="shared" ca="1" si="157"/>
        <v>-20472160248.548321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-20472160248.548321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-85300667.702284664</v>
      </c>
      <c r="L2885" s="444">
        <f t="shared" ca="1" si="157"/>
        <v>-20557460916.250607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-20557460916.250607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-85656087.15104419</v>
      </c>
      <c r="L2886" s="444">
        <f t="shared" ca="1" si="157"/>
        <v>-20643117003.401649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-20643117003.401649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-86012987.514173537</v>
      </c>
      <c r="L2887" s="444">
        <f t="shared" ca="1" si="157"/>
        <v>-20729129990.915825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-20729129990.915825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-86371374.962149262</v>
      </c>
      <c r="L2888" s="444">
        <f t="shared" ca="1" si="157"/>
        <v>-20815501365.877975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-20815501365.877975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-86731255.691158235</v>
      </c>
      <c r="L2889" s="444">
        <f t="shared" ca="1" si="157"/>
        <v>-20902232621.569134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-20902232621.569134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-87092635.92320472</v>
      </c>
      <c r="L2890" s="444">
        <f t="shared" ca="1" si="157"/>
        <v>-20989325257.49234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-20989325257.49234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-87455521.906218082</v>
      </c>
      <c r="L2891" s="444">
        <f t="shared" ca="1" si="157"/>
        <v>-21076780779.39856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-21076780779.39856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-87819919.914160669</v>
      </c>
      <c r="L2892" s="444">
        <f t="shared" ca="1" si="157"/>
        <v>-21164600699.312721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-21164600699.312721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-88185836.24713634</v>
      </c>
      <c r="L2893" s="444">
        <f t="shared" ca="1" si="157"/>
        <v>-21252786535.559856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-21252786535.559856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-88553277.231499404</v>
      </c>
      <c r="L2894" s="444">
        <f t="shared" ca="1" si="157"/>
        <v>-21341339812.791355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-21341339812.791355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-88922249.219963983</v>
      </c>
      <c r="L2895" s="444">
        <f t="shared" ca="1" si="157"/>
        <v>-21430262062.011318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-21430262062.011318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-89292758.591713831</v>
      </c>
      <c r="L2896" s="444">
        <f t="shared" ca="1" si="157"/>
        <v>-21519554820.603031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-21519554820.603031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-89664811.752512634</v>
      </c>
      <c r="L2897" s="444">
        <f t="shared" ca="1" si="157"/>
        <v>-21609219632.355545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-21609219632.355545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-90038415.134814769</v>
      </c>
      <c r="L2898" s="444">
        <f t="shared" ca="1" si="157"/>
        <v>-21699258047.49036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-21699258047.49036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-90413575.197876498</v>
      </c>
      <c r="L2899" s="444">
        <f t="shared" ca="1" si="157"/>
        <v>-21789671622.688236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-21789671622.688236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-90790298.427867651</v>
      </c>
      <c r="L2900" s="444">
        <f t="shared" ca="1" si="157"/>
        <v>-21880461921.116104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-21880461921.116104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-91168591.337983772</v>
      </c>
      <c r="L2901" s="444">
        <f t="shared" ca="1" si="157"/>
        <v>-21971630512.454086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-21971630512.454086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-91548460.468558699</v>
      </c>
      <c r="L2902" s="444">
        <f t="shared" ca="1" si="157"/>
        <v>-22063178972.922646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-22063178972.922646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-91929912.387177691</v>
      </c>
      <c r="L2903" s="444">
        <f t="shared" ca="1" si="157"/>
        <v>-22155108885.309822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-22155108885.309822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-92312953.688790917</v>
      </c>
      <c r="L2904" s="444">
        <f t="shared" ca="1" si="157"/>
        <v>-22247421838.998611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-22247421838.998611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-92697590.995827541</v>
      </c>
      <c r="L2905" s="444">
        <f t="shared" ca="1" si="157"/>
        <v>-22340119429.994438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-22340119429.994438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-93083830.958310157</v>
      </c>
      <c r="L2906" s="444">
        <f t="shared" ca="1" si="157"/>
        <v>-22433203260.952747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-22433203260.952747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-93471680.253969774</v>
      </c>
      <c r="L2907" s="444">
        <f t="shared" ca="1" si="157"/>
        <v>-22526674941.206718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-22526674941.206718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-93861145.588361323</v>
      </c>
      <c r="L2908" s="444">
        <f t="shared" ca="1" si="157"/>
        <v>-22620536086.795078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-22620536086.795078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-94252233.694979489</v>
      </c>
      <c r="L2909" s="444">
        <f t="shared" ca="1" si="157"/>
        <v>-22714788320.490059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-22714788320.490059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-94644951.335375249</v>
      </c>
      <c r="L2910" s="444">
        <f t="shared" ca="1" si="157"/>
        <v>-22809433271.825436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-22809433271.825436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-95039305.299272642</v>
      </c>
      <c r="L2911" s="444">
        <f t="shared" ca="1" si="157"/>
        <v>-22904472577.12471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-22904472577.12471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-95435302.404686287</v>
      </c>
      <c r="L2912" s="444">
        <f t="shared" ca="1" si="157"/>
        <v>-22999907879.529396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-22999907879.529396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-95832949.498039156</v>
      </c>
      <c r="L2913" s="444">
        <f t="shared" ca="1" si="157"/>
        <v>-23095740829.027435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-23095740829.027435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-96232253.454280972</v>
      </c>
      <c r="L2914" s="444">
        <f t="shared" ca="1" si="157"/>
        <v>-23191973082.481716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-23191973082.481716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-96633221.177007154</v>
      </c>
      <c r="L2915" s="444">
        <f t="shared" ca="1" si="157"/>
        <v>-23288606303.658722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-23288606303.658722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-97035859.598578006</v>
      </c>
      <c r="L2916" s="444">
        <f t="shared" ca="1" si="157"/>
        <v>-23385642163.257301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-23385642163.257301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-97440175.680238754</v>
      </c>
      <c r="L2917" s="444">
        <f t="shared" ca="1" si="157"/>
        <v>-23483082338.937542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-23483082338.937542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-97846176.41223976</v>
      </c>
      <c r="L2918" s="444">
        <f t="shared" ca="1" si="157"/>
        <v>-23580928515.349781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-23580928515.349781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-98253868.813957423</v>
      </c>
      <c r="L2919" s="444">
        <f t="shared" ca="1" si="157"/>
        <v>-23679182384.163738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-23679182384.163738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-98663259.934015572</v>
      </c>
      <c r="L2920" s="444">
        <f t="shared" ca="1" si="157"/>
        <v>-23777845644.097755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-23777845644.097755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-99074356.850407317</v>
      </c>
      <c r="L2921" s="444">
        <f t="shared" ca="1" si="157"/>
        <v>-23876920000.948162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-23876920000.948162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-99487166.670617342</v>
      </c>
      <c r="L2922" s="444">
        <f t="shared" ca="1" si="157"/>
        <v>-23976407167.618778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-23976407167.618778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-99901696.531744912</v>
      </c>
      <c r="L2923" s="444">
        <f t="shared" ca="1" si="157"/>
        <v>-24076308864.150524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-24076308864.150524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-100317953.60062718</v>
      </c>
      <c r="L2924" s="444">
        <f t="shared" ca="1" si="157"/>
        <v>-24176626817.751152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-24176626817.751152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-100735945.07396314</v>
      </c>
      <c r="L2925" s="444">
        <f t="shared" ca="1" si="157"/>
        <v>-24277362762.825115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-24277362762.825115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-101155678.17843798</v>
      </c>
      <c r="L2926" s="444">
        <f t="shared" ca="1" si="157"/>
        <v>-24378518441.003551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-24378518441.003551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-101577160.17084813</v>
      </c>
      <c r="L2927" s="444">
        <f t="shared" ca="1" si="157"/>
        <v>-24480095601.1744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-24480095601.1744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-102000398.33822666</v>
      </c>
      <c r="L2928" s="444">
        <f t="shared" ca="1" si="157"/>
        <v>-24582095999.512627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-24582095999.512627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-102425399.99796927</v>
      </c>
      <c r="L2929" s="444">
        <f t="shared" ca="1" si="157"/>
        <v>-24684521399.510597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-24684521399.510597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-102852172.49796082</v>
      </c>
      <c r="L2930" s="444">
        <f t="shared" ca="1" si="157"/>
        <v>-24787373572.008556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-24787373572.008556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-103280723.21670231</v>
      </c>
      <c r="L2931" s="444">
        <f t="shared" ca="1" si="157"/>
        <v>-24890654295.225258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-24890654295.225258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-103711059.56343858</v>
      </c>
      <c r="L2932" s="444">
        <f t="shared" ca="1" si="157"/>
        <v>-24994365354.788696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-24994365354.788696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-104143188.97828624</v>
      </c>
      <c r="L2933" s="444">
        <f t="shared" ca="1" si="157"/>
        <v>-25098508543.766983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-25098508543.766983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-104577118.93236242</v>
      </c>
      <c r="L2934" s="444">
        <f t="shared" ca="1" si="157"/>
        <v>-25203085662.699345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-25203085662.699345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-105012856.92791393</v>
      </c>
      <c r="L2935" s="444">
        <f t="shared" ca="1" si="157"/>
        <v>-25308098519.627258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-25308098519.627258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-105450410.49844691</v>
      </c>
      <c r="L2936" s="444">
        <f t="shared" ca="1" si="157"/>
        <v>-25413548930.125706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-25413548930.125706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-105889787.2088571</v>
      </c>
      <c r="L2937" s="444">
        <f t="shared" ca="1" si="157"/>
        <v>-25519438717.334564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-25519438717.334564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-106330994.65556069</v>
      </c>
      <c r="L2938" s="444">
        <f t="shared" ca="1" si="157"/>
        <v>-25625769711.990124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-25625769711.990124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-106774040.46662551</v>
      </c>
      <c r="L2939" s="444">
        <f t="shared" ca="1" si="157"/>
        <v>-25732543752.456749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-25732543752.456749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-107218932.30190311</v>
      </c>
      <c r="L2940" s="444">
        <f t="shared" ca="1" si="157"/>
        <v>-25839762684.758652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-25839762684.758652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-107665677.85316105</v>
      </c>
      <c r="L2941" s="444">
        <f t="shared" ca="1" si="157"/>
        <v>-25947428362.611813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-25947428362.611813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-108114284.84421588</v>
      </c>
      <c r="L2942" s="444">
        <f t="shared" ca="1" si="157"/>
        <v>-26055542647.456028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-26055542647.456028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-108564761.03106678</v>
      </c>
      <c r="L2943" s="444">
        <f t="shared" ca="1" si="157"/>
        <v>-26164107408.487095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-26164107408.487095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-109017114.20202956</v>
      </c>
      <c r="L2944" s="444">
        <f t="shared" ca="1" si="157"/>
        <v>-26273124522.689125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-26273124522.689125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-109471352.17787135</v>
      </c>
      <c r="L2945" s="444">
        <f t="shared" ca="1" si="157"/>
        <v>-26382595874.866997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-26382595874.866997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-109927482.81194581</v>
      </c>
      <c r="L2946" s="444">
        <f t="shared" ca="1" si="157"/>
        <v>-26492523357.678944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-26492523357.678944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-110385513.99032892</v>
      </c>
      <c r="L2947" s="444">
        <f t="shared" ca="1" si="157"/>
        <v>-26602908871.669273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-26602908871.669273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-110845453.63195531</v>
      </c>
      <c r="L2948" s="444">
        <f t="shared" ca="1" si="157"/>
        <v>-26713754325.301228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-26713754325.301228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-111307309.68875511</v>
      </c>
      <c r="L2949" s="444">
        <f t="shared" ca="1" si="157"/>
        <v>-26825061634.989983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-26825061634.989983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-111771090.14579159</v>
      </c>
      <c r="L2950" s="444">
        <f t="shared" ca="1" si="157"/>
        <v>-26936832725.135773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-26936832725.135773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-112236803.02139905</v>
      </c>
      <c r="L2951" s="444">
        <f t="shared" ca="1" si="157"/>
        <v>-27049069528.157173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-27049069528.157173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-112704456.36732155</v>
      </c>
      <c r="L2952" s="444">
        <f t="shared" ca="1" si="157"/>
        <v>-27161773984.524494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-27161773984.524494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-113174058.26885206</v>
      </c>
      <c r="L2953" s="444">
        <f t="shared" ca="1" si="157"/>
        <v>-27274948042.793346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-27274948042.793346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-113645616.84497227</v>
      </c>
      <c r="L2954" s="444">
        <f t="shared" ca="1" si="157"/>
        <v>-27388593659.638317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-27388593659.638317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-114119140.24849299</v>
      </c>
      <c r="L2955" s="444">
        <f t="shared" ca="1" si="157"/>
        <v>-27502712799.88681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-27502712799.88681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-114594636.66619503</v>
      </c>
      <c r="L2956" s="444">
        <f t="shared" ca="1" si="157"/>
        <v>-27617307436.553005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-27617307436.553005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-115072114.31897086</v>
      </c>
      <c r="L2957" s="444">
        <f t="shared" ca="1" si="157"/>
        <v>-27732379550.871975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-27732379550.871975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-115551581.46196654</v>
      </c>
      <c r="L2958" s="444">
        <f t="shared" ca="1" si="157"/>
        <v>-27847931132.333942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-27847931132.333942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-116033046.38472475</v>
      </c>
      <c r="L2959" s="444">
        <f t="shared" ca="1" si="157"/>
        <v>-27963964178.718666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-27963964178.718666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-116516517.41132779</v>
      </c>
      <c r="L2960" s="444">
        <f t="shared" ca="1" si="157"/>
        <v>-28080480696.129993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-28080480696.129993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-117002002.90054163</v>
      </c>
      <c r="L2961" s="444">
        <f t="shared" ca="1" si="157"/>
        <v>-28197482699.030537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-28197482699.030537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-117489511.24596058</v>
      </c>
      <c r="L2962" s="444">
        <f t="shared" ca="1" si="157"/>
        <v>-28314972210.276497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-28314972210.276497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-117979050.87615207</v>
      </c>
      <c r="L2963" s="444">
        <f t="shared" ca="1" si="157"/>
        <v>-28432951261.152649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-28432951261.152649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-118470630.25480269</v>
      </c>
      <c r="L2964" s="444">
        <f t="shared" ca="1" si="157"/>
        <v>-28551421891.407452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-28551421891.407452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-118964257.88086437</v>
      </c>
      <c r="L2965" s="444">
        <f t="shared" ca="1" si="157"/>
        <v>-28670386149.288315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-28670386149.288315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-119459942.28870131</v>
      </c>
      <c r="L2966" s="444">
        <f t="shared" ca="1" si="157"/>
        <v>-28789846091.577015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-28789846091.577015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-119957692.04823758</v>
      </c>
      <c r="L2967" s="444">
        <f t="shared" ca="1" si="157"/>
        <v>-28909803783.625252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-28909803783.625252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-120457515.76510522</v>
      </c>
      <c r="L2968" s="444">
        <f t="shared" ca="1" si="157"/>
        <v>-29030261299.390358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-29030261299.390358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-120959422.08079314</v>
      </c>
      <c r="L2969" s="444">
        <f t="shared" ca="1" si="157"/>
        <v>-29151220721.471149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-29151220721.471149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-121463419.67279647</v>
      </c>
      <c r="L2970" s="444">
        <f t="shared" ca="1" si="157"/>
        <v>-29272684141.143948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-29272684141.143948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-121969517.25476645</v>
      </c>
      <c r="L2971" s="444">
        <f t="shared" ca="1" si="157"/>
        <v>-29394653658.398712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-29394653658.398712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-122477723.57666129</v>
      </c>
      <c r="L2972" s="444">
        <f t="shared" ca="1" si="157"/>
        <v>-29517131381.975372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-29517131381.975372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-122988047.4248974</v>
      </c>
      <c r="L2973" s="444">
        <f t="shared" ca="1" si="157"/>
        <v>-29640119429.400269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-29640119429.400269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-123500497.62250113</v>
      </c>
      <c r="L2974" s="444">
        <f t="shared" ca="1" si="157"/>
        <v>-29763619927.02277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-29763619927.02277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-124015083.02926156</v>
      </c>
      <c r="L2975" s="444">
        <f t="shared" ca="1" si="157"/>
        <v>-29887635010.052032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-29887635010.052032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-124531812.54188347</v>
      </c>
      <c r="L2976" s="444">
        <f t="shared" ca="1" si="157"/>
        <v>-30012166822.593918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-30012166822.593918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-125050695.09414132</v>
      </c>
      <c r="L2977" s="444">
        <f t="shared" ca="1" si="157"/>
        <v>-30137217517.688061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-30137217517.688061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-125571739.65703361</v>
      </c>
      <c r="L2978" s="444">
        <f t="shared" ca="1" si="157"/>
        <v>-30262789257.345093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-30262789257.345093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-126094955.2389379</v>
      </c>
      <c r="L2979" s="444">
        <f t="shared" ca="1" si="157"/>
        <v>-30388884212.58403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-30388884212.58403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-126620350.88576679</v>
      </c>
      <c r="L2980" s="444">
        <f t="shared" ca="1" si="157"/>
        <v>-30515504563.469795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-30515504563.469795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-127147935.68112417</v>
      </c>
      <c r="L2981" s="444">
        <f t="shared" ca="1" si="157"/>
        <v>-30642652499.150921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-30642652499.150921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-127677718.74646217</v>
      </c>
      <c r="L2982" s="444">
        <f t="shared" ca="1" si="157"/>
        <v>-30770330217.897385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-30770330217.897385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-128209709.24123909</v>
      </c>
      <c r="L2983" s="444">
        <f t="shared" ca="1" si="157"/>
        <v>-30898539927.138622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-30898539927.138622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-128743916.3630776</v>
      </c>
      <c r="L2984" s="444">
        <f t="shared" ca="1" si="157"/>
        <v>-31027283843.501701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-31027283843.501701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-129280349.34792376</v>
      </c>
      <c r="L2985" s="444">
        <f t="shared" ca="1" si="157"/>
        <v>-31156564192.849625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-31156564192.849625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-129819017.47020677</v>
      </c>
      <c r="L2986" s="444">
        <f t="shared" ca="1" si="157"/>
        <v>-31286383210.319832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-31286383210.319832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-130359930.0429993</v>
      </c>
      <c r="L2987" s="444">
        <f t="shared" ca="1" si="157"/>
        <v>-31416743140.362831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-31416743140.362831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-130903096.41817848</v>
      </c>
      <c r="L2988" s="444">
        <f t="shared" ca="1" si="157"/>
        <v>-31547646236.78101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-31547646236.78101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-131448525.98658752</v>
      </c>
      <c r="L2989" s="444">
        <f t="shared" ca="1" si="157"/>
        <v>-31679094762.767597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-31679094762.767597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-131996228.17819832</v>
      </c>
      <c r="L2990" s="444">
        <f t="shared" ca="1" si="157"/>
        <v>-31811090990.945797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-31811090990.945797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-132546212.46227415</v>
      </c>
      <c r="L2991" s="444">
        <f t="shared" ca="1" si="157"/>
        <v>-31943637203.40807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-31943637203.40807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-133098488.34753363</v>
      </c>
      <c r="L2992" s="444">
        <f t="shared" ca="1" si="157"/>
        <v>-32076735691.755604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-32076735691.755604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-133653065.38231501</v>
      </c>
      <c r="L2993" s="444">
        <f t="shared" ca="1" si="157"/>
        <v>-32210388757.13792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-32210388757.13792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-134209953.15474132</v>
      </c>
      <c r="L2994" s="444">
        <f t="shared" ca="1" si="157"/>
        <v>-32344598710.292664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-32344598710.292664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-134769161.29288611</v>
      </c>
      <c r="L2995" s="444">
        <f t="shared" ca="1" si="157"/>
        <v>-32479367871.585548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-32479367871.585548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-135330699.4649398</v>
      </c>
      <c r="L2996" s="444">
        <f t="shared" ca="1" si="157"/>
        <v>-32614698571.050488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-32614698571.050488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-135894577.37937704</v>
      </c>
      <c r="L2997" s="444">
        <f t="shared" ca="1" si="157"/>
        <v>-32750593148.429863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-32750593148.429863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-136460804.78512442</v>
      </c>
      <c r="L2998" s="444">
        <f t="shared" ca="1" si="157"/>
        <v>-32887053953.214989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-32887053953.214989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-137029391.47172913</v>
      </c>
      <c r="L2999" s="444">
        <f t="shared" ca="1" si="157"/>
        <v>-33024083344.686718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-33024083344.686718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-137600347.269528</v>
      </c>
      <c r="L3000" s="444">
        <f t="shared" ca="1" si="157"/>
        <v>-33161683691.956245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-33161683691.956245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-138173682.04981768</v>
      </c>
      <c r="L3001" s="444">
        <f t="shared" ca="1" si="157"/>
        <v>-33299857374.006062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-33299857374.006062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-138749405.72502524</v>
      </c>
      <c r="L3002" s="444">
        <f t="shared" ca="1" si="157"/>
        <v>-33438606779.731087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-33438606779.731087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-139327528.24887952</v>
      </c>
      <c r="L3003" s="444">
        <f t="shared" ca="1" si="157"/>
        <v>-33577934307.979965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-33577934307.979965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-139908059.6165832</v>
      </c>
      <c r="L3004" s="444">
        <f t="shared" ca="1" si="157"/>
        <v>-33717842367.59655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-33717842367.59655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-140491009.86498562</v>
      </c>
      <c r="L3005" s="444">
        <f t="shared" ca="1" si="157"/>
        <v>-33858333377.461536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-33858333377.461536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-141076389.07275641</v>
      </c>
      <c r="L3006" s="444">
        <f t="shared" ca="1" si="157"/>
        <v>-33999409766.534294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-33999409766.534294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-141664207.36055955</v>
      </c>
      <c r="L3007" s="444">
        <f t="shared" ca="1" si="157"/>
        <v>-34141073973.894855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-34141073973.894855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-142254474.89122859</v>
      </c>
      <c r="L3008" s="444">
        <f t="shared" ca="1" si="157"/>
        <v>-34283328448.786083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-34283328448.786083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-142847201.86994201</v>
      </c>
      <c r="L3009" s="444">
        <f t="shared" ca="1" si="157"/>
        <v>-34426175650.656029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-34426175650.656029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-143442398.54440013</v>
      </c>
      <c r="L3010" s="444">
        <f t="shared" ca="1" si="157"/>
        <v>-34569618049.200432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-34569618049.200432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-144040075.2050018</v>
      </c>
      <c r="L3011" s="444">
        <f t="shared" ca="1" si="157"/>
        <v>-34713658124.405434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-34713658124.405434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-144640242.18502265</v>
      </c>
      <c r="L3012" s="444">
        <f t="shared" ca="1" si="157"/>
        <v>-34858298366.590454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-34858298366.590454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-145242909.86079356</v>
      </c>
      <c r="L3013" s="444">
        <f t="shared" ca="1" si="157"/>
        <v>-35003541276.451248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-35003541276.451248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-145848088.6518802</v>
      </c>
      <c r="L3014" s="444">
        <f t="shared" ca="1" si="157"/>
        <v>-35149389365.103127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-35149389365.103127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-146455789.02126303</v>
      </c>
      <c r="L3015" s="444">
        <f t="shared" ca="1" si="157"/>
        <v>-35295845154.12439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-35295845154.12439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-147066021.47551829</v>
      </c>
      <c r="L3016" s="444">
        <f t="shared" ca="1" si="157"/>
        <v>-35442911175.599907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-35442911175.599907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-147678796.56499961</v>
      </c>
      <c r="L3017" s="444">
        <f t="shared" ca="1" si="157"/>
        <v>-35590589972.164909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-35590589972.164909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-148294124.88402045</v>
      </c>
      <c r="L3018" s="444">
        <f t="shared" ca="1" si="157"/>
        <v>-35738884097.048927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-35738884097.048927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-148912017.0710372</v>
      </c>
      <c r="L3019" s="444">
        <f t="shared" ca="1" si="157"/>
        <v>-35887796114.119965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-35887796114.119965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-149532483.80883318</v>
      </c>
      <c r="L3020" s="444">
        <f t="shared" ca="1" si="157"/>
        <v>-36037328597.928795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-36037328597.928795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-150155535.82470331</v>
      </c>
      <c r="L3021" s="444">
        <f t="shared" ca="1" si="157"/>
        <v>-36187484133.753502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-36187484133.753502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-150781183.8906396</v>
      </c>
      <c r="L3022" s="444">
        <f t="shared" ca="1" si="157"/>
        <v>-36338265317.644142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-36338265317.644142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-151409438.82351726</v>
      </c>
      <c r="L3023" s="444">
        <f t="shared" ca="1" si="157"/>
        <v>-36489674756.467659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-36489674756.467659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-152040311.48528191</v>
      </c>
      <c r="L3024" s="444">
        <f t="shared" ca="1" si="157"/>
        <v>-36641715067.952942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-36641715067.952942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-152673812.78313726</v>
      </c>
      <c r="L3025" s="444">
        <f t="shared" ca="1" si="157"/>
        <v>-36794388880.736076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-36794388880.736076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-153309953.66973364</v>
      </c>
      <c r="L3026" s="444">
        <f t="shared" ca="1" si="157"/>
        <v>-36947698834.405807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-36947698834.405807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-153948745.14335752</v>
      </c>
      <c r="L3027" s="444">
        <f t="shared" ca="1" si="157"/>
        <v>-37101647579.549164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-37101647579.549164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-154590198.2481215</v>
      </c>
      <c r="L3028" s="444">
        <f t="shared" ca="1" si="157"/>
        <v>-37256237777.797287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-37256237777.797287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-155234324.07415536</v>
      </c>
      <c r="L3029" s="444">
        <f t="shared" ca="1" si="157"/>
        <v>-37411472101.871445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-37411472101.871445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-155881133.75779769</v>
      </c>
      <c r="L3030" s="444">
        <f t="shared" ca="1" si="157"/>
        <v>-37567353235.629242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-37567353235.629242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-156530638.48178852</v>
      </c>
      <c r="L3031" s="444">
        <f t="shared" ca="1" si="157"/>
        <v>-37723883874.111031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-37723883874.111031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-157182849.47546262</v>
      </c>
      <c r="L3032" s="444">
        <f t="shared" ca="1" si="157"/>
        <v>-37881066723.586494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-37881066723.586494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-157837778.01494372</v>
      </c>
      <c r="L3033" s="444">
        <f t="shared" ca="1" si="157"/>
        <v>-38038904501.60144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-38038904501.60144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-158495435.42333934</v>
      </c>
      <c r="L3034" s="444">
        <f t="shared" ca="1" si="157"/>
        <v>-38197399937.02478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-38197399937.02478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-159155833.07093659</v>
      </c>
      <c r="L3035" s="444">
        <f t="shared" ca="1" si="157"/>
        <v>-38356555770.095718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-38356555770.095718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-159818982.37539881</v>
      </c>
      <c r="L3036" s="444">
        <f t="shared" ca="1" si="157"/>
        <v>-38516374752.471115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-38516374752.471115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-160484894.80196297</v>
      </c>
      <c r="L3037" s="444">
        <f t="shared" ca="1" si="157"/>
        <v>-38676859647.273079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-38676859647.273079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-161153581.86363783</v>
      </c>
      <c r="L3038" s="444">
        <f t="shared" ca="1" si="157"/>
        <v>-38838013229.136719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-38838013229.136719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-161825055.12140298</v>
      </c>
      <c r="L3039" s="444">
        <f t="shared" ca="1" si="157"/>
        <v>-38999838284.258125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-38999838284.258125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-162499326.18440884</v>
      </c>
      <c r="L3040" s="444">
        <f t="shared" ca="1" si="157"/>
        <v>-39162337610.442535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-39162337610.442535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-163176406.71017724</v>
      </c>
      <c r="L3041" s="444">
        <f t="shared" ca="1" si="157"/>
        <v>-39325514017.15271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-39325514017.15271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-163856308.40480295</v>
      </c>
      <c r="L3042" s="444">
        <f t="shared" ca="1" si="157"/>
        <v>-39489370325.55751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-39489370325.55751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-164539043.02315629</v>
      </c>
      <c r="L3043" s="444">
        <f t="shared" ca="1" si="157"/>
        <v>-39653909368.580666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-39653909368.580666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-165224622.36908612</v>
      </c>
      <c r="L3044" s="444">
        <f t="shared" ca="1" si="157"/>
        <v>-39819133990.949753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-39819133990.949753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-165913058.29562396</v>
      </c>
      <c r="L3045" s="444">
        <f t="shared" ca="1" si="157"/>
        <v>-39985047049.245377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-39985047049.245377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-166604362.70518908</v>
      </c>
      <c r="L3046" s="444">
        <f t="shared" ca="1" si="157"/>
        <v>-40151651411.950569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-40151651411.950569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-167298547.54979405</v>
      </c>
      <c r="L3047" s="444">
        <f t="shared" ca="1" si="157"/>
        <v>-40318949959.500366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-40318949959.500366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-167995624.83125153</v>
      </c>
      <c r="L3048" s="444">
        <f t="shared" ca="1" si="157"/>
        <v>-40486945584.331619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-40486945584.331619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-168695606.60138175</v>
      </c>
      <c r="L3049" s="444">
        <f t="shared" ca="1" si="157"/>
        <v>-40655641190.932999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-40655641190.932999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-169398504.96222082</v>
      </c>
      <c r="L3050" s="444">
        <f t="shared" ca="1" si="157"/>
        <v>-40825039695.895218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-40825039695.895218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-170104332.06623006</v>
      </c>
      <c r="L3051" s="444">
        <f t="shared" ca="1" si="157"/>
        <v>-40995144027.961449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-40995144027.961449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-170813100.11650604</v>
      </c>
      <c r="L3052" s="444">
        <f t="shared" ca="1" si="157"/>
        <v>-41165957128.077957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-41165957128.077957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-171524821.36699149</v>
      </c>
      <c r="L3053" s="444">
        <f t="shared" ca="1" si="157"/>
        <v>-41337481949.444946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-41337481949.444946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-172239508.12268728</v>
      </c>
      <c r="L3054" s="444">
        <f t="shared" ca="1" si="157"/>
        <v>-41509721457.567635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-41509721457.567635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-172957172.73986515</v>
      </c>
      <c r="L3055" s="444">
        <f t="shared" ca="1" si="157"/>
        <v>-41682678630.307503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-41682678630.307503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-173677827.62628126</v>
      </c>
      <c r="L3056" s="444">
        <f t="shared" ca="1" si="157"/>
        <v>-41856356457.933784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-41856356457.933784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-174401485.24139076</v>
      </c>
      <c r="L3057" s="444">
        <f t="shared" ca="1" si="157"/>
        <v>-42030757943.175179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-42030757943.175179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-175128158.09656325</v>
      </c>
      <c r="L3058" s="444">
        <f t="shared" ca="1" si="157"/>
        <v>-42205886101.271744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-42205886101.271744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-175857858.75529894</v>
      </c>
      <c r="L3059" s="444">
        <f t="shared" ca="1" si="157"/>
        <v>-42381743960.027046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-42381743960.027046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-176590599.83344603</v>
      </c>
      <c r="L3060" s="444">
        <f t="shared" ca="1" si="157"/>
        <v>-42558334559.860489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-42558334559.860489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-177326393.99941871</v>
      </c>
      <c r="L3061" s="444">
        <f t="shared" ca="1" si="157"/>
        <v>-42735660953.859909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-42735660953.859909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-178065253.97441629</v>
      </c>
      <c r="L3062" s="444">
        <f t="shared" ca="1" si="157"/>
        <v>-42913726207.834328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-42913726207.834328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-178807192.53264302</v>
      </c>
      <c r="L3063" s="444">
        <f t="shared" ca="1" si="157"/>
        <v>-43092533400.366974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-43092533400.366974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-179552222.50152907</v>
      </c>
      <c r="L3064" s="444">
        <f t="shared" ca="1" si="157"/>
        <v>-43272085622.8685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-43272085622.8685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-180300356.76195207</v>
      </c>
      <c r="L3065" s="444">
        <f t="shared" ca="1" si="157"/>
        <v>-43452385979.630455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-43452385979.630455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-181051608.24846023</v>
      </c>
      <c r="L3066" s="444">
        <f t="shared" ca="1" si="157"/>
        <v>-43633437587.878914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-43633437587.878914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-181805989.94949546</v>
      </c>
      <c r="L3067" s="444">
        <f t="shared" ca="1" si="157"/>
        <v>-43815243577.828407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-43815243577.828407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-182563514.90761837</v>
      </c>
      <c r="L3068" s="444">
        <f t="shared" ref="L3068:L3322" ca="1" si="162">I3068-J3068+K3068</f>
        <v>-43997807092.736023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-43997807092.736023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-183324196.21973342</v>
      </c>
      <c r="L3069" s="444">
        <f t="shared" ca="1" si="162"/>
        <v>-44181131288.955757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-44181131288.955757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-184088047.03731567</v>
      </c>
      <c r="L3070" s="444">
        <f t="shared" ca="1" si="162"/>
        <v>-44365219335.993073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-44365219335.993073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-184855080.56663781</v>
      </c>
      <c r="L3071" s="444">
        <f t="shared" ca="1" si="162"/>
        <v>-44550074416.559708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-44550074416.559708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-185625310.06899878</v>
      </c>
      <c r="L3072" s="444">
        <f t="shared" ca="1" si="162"/>
        <v>-44735699726.628708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-44735699726.628708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-186398748.86095294</v>
      </c>
      <c r="L3073" s="444">
        <f t="shared" ca="1" si="162"/>
        <v>-44922098475.489662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-44922098475.489662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-187175410.31454027</v>
      </c>
      <c r="L3074" s="444">
        <f t="shared" ca="1" si="162"/>
        <v>-45109273885.804199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-45109273885.804199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-187955307.85751748</v>
      </c>
      <c r="L3075" s="444">
        <f t="shared" ca="1" si="162"/>
        <v>-45297229193.66172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-45297229193.66172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-188738454.97359049</v>
      </c>
      <c r="L3076" s="444">
        <f t="shared" ca="1" si="162"/>
        <v>-45485967648.635307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-45485967648.635307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-189524865.20264712</v>
      </c>
      <c r="L3077" s="444">
        <f t="shared" ca="1" si="162"/>
        <v>-45675492513.837952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-45675492513.837952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-190314552.14099145</v>
      </c>
      <c r="L3078" s="444">
        <f t="shared" ca="1" si="162"/>
        <v>-45865807065.978943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-45865807065.978943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-191107529.44157892</v>
      </c>
      <c r="L3079" s="444">
        <f t="shared" ca="1" si="162"/>
        <v>-46056914595.420525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-46056914595.420525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-191903810.8142522</v>
      </c>
      <c r="L3080" s="444">
        <f t="shared" ca="1" si="162"/>
        <v>-46248818406.234779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-46248818406.234779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-192703410.02597824</v>
      </c>
      <c r="L3081" s="444">
        <f t="shared" ca="1" si="162"/>
        <v>-46441521816.260757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-46441521816.260757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-193506340.90108648</v>
      </c>
      <c r="L3082" s="444">
        <f t="shared" ca="1" si="162"/>
        <v>-46635028157.161842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-46635028157.161842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-194312617.32150766</v>
      </c>
      <c r="L3083" s="444">
        <f t="shared" ca="1" si="162"/>
        <v>-46829340774.483353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-46829340774.483353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-195122253.22701398</v>
      </c>
      <c r="L3084" s="444">
        <f t="shared" ca="1" si="162"/>
        <v>-47024463027.710365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-47024463027.710365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-195935262.61545986</v>
      </c>
      <c r="L3085" s="444">
        <f t="shared" ca="1" si="162"/>
        <v>-47220398290.325829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-47220398290.325829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-196751659.54302427</v>
      </c>
      <c r="L3086" s="444">
        <f t="shared" ca="1" si="162"/>
        <v>-47417149949.868851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-47417149949.868851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-197571458.12445354</v>
      </c>
      <c r="L3087" s="444">
        <f t="shared" ca="1" si="162"/>
        <v>-47614721407.993301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-47614721407.993301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-198394672.53330541</v>
      </c>
      <c r="L3088" s="444">
        <f t="shared" ca="1" si="162"/>
        <v>-47813116080.526604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-47813116080.526604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-199221317.00219417</v>
      </c>
      <c r="L3089" s="444">
        <f t="shared" ca="1" si="162"/>
        <v>-48012337397.528801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-48012337397.528801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-200051405.82303667</v>
      </c>
      <c r="L3090" s="444">
        <f t="shared" ca="1" si="162"/>
        <v>-48212388803.351837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-48212388803.351837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-200884953.34729931</v>
      </c>
      <c r="L3091" s="444">
        <f t="shared" ca="1" si="162"/>
        <v>-48413273756.699135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-48413273756.699135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-201721973.98624641</v>
      </c>
      <c r="L3092" s="444">
        <f t="shared" ca="1" si="162"/>
        <v>-48614995730.685379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-48614995730.685379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-202562482.21118909</v>
      </c>
      <c r="L3093" s="444">
        <f t="shared" ca="1" si="162"/>
        <v>-48817558212.896568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-48817558212.896568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-203406492.5537357</v>
      </c>
      <c r="L3094" s="444">
        <f t="shared" ca="1" si="162"/>
        <v>-49020964705.450302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-49020964705.450302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-204254019.60604292</v>
      </c>
      <c r="L3095" s="444">
        <f t="shared" ca="1" si="162"/>
        <v>-49225218725.056343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-49225218725.056343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-205105078.0210681</v>
      </c>
      <c r="L3096" s="444">
        <f t="shared" ca="1" si="162"/>
        <v>-49430323803.077408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-49430323803.077408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-205959682.51282254</v>
      </c>
      <c r="L3097" s="444">
        <f t="shared" ca="1" si="162"/>
        <v>-49636283485.590233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-49636283485.590233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-206817847.85662597</v>
      </c>
      <c r="L3098" s="444">
        <f t="shared" ca="1" si="162"/>
        <v>-49843101333.446861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-49843101333.446861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-207679588.88936192</v>
      </c>
      <c r="L3099" s="444">
        <f t="shared" ca="1" si="162"/>
        <v>-50050780922.33622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-50050780922.33622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-208544920.50973424</v>
      </c>
      <c r="L3100" s="444">
        <f t="shared" ca="1" si="162"/>
        <v>-50259325842.845955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-50259325842.845955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-209413857.67852482</v>
      </c>
      <c r="L3101" s="444">
        <f t="shared" ca="1" si="162"/>
        <v>-50468739700.524483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-50468739700.524483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-210286415.418852</v>
      </c>
      <c r="L3102" s="444">
        <f t="shared" ca="1" si="162"/>
        <v>-50679026115.943336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-50679026115.943336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-211162608.81643057</v>
      </c>
      <c r="L3103" s="444">
        <f t="shared" ca="1" si="162"/>
        <v>-50890188724.759766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-50890188724.759766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-212042453.01983234</v>
      </c>
      <c r="L3104" s="444">
        <f t="shared" ca="1" si="162"/>
        <v>-51102231177.779594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-51102231177.779594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-212925963.24074832</v>
      </c>
      <c r="L3105" s="444">
        <f t="shared" ca="1" si="162"/>
        <v>-51315157141.02034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-51315157141.02034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-213813154.75425142</v>
      </c>
      <c r="L3106" s="444">
        <f t="shared" ca="1" si="162"/>
        <v>-51528970295.77459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-51528970295.77459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-214704042.89906079</v>
      </c>
      <c r="L3107" s="444">
        <f t="shared" ca="1" si="162"/>
        <v>-51743674338.673653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-51743674338.673653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-215598643.07780689</v>
      </c>
      <c r="L3108" s="444">
        <f t="shared" ca="1" si="162"/>
        <v>-51959272981.751457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-51959272981.751457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-216496970.75729772</v>
      </c>
      <c r="L3109" s="444">
        <f t="shared" ca="1" si="162"/>
        <v>-52175769952.508759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-52175769952.508759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-217399041.46878648</v>
      </c>
      <c r="L3110" s="444">
        <f t="shared" ca="1" si="162"/>
        <v>-52393168993.977547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-52393168993.977547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-218304870.80823979</v>
      </c>
      <c r="L3111" s="444">
        <f t="shared" ca="1" si="162"/>
        <v>-52611473864.785789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-52611473864.785789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-219214474.43660745</v>
      </c>
      <c r="L3112" s="444">
        <f t="shared" ca="1" si="162"/>
        <v>-52830688339.222397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-52830688339.222397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-220127868.08009332</v>
      </c>
      <c r="L3113" s="444">
        <f t="shared" ca="1" si="162"/>
        <v>-53050816207.30249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-53050816207.30249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-221045067.53042704</v>
      </c>
      <c r="L3114" s="444">
        <f t="shared" ca="1" si="162"/>
        <v>-53271861274.832916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-53271861274.832916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-221966088.64513716</v>
      </c>
      <c r="L3115" s="444">
        <f t="shared" ca="1" si="162"/>
        <v>-53493827363.47805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-53493827363.47805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-222890947.3478252</v>
      </c>
      <c r="L3116" s="444">
        <f t="shared" ca="1" si="162"/>
        <v>-53716718310.825874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-53716718310.825874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-223819659.62844113</v>
      </c>
      <c r="L3117" s="444">
        <f t="shared" ca="1" si="162"/>
        <v>-53940537970.454315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-53940537970.454315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-224752241.54355964</v>
      </c>
      <c r="L3118" s="444">
        <f t="shared" ca="1" si="162"/>
        <v>-54165290211.997871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-54165290211.997871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-225688709.21665779</v>
      </c>
      <c r="L3119" s="444">
        <f t="shared" ca="1" si="162"/>
        <v>-54390978921.214531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-54390978921.214531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-226629078.8383939</v>
      </c>
      <c r="L3120" s="444">
        <f t="shared" ca="1" si="162"/>
        <v>-54617608000.052925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-54617608000.052925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-227573366.66688719</v>
      </c>
      <c r="L3121" s="444">
        <f t="shared" ca="1" si="162"/>
        <v>-54845181366.71981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-54845181366.71981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-228521589.02799916</v>
      </c>
      <c r="L3122" s="444">
        <f t="shared" ca="1" si="162"/>
        <v>-55073702955.74781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-55073702955.74781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-229473762.31561589</v>
      </c>
      <c r="L3123" s="444">
        <f t="shared" ca="1" si="162"/>
        <v>-55303176718.063423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-55303176718.063423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-230429902.9919309</v>
      </c>
      <c r="L3124" s="444">
        <f t="shared" ca="1" si="162"/>
        <v>-55533606621.055351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-55533606621.055351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-231390027.58773062</v>
      </c>
      <c r="L3125" s="444">
        <f t="shared" ca="1" si="162"/>
        <v>-55764996648.643082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-55764996648.643082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-232354152.70267949</v>
      </c>
      <c r="L3126" s="444">
        <f t="shared" ca="1" si="162"/>
        <v>-55997350801.345764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-55997350801.345764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-233322295.00560731</v>
      </c>
      <c r="L3127" s="444">
        <f t="shared" ca="1" si="162"/>
        <v>-56230673096.351372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-56230673096.351372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-234294471.23479739</v>
      </c>
      <c r="L3128" s="444">
        <f t="shared" ca="1" si="162"/>
        <v>-56464967567.586166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-56464967567.586166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-235270698.19827569</v>
      </c>
      <c r="L3129" s="444">
        <f t="shared" ca="1" si="162"/>
        <v>-56700238265.784439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-56700238265.784439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-236250992.77410182</v>
      </c>
      <c r="L3130" s="444">
        <f t="shared" ca="1" si="162"/>
        <v>-56936489258.55854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-56936489258.55854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-237235371.91066054</v>
      </c>
      <c r="L3131" s="444">
        <f t="shared" ca="1" si="162"/>
        <v>-57173724630.4692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-57173724630.4692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-238223852.62695503</v>
      </c>
      <c r="L3132" s="444">
        <f t="shared" ca="1" si="162"/>
        <v>-57411948483.096153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-57411948483.096153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-239216452.01290062</v>
      </c>
      <c r="L3133" s="444">
        <f t="shared" ca="1" si="162"/>
        <v>-57651164935.109055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-57651164935.109055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-240213187.22962102</v>
      </c>
      <c r="L3134" s="444">
        <f t="shared" ca="1" si="162"/>
        <v>-57891378122.338676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-57891378122.338676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-241214075.5097445</v>
      </c>
      <c r="L3135" s="444">
        <f t="shared" ca="1" si="162"/>
        <v>-58132592197.848419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-58132592197.848419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-242219134.15770173</v>
      </c>
      <c r="L3136" s="444">
        <f t="shared" ca="1" si="162"/>
        <v>-58374811332.006119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-58374811332.006119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-243228380.55002549</v>
      </c>
      <c r="L3137" s="444">
        <f t="shared" ca="1" si="162"/>
        <v>-58618039712.556145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-58618039712.556145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-244241832.1356506</v>
      </c>
      <c r="L3138" s="444">
        <f t="shared" ca="1" si="162"/>
        <v>-58862281544.691795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-58862281544.691795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-245259506.43621582</v>
      </c>
      <c r="L3139" s="444">
        <f t="shared" ca="1" si="162"/>
        <v>-59107541051.128014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-59107541051.128014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-246281421.04636672</v>
      </c>
      <c r="L3140" s="444">
        <f t="shared" ca="1" si="162"/>
        <v>-59353822472.174377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-59353822472.174377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-247307593.63405991</v>
      </c>
      <c r="L3141" s="444">
        <f t="shared" ca="1" si="162"/>
        <v>-59601130065.808441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-59601130065.808441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-248338041.9408685</v>
      </c>
      <c r="L3142" s="444">
        <f t="shared" ca="1" si="162"/>
        <v>-59849468107.749313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-59849468107.749313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-249372783.78228879</v>
      </c>
      <c r="L3143" s="444">
        <f t="shared" ca="1" si="162"/>
        <v>-60098840891.531601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-60098840891.531601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-250411837.04804835</v>
      </c>
      <c r="L3144" s="444">
        <f t="shared" ca="1" si="162"/>
        <v>-60349252728.579651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-60349252728.579651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-251455219.7024152</v>
      </c>
      <c r="L3145" s="444">
        <f t="shared" ca="1" si="162"/>
        <v>-60600707948.282066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-60600707948.282066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-252502949.78450862</v>
      </c>
      <c r="L3146" s="444">
        <f t="shared" ca="1" si="162"/>
        <v>-60853210898.066574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-60853210898.066574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-253555045.40861073</v>
      </c>
      <c r="L3147" s="444">
        <f t="shared" ca="1" si="162"/>
        <v>-61106765943.475182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-61106765943.475182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-254611524.76447988</v>
      </c>
      <c r="L3148" s="444">
        <f t="shared" ca="1" si="162"/>
        <v>-61361377468.239662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-61361377468.239662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-255672406.11766526</v>
      </c>
      <c r="L3149" s="444">
        <f t="shared" ca="1" si="162"/>
        <v>-61617049874.35733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-61617049874.35733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-256737707.8098222</v>
      </c>
      <c r="L3150" s="444">
        <f t="shared" ca="1" si="162"/>
        <v>-61873787582.167152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-61873787582.167152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-257807448.25902978</v>
      </c>
      <c r="L3151" s="444">
        <f t="shared" ca="1" si="162"/>
        <v>-62131595030.426186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-62131595030.426186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-258881645.96010911</v>
      </c>
      <c r="L3152" s="444">
        <f t="shared" ca="1" si="162"/>
        <v>-62390476676.386292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-62390476676.386292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-259960319.48494291</v>
      </c>
      <c r="L3153" s="444">
        <f t="shared" ca="1" si="162"/>
        <v>-62650436995.871231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-62650436995.871231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-261043487.48279679</v>
      </c>
      <c r="L3154" s="444">
        <f t="shared" ca="1" si="162"/>
        <v>-62911480483.354027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-62911480483.354027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-262131168.6806418</v>
      </c>
      <c r="L3155" s="444">
        <f t="shared" ca="1" si="162"/>
        <v>-63173611652.034668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-63173611652.034668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-263223381.88347778</v>
      </c>
      <c r="L3156" s="444">
        <f t="shared" ca="1" si="162"/>
        <v>-63436835033.918144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-63436835033.918144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-264320145.97465894</v>
      </c>
      <c r="L3157" s="444">
        <f t="shared" ca="1" si="162"/>
        <v>-63701155179.892799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-63701155179.892799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-265421479.91621998</v>
      </c>
      <c r="L3158" s="444">
        <f t="shared" ca="1" si="162"/>
        <v>-63966576659.809021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-63966576659.809021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-266527402.74920425</v>
      </c>
      <c r="L3159" s="444">
        <f t="shared" ca="1" si="162"/>
        <v>-64233104062.558228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-64233104062.558228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-267637933.59399262</v>
      </c>
      <c r="L3160" s="444">
        <f t="shared" ca="1" si="162"/>
        <v>-64500741996.152222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-64500741996.152222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-268753091.65063423</v>
      </c>
      <c r="L3161" s="444">
        <f t="shared" ca="1" si="162"/>
        <v>-64769495087.802856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-64769495087.802856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-269872896.19917858</v>
      </c>
      <c r="L3162" s="444">
        <f t="shared" ca="1" si="162"/>
        <v>-65039367984.002037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-65039367984.002037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-270997366.60000849</v>
      </c>
      <c r="L3163" s="444">
        <f t="shared" ca="1" si="162"/>
        <v>-65310365350.602043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-65310365350.602043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-272126522.29417515</v>
      </c>
      <c r="L3164" s="444">
        <f t="shared" ca="1" si="162"/>
        <v>-65582491872.896217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-65582491872.896217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-273260382.80373424</v>
      </c>
      <c r="L3165" s="444">
        <f t="shared" ca="1" si="162"/>
        <v>-65855752255.699951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-65855752255.699951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-274398967.73208314</v>
      </c>
      <c r="L3166" s="444">
        <f t="shared" ca="1" si="162"/>
        <v>-66130151223.432037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-66130151223.432037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-275542296.76430011</v>
      </c>
      <c r="L3167" s="444">
        <f t="shared" ca="1" si="162"/>
        <v>-66405693520.196335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-66405693520.196335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-276690389.6674847</v>
      </c>
      <c r="L3168" s="444">
        <f t="shared" ca="1" si="162"/>
        <v>-66682383909.863823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-66682383909.863823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-277843266.29109931</v>
      </c>
      <c r="L3169" s="444">
        <f t="shared" ca="1" si="162"/>
        <v>-66960227176.154922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-66960227176.154922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-279000946.56731212</v>
      </c>
      <c r="L3170" s="444">
        <f t="shared" ca="1" si="162"/>
        <v>-67239228122.722237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-67239228122.722237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-280163450.51134264</v>
      </c>
      <c r="L3171" s="444">
        <f t="shared" ca="1" si="162"/>
        <v>-67519391573.233582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-67519391573.233582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-281330798.22180659</v>
      </c>
      <c r="L3172" s="444">
        <f t="shared" ca="1" si="162"/>
        <v>-67800722371.455391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-67800722371.455391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-282503009.88106412</v>
      </c>
      <c r="L3173" s="444">
        <f t="shared" ca="1" si="162"/>
        <v>-68083225381.336456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-68083225381.336456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-283680105.7555685</v>
      </c>
      <c r="L3174" s="444">
        <f t="shared" ca="1" si="162"/>
        <v>-68366905487.092026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-68366905487.092026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-284862106.19621676</v>
      </c>
      <c r="L3175" s="444">
        <f t="shared" ca="1" si="162"/>
        <v>-68651767593.288246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-68651767593.288246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-286049031.63870096</v>
      </c>
      <c r="L3176" s="444">
        <f t="shared" ca="1" si="162"/>
        <v>-68937816624.926941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-68937816624.926941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-287240902.60386223</v>
      </c>
      <c r="L3177" s="444">
        <f t="shared" ca="1" si="162"/>
        <v>-69225057527.530807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-69225057527.530807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-288437739.69804502</v>
      </c>
      <c r="L3178" s="444">
        <f t="shared" ca="1" si="162"/>
        <v>-69513495267.228851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-69513495267.228851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-289639563.61345357</v>
      </c>
      <c r="L3179" s="444">
        <f t="shared" ca="1" si="162"/>
        <v>-69803134830.8423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-69803134830.8423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-290846395.12850958</v>
      </c>
      <c r="L3180" s="444">
        <f t="shared" ca="1" si="162"/>
        <v>-70093981225.97081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-70093981225.97081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-292058255.1082117</v>
      </c>
      <c r="L3181" s="444">
        <f t="shared" ca="1" si="162"/>
        <v>-70386039481.079025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-70386039481.079025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-293275164.50449592</v>
      </c>
      <c r="L3182" s="444">
        <f t="shared" ca="1" si="162"/>
        <v>-70679314645.583527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-70679314645.583527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-294497144.35659802</v>
      </c>
      <c r="L3183" s="444">
        <f t="shared" ca="1" si="162"/>
        <v>-70973811789.940125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-70973811789.940125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-295724215.79141718</v>
      </c>
      <c r="L3184" s="444">
        <f t="shared" ca="1" si="162"/>
        <v>-71269536005.731537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-71269536005.731537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-296956400.02388138</v>
      </c>
      <c r="L3185" s="444">
        <f t="shared" ca="1" si="162"/>
        <v>-71566492405.755417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-71566492405.755417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-298193718.35731423</v>
      </c>
      <c r="L3186" s="444">
        <f t="shared" ca="1" si="162"/>
        <v>-71864686124.112732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-71864686124.112732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-299436192.18380302</v>
      </c>
      <c r="L3187" s="444">
        <f t="shared" ca="1" si="162"/>
        <v>-72164122316.296539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-72164122316.296539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-300683842.98456889</v>
      </c>
      <c r="L3188" s="444">
        <f t="shared" ca="1" si="162"/>
        <v>-72464806159.281113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-72464806159.281113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-301936692.33033794</v>
      </c>
      <c r="L3189" s="444">
        <f t="shared" ca="1" si="162"/>
        <v>-72766742851.61145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-72766742851.61145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-303194761.88171434</v>
      </c>
      <c r="L3190" s="444">
        <f t="shared" ca="1" si="162"/>
        <v>-73069937613.493164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-73069937613.493164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-304458073.38955486</v>
      </c>
      <c r="L3191" s="444">
        <f t="shared" ca="1" si="162"/>
        <v>-73374395686.882721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-73374395686.882721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-305726648.69534469</v>
      </c>
      <c r="L3192" s="444">
        <f t="shared" ca="1" si="162"/>
        <v>-73680122335.578064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-73680122335.578064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-307000509.73157525</v>
      </c>
      <c r="L3193" s="444">
        <f t="shared" ca="1" si="162"/>
        <v>-73987122845.309647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-73987122845.309647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-308279678.52212352</v>
      </c>
      <c r="L3194" s="444">
        <f t="shared" ca="1" si="162"/>
        <v>-74295402523.831772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-74295402523.831772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-309564177.18263239</v>
      </c>
      <c r="L3195" s="444">
        <f t="shared" ca="1" si="162"/>
        <v>-74604966701.014404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-74604966701.014404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-310854027.92089337</v>
      </c>
      <c r="L3196" s="444">
        <f t="shared" ca="1" si="162"/>
        <v>-74915820728.935303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-74915820728.935303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-312149253.03723043</v>
      </c>
      <c r="L3197" s="444">
        <f t="shared" ca="1" si="162"/>
        <v>-75227969981.972534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-75227969981.972534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-313449874.92488557</v>
      </c>
      <c r="L3198" s="444">
        <f t="shared" ca="1" si="162"/>
        <v>-75541419856.897415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-75541419856.897415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-314755916.0704059</v>
      </c>
      <c r="L3199" s="444">
        <f t="shared" ca="1" si="162"/>
        <v>-75856175772.967819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-75856175772.967819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-316067399.05403256</v>
      </c>
      <c r="L3200" s="444">
        <f t="shared" ca="1" si="162"/>
        <v>-76172243172.021851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-76172243172.021851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-317384346.55009103</v>
      </c>
      <c r="L3201" s="444">
        <f t="shared" ca="1" si="162"/>
        <v>-76489627518.571945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-76489627518.571945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-318706781.3273831</v>
      </c>
      <c r="L3202" s="444">
        <f t="shared" ca="1" si="162"/>
        <v>-76808334299.899323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-76808334299.899323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-320034726.2495805</v>
      </c>
      <c r="L3203" s="444">
        <f t="shared" ca="1" si="162"/>
        <v>-77128369026.148911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-77128369026.148911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-321368204.27562046</v>
      </c>
      <c r="L3204" s="444">
        <f t="shared" ca="1" si="162"/>
        <v>-77449737230.42453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-77449737230.42453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-322707238.4601022</v>
      </c>
      <c r="L3205" s="444">
        <f t="shared" ca="1" si="162"/>
        <v>-77772444468.884628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-77772444468.884628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-324051851.95368594</v>
      </c>
      <c r="L3206" s="444">
        <f t="shared" ca="1" si="162"/>
        <v>-78096496320.838318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-78096496320.838318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-325402068.00349301</v>
      </c>
      <c r="L3207" s="444">
        <f t="shared" ca="1" si="162"/>
        <v>-78421898388.841812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-78421898388.841812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-326757909.95350754</v>
      </c>
      <c r="L3208" s="444">
        <f t="shared" ca="1" si="162"/>
        <v>-78748656298.795319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-78748656298.795319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-328119401.24498051</v>
      </c>
      <c r="L3209" s="444">
        <f t="shared" ca="1" si="162"/>
        <v>-79076775700.040298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-79076775700.040298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-329486565.41683459</v>
      </c>
      <c r="L3210" s="444">
        <f t="shared" ca="1" si="162"/>
        <v>-79406262265.457138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-79406262265.457138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-330859426.10607141</v>
      </c>
      <c r="L3211" s="444">
        <f t="shared" ca="1" si="162"/>
        <v>-79737121691.563202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-79737121691.563202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-332238007.04817998</v>
      </c>
      <c r="L3212" s="444">
        <f t="shared" ca="1" si="162"/>
        <v>-80069359698.611389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-80069359698.611389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-333622332.07754743</v>
      </c>
      <c r="L3213" s="444">
        <f t="shared" ca="1" si="162"/>
        <v>-80402982030.688934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-80402982030.688934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-335012425.12787056</v>
      </c>
      <c r="L3214" s="444">
        <f t="shared" ca="1" si="162"/>
        <v>-80737994455.816803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-80737994455.816803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-336408310.23256999</v>
      </c>
      <c r="L3215" s="444">
        <f t="shared" ca="1" si="162"/>
        <v>-81074402766.049377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-81074402766.049377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-337810011.52520573</v>
      </c>
      <c r="L3216" s="444">
        <f t="shared" ca="1" si="162"/>
        <v>-81412212777.574585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-81412212777.574585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-339217553.23989409</v>
      </c>
      <c r="L3217" s="444">
        <f t="shared" ca="1" si="162"/>
        <v>-81751430330.814484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-81751430330.814484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-340630959.71172702</v>
      </c>
      <c r="L3218" s="444">
        <f t="shared" ca="1" si="162"/>
        <v>-82092061290.526215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-82092061290.526215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-342050255.37719256</v>
      </c>
      <c r="L3219" s="444">
        <f t="shared" ca="1" si="162"/>
        <v>-82434111545.903412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-82434111545.903412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-343475464.77459753</v>
      </c>
      <c r="L3220" s="444">
        <f t="shared" ca="1" si="162"/>
        <v>-82777587010.678009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-82777587010.678009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-344906612.54449171</v>
      </c>
      <c r="L3221" s="444">
        <f t="shared" ca="1" si="162"/>
        <v>-83122493623.222504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-83122493623.222504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-346343723.43009377</v>
      </c>
      <c r="L3222" s="444">
        <f t="shared" ca="1" si="162"/>
        <v>-83468837346.652603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-83468837346.652603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-347786822.2777192</v>
      </c>
      <c r="L3223" s="444">
        <f t="shared" ca="1" si="162"/>
        <v>-83816624168.930328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-83816624168.930328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-349235934.03720969</v>
      </c>
      <c r="L3224" s="444">
        <f t="shared" ca="1" si="162"/>
        <v>-84165860102.967545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-84165860102.967545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-350691083.76236475</v>
      </c>
      <c r="L3225" s="444">
        <f t="shared" ca="1" si="162"/>
        <v>-84516551186.729904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-84516551186.729904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-352152296.61137462</v>
      </c>
      <c r="L3226" s="444">
        <f t="shared" ca="1" si="162"/>
        <v>-84868703483.341278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-84868703483.341278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-353619597.84725535</v>
      </c>
      <c r="L3227" s="444">
        <f t="shared" ca="1" si="162"/>
        <v>-85222323081.188538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-85222323081.188538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-355093012.83828557</v>
      </c>
      <c r="L3228" s="444">
        <f t="shared" ca="1" si="162"/>
        <v>-85577416094.026825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-85577416094.026825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-356572567.0584451</v>
      </c>
      <c r="L3229" s="444">
        <f t="shared" ca="1" si="162"/>
        <v>-85933988661.085266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-85933988661.085266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-358058286.08785528</v>
      </c>
      <c r="L3230" s="444">
        <f t="shared" ca="1" si="162"/>
        <v>-86292046947.173126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-86292046947.173126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-359550195.61322135</v>
      </c>
      <c r="L3231" s="444">
        <f t="shared" ca="1" si="162"/>
        <v>-86651597142.786346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-86651597142.786346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-361048321.42827642</v>
      </c>
      <c r="L3232" s="444">
        <f t="shared" ca="1" si="162"/>
        <v>-87012645464.21463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-87012645464.21463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-362552689.43422765</v>
      </c>
      <c r="L3233" s="444">
        <f t="shared" ca="1" si="162"/>
        <v>-87375198153.648865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-87375198153.648865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-364063325.6402036</v>
      </c>
      <c r="L3234" s="444">
        <f t="shared" ca="1" si="162"/>
        <v>-87739261479.289063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-87739261479.289063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-365580256.1637044</v>
      </c>
      <c r="L3235" s="444">
        <f t="shared" ca="1" si="162"/>
        <v>-88104841735.452774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-88104841735.452774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-367103507.23105323</v>
      </c>
      <c r="L3236" s="444">
        <f t="shared" ca="1" si="162"/>
        <v>-88471945242.683823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-88471945242.683823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-368633105.17784923</v>
      </c>
      <c r="L3237" s="444">
        <f t="shared" ca="1" si="162"/>
        <v>-88840578347.861679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-88840578347.861679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-370169076.44942367</v>
      </c>
      <c r="L3238" s="444">
        <f t="shared" ca="1" si="162"/>
        <v>-89210747424.311096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-89210747424.311096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-371711447.60129625</v>
      </c>
      <c r="L3239" s="444">
        <f t="shared" ca="1" si="162"/>
        <v>-89582458871.912399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-89582458871.912399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-373260245.29963499</v>
      </c>
      <c r="L3240" s="444">
        <f t="shared" ca="1" si="162"/>
        <v>-89955719117.212036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-89955719117.212036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-374815496.32171679</v>
      </c>
      <c r="L3241" s="444">
        <f t="shared" ca="1" si="162"/>
        <v>-90330534613.533752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-90330534613.533752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-376377227.55639064</v>
      </c>
      <c r="L3242" s="444">
        <f t="shared" ca="1" si="162"/>
        <v>-90706911841.090149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-90706911841.090149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-377945466.00454229</v>
      </c>
      <c r="L3243" s="444">
        <f t="shared" ca="1" si="162"/>
        <v>-91084857307.094696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-91084857307.094696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-379520238.77956122</v>
      </c>
      <c r="L3244" s="444">
        <f t="shared" ca="1" si="162"/>
        <v>-91464377545.874252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-91464377545.874252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-381101573.10780936</v>
      </c>
      <c r="L3245" s="444">
        <f t="shared" ca="1" si="162"/>
        <v>-91845479118.982056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-91845479118.982056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-382689496.32909191</v>
      </c>
      <c r="L3246" s="444">
        <f t="shared" ca="1" si="162"/>
        <v>-92228168615.311142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-92228168615.311142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-384284035.89712977</v>
      </c>
      <c r="L3247" s="444">
        <f t="shared" ca="1" si="162"/>
        <v>-92612452651.208267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-92612452651.208267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-385885219.38003445</v>
      </c>
      <c r="L3248" s="444">
        <f t="shared" ca="1" si="162"/>
        <v>-92998337870.588303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-92998337870.588303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-387493074.46078461</v>
      </c>
      <c r="L3249" s="444">
        <f t="shared" ca="1" si="162"/>
        <v>-93385830945.049088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-93385830945.049088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-389107628.9377045</v>
      </c>
      <c r="L3250" s="444">
        <f t="shared" ca="1" si="162"/>
        <v>-93774938573.986786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-93774938573.986786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-390728910.72494495</v>
      </c>
      <c r="L3251" s="444">
        <f t="shared" ca="1" si="162"/>
        <v>-94165667484.711731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-94165667484.711731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-392356947.85296553</v>
      </c>
      <c r="L3252" s="444">
        <f t="shared" ca="1" si="162"/>
        <v>-94558024432.564697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-94558024432.564697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-393991768.46901959</v>
      </c>
      <c r="L3253" s="444">
        <f t="shared" ca="1" si="162"/>
        <v>-94952016201.033722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-94952016201.033722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-395633400.83764052</v>
      </c>
      <c r="L3254" s="444">
        <f t="shared" ca="1" si="162"/>
        <v>-95347649601.871368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-95347649601.871368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-397281873.34113067</v>
      </c>
      <c r="L3255" s="444">
        <f t="shared" ca="1" si="162"/>
        <v>-95744931475.212494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-95744931475.212494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-398937214.48005205</v>
      </c>
      <c r="L3256" s="444">
        <f t="shared" ca="1" si="162"/>
        <v>-96143868689.692551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-96143868689.692551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-400599452.87371898</v>
      </c>
      <c r="L3257" s="444">
        <f t="shared" ca="1" si="162"/>
        <v>-96544468142.566269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-96544468142.566269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-402268617.26069278</v>
      </c>
      <c r="L3258" s="444">
        <f t="shared" ca="1" si="162"/>
        <v>-96946736759.826965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-96946736759.826965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-403944736.49927902</v>
      </c>
      <c r="L3259" s="444">
        <f t="shared" ca="1" si="162"/>
        <v>-97350681496.326248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-97350681496.326248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-405627839.56802601</v>
      </c>
      <c r="L3260" s="444">
        <f t="shared" ca="1" si="162"/>
        <v>-97756309335.894272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-97756309335.894272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-407317955.56622612</v>
      </c>
      <c r="L3261" s="444">
        <f t="shared" ca="1" si="162"/>
        <v>-98163627291.460495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-98163627291.460495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-409015113.71441871</v>
      </c>
      <c r="L3262" s="444">
        <f t="shared" ca="1" si="162"/>
        <v>-98572642405.174911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-98572642405.174911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-410719343.35489547</v>
      </c>
      <c r="L3263" s="444">
        <f t="shared" ca="1" si="162"/>
        <v>-98983361748.5298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-98983361748.5298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-412430673.95220751</v>
      </c>
      <c r="L3264" s="444">
        <f t="shared" ca="1" si="162"/>
        <v>-99395792422.48201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-99395792422.48201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-414149135.09367502</v>
      </c>
      <c r="L3265" s="444">
        <f t="shared" ca="1" si="162"/>
        <v>-99809941557.575684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-99809941557.575684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-415874756.48989868</v>
      </c>
      <c r="L3266" s="444">
        <f t="shared" ca="1" si="162"/>
        <v>-100225816314.06558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-100225816314.06558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-417607567.97527325</v>
      </c>
      <c r="L3267" s="444">
        <f t="shared" ca="1" si="162"/>
        <v>-100643423882.04086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-100643423882.04086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-419347599.50850362</v>
      </c>
      <c r="L3268" s="444">
        <f t="shared" ca="1" si="162"/>
        <v>-101062771481.54936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-101062771481.54936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-421094881.17312235</v>
      </c>
      <c r="L3269" s="444">
        <f t="shared" ca="1" si="162"/>
        <v>-101483866362.72249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-101483866362.72249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-422849443.17801034</v>
      </c>
      <c r="L3270" s="444">
        <f t="shared" ca="1" si="162"/>
        <v>-101906715805.9005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-101906715805.9005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-424611315.85791874</v>
      </c>
      <c r="L3271" s="444">
        <f t="shared" ca="1" si="162"/>
        <v>-102331327121.75842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-102331327121.75842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-426380529.67399341</v>
      </c>
      <c r="L3272" s="444">
        <f t="shared" ca="1" si="162"/>
        <v>-102757707651.43242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-102757707651.43242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-428157115.21430176</v>
      </c>
      <c r="L3273" s="444">
        <f t="shared" ca="1" si="162"/>
        <v>-103185864766.64671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-103185864766.64671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-429941103.19436133</v>
      </c>
      <c r="L3274" s="444">
        <f t="shared" ca="1" si="162"/>
        <v>-103615805869.84108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-103615805869.84108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-431732524.45767117</v>
      </c>
      <c r="L3275" s="444">
        <f t="shared" ca="1" si="162"/>
        <v>-104047538394.29875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-104047538394.29875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-433531409.97624481</v>
      </c>
      <c r="L3276" s="444">
        <f t="shared" ca="1" si="162"/>
        <v>-104481069804.27499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-104481069804.27499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-435337790.8511458</v>
      </c>
      <c r="L3277" s="444">
        <f t="shared" ca="1" si="162"/>
        <v>-104916407595.12614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-104916407595.12614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-437151698.31302559</v>
      </c>
      <c r="L3278" s="444">
        <f t="shared" ca="1" si="162"/>
        <v>-105353559293.43916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-105353559293.43916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-438973163.72266316</v>
      </c>
      <c r="L3279" s="444">
        <f t="shared" ca="1" si="162"/>
        <v>-105792532457.16182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-105792532457.16182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-440802218.57150757</v>
      </c>
      <c r="L3280" s="444">
        <f t="shared" ca="1" si="162"/>
        <v>-106233334675.73332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-106233334675.73332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-442638894.48222214</v>
      </c>
      <c r="L3281" s="444">
        <f t="shared" ca="1" si="162"/>
        <v>-106675973570.21555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-106675973570.21555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-444483223.20923144</v>
      </c>
      <c r="L3282" s="444">
        <f t="shared" ca="1" si="162"/>
        <v>-107120456793.42477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-107120456793.42477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-446335236.63926989</v>
      </c>
      <c r="L3283" s="444">
        <f t="shared" ca="1" si="162"/>
        <v>-107566792030.06404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-107566792030.06404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-448194966.79193342</v>
      </c>
      <c r="L3284" s="444">
        <f t="shared" ca="1" si="162"/>
        <v>-108014986996.85597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-108014986996.85597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-450062445.82023323</v>
      </c>
      <c r="L3285" s="444">
        <f t="shared" ca="1" si="162"/>
        <v>-108465049442.67621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-108465049442.67621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-451937706.01115084</v>
      </c>
      <c r="L3286" s="444">
        <f t="shared" ca="1" si="162"/>
        <v>-108916987148.68736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-108916987148.68736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-453820779.78619736</v>
      </c>
      <c r="L3287" s="444">
        <f t="shared" ca="1" si="162"/>
        <v>-109370807928.47356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-109370807928.47356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-455711699.70197308</v>
      </c>
      <c r="L3288" s="444">
        <f t="shared" ca="1" si="162"/>
        <v>-109826519628.17554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-109826519628.17554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-457610498.4507314</v>
      </c>
      <c r="L3289" s="444">
        <f t="shared" ca="1" si="162"/>
        <v>-110284130126.62627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-110284130126.62627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-459517208.86094278</v>
      </c>
      <c r="L3290" s="444">
        <f t="shared" ca="1" si="162"/>
        <v>-110743647335.48721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-110743647335.48721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-461431863.89786333</v>
      </c>
      <c r="L3291" s="444">
        <f t="shared" ca="1" si="162"/>
        <v>-111205079199.38507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-111205079199.38507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-463354496.66410452</v>
      </c>
      <c r="L3292" s="444">
        <f t="shared" ca="1" si="162"/>
        <v>-111668433696.04918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-111668433696.04918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-465285140.4002049</v>
      </c>
      <c r="L3293" s="444">
        <f t="shared" ca="1" si="162"/>
        <v>-112133718836.44939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-112133718836.44939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-467223828.48520577</v>
      </c>
      <c r="L3294" s="444">
        <f t="shared" ca="1" si="162"/>
        <v>-112600942664.93459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-112600942664.93459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-469170594.43722743</v>
      </c>
      <c r="L3295" s="444">
        <f t="shared" ca="1" si="162"/>
        <v>-113070113259.37181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-113070113259.37181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-471125471.91404921</v>
      </c>
      <c r="L3296" s="444">
        <f t="shared" ca="1" si="162"/>
        <v>-113541238731.28586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-113541238731.28586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-473088494.71369106</v>
      </c>
      <c r="L3297" s="444">
        <f t="shared" ca="1" si="162"/>
        <v>-114014327225.99954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-114014327225.99954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-475059696.77499813</v>
      </c>
      <c r="L3298" s="444">
        <f t="shared" ca="1" si="162"/>
        <v>-114489386922.77454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-114489386922.77454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-477039112.17822731</v>
      </c>
      <c r="L3299" s="444">
        <f t="shared" ca="1" si="162"/>
        <v>-114966426034.95276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-114966426034.95276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-479026775.1456365</v>
      </c>
      <c r="L3300" s="444">
        <f t="shared" ca="1" si="162"/>
        <v>-115445452810.09839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-115445452810.09839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-481022720.04207659</v>
      </c>
      <c r="L3301" s="444">
        <f t="shared" ca="1" si="162"/>
        <v>-115926475530.14047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-115926475530.14047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-483026981.37558532</v>
      </c>
      <c r="L3302" s="444">
        <f t="shared" ca="1" si="162"/>
        <v>-116409502511.51605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-116409502511.51605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-485039593.79798353</v>
      </c>
      <c r="L3303" s="444">
        <f t="shared" ca="1" si="162"/>
        <v>-116894542105.31404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-116894542105.31404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-487060592.10547519</v>
      </c>
      <c r="L3304" s="444">
        <f t="shared" ca="1" si="162"/>
        <v>-117381602697.41951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-117381602697.41951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-489090011.23924798</v>
      </c>
      <c r="L3305" s="444">
        <f t="shared" ca="1" si="162"/>
        <v>-117870692708.65875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-117870692708.65875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-491127886.28607804</v>
      </c>
      <c r="L3306" s="444">
        <f t="shared" ca="1" si="162"/>
        <v>-118361820594.94482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-118361820594.94482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-493174252.47893673</v>
      </c>
      <c r="L3307" s="444">
        <f t="shared" ca="1" si="162"/>
        <v>-118854994847.42377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-118854994847.42377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-495229145.19759911</v>
      </c>
      <c r="L3308" s="444">
        <f t="shared" ca="1" si="162"/>
        <v>-119350223992.62137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-119350223992.62137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-497292599.96925569</v>
      </c>
      <c r="L3309" s="444">
        <f t="shared" ca="1" si="162"/>
        <v>-119847516592.59062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-119847516592.59062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-499364652.46912754</v>
      </c>
      <c r="L3310" s="444">
        <f t="shared" ca="1" si="162"/>
        <v>-120346881245.05975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-120346881245.05975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-501445338.52108234</v>
      </c>
      <c r="L3311" s="444">
        <f t="shared" ca="1" si="162"/>
        <v>-120848326583.58084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-120848326583.58084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-503534694.09825355</v>
      </c>
      <c r="L3312" s="444">
        <f t="shared" ca="1" si="162"/>
        <v>-121351861277.67909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-121351861277.67909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-505632755.32366288</v>
      </c>
      <c r="L3313" s="444">
        <f t="shared" ca="1" si="162"/>
        <v>-121857494033.00276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-121857494033.00276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-507739558.47084481</v>
      </c>
      <c r="L3314" s="444">
        <f t="shared" ca="1" si="162"/>
        <v>-122365233591.4736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-122365233591.4736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-509855139.96447331</v>
      </c>
      <c r="L3315" s="444">
        <f t="shared" ca="1" si="162"/>
        <v>-122875088731.43808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-122875088731.43808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-511979536.380992</v>
      </c>
      <c r="L3316" s="444">
        <f t="shared" ca="1" si="162"/>
        <v>-123387068267.81908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-123387068267.81908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-514112784.44924617</v>
      </c>
      <c r="L3317" s="444">
        <f t="shared" ca="1" si="162"/>
        <v>-123901181052.26833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-123901181052.26833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-516254921.05111802</v>
      </c>
      <c r="L3318" s="444">
        <f t="shared" ca="1" si="162"/>
        <v>-124417435973.31944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-124417435973.31944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-518405983.22216433</v>
      </c>
      <c r="L3319" s="444">
        <f t="shared" ca="1" si="162"/>
        <v>-124935841956.54161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-124935841956.54161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-520566008.15225673</v>
      </c>
      <c r="L3320" s="444">
        <f t="shared" ca="1" si="162"/>
        <v>-125456407964.69386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-125456407964.69386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-522735033.18622446</v>
      </c>
      <c r="L3321" s="444">
        <f t="shared" ca="1" si="162"/>
        <v>-125979142997.88008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-125979142997.88008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-524913095.82450026</v>
      </c>
      <c r="L3322" s="444">
        <f t="shared" ca="1" si="162"/>
        <v>-126504056093.70457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-126504056093.70457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-527100233.72376913</v>
      </c>
      <c r="L3323" s="444">
        <f t="shared" ref="L3323:L3577" ca="1" si="167">I3323-J3323+K3323</f>
        <v>-127031156327.42834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-127031156327.42834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-529296484.69761807</v>
      </c>
      <c r="L3324" s="444">
        <f t="shared" ca="1" si="167"/>
        <v>-127560452812.12596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-127560452812.12596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-531501886.71719152</v>
      </c>
      <c r="L3325" s="444">
        <f t="shared" ca="1" si="167"/>
        <v>-128091954698.84315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-128091954698.84315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-533716477.9118464</v>
      </c>
      <c r="L3326" s="444">
        <f t="shared" ca="1" si="167"/>
        <v>-128625671176.755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-128625671176.755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-535940296.5698126</v>
      </c>
      <c r="L3327" s="444">
        <f t="shared" ca="1" si="167"/>
        <v>-129161611473.32481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-129161611473.32481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-538173381.13885331</v>
      </c>
      <c r="L3328" s="444">
        <f t="shared" ca="1" si="167"/>
        <v>-129699784854.46367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-129699784854.46367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-540415770.22693193</v>
      </c>
      <c r="L3329" s="444">
        <f t="shared" ca="1" si="167"/>
        <v>-130240200624.6906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-130240200624.6906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-542667502.6028775</v>
      </c>
      <c r="L3330" s="444">
        <f t="shared" ca="1" si="167"/>
        <v>-130782868127.29347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-130782868127.29347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-544928617.19705606</v>
      </c>
      <c r="L3331" s="444">
        <f t="shared" ca="1" si="167"/>
        <v>-131327796744.49052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-131327796744.49052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-547199153.10204387</v>
      </c>
      <c r="L3332" s="444">
        <f t="shared" ca="1" si="167"/>
        <v>-131874995897.59258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-131874995897.59258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-549479149.57330239</v>
      </c>
      <c r="L3333" s="444">
        <f t="shared" ca="1" si="167"/>
        <v>-132424475047.16588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-132424475047.16588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-551768646.02985787</v>
      </c>
      <c r="L3334" s="444">
        <f t="shared" ca="1" si="167"/>
        <v>-132976243693.19574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-132976243693.19574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-554067682.05498219</v>
      </c>
      <c r="L3335" s="444">
        <f t="shared" ca="1" si="167"/>
        <v>-133530311375.25072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-133530311375.25072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-556376297.396878</v>
      </c>
      <c r="L3336" s="444">
        <f t="shared" ca="1" si="167"/>
        <v>-134086687672.6476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-134086687672.6476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-558694531.96936488</v>
      </c>
      <c r="L3337" s="444">
        <f t="shared" ca="1" si="167"/>
        <v>-134645382204.61696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-134645382204.61696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-561022425.85257065</v>
      </c>
      <c r="L3338" s="444">
        <f t="shared" ca="1" si="167"/>
        <v>-135206404630.46953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-135206404630.46953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-563360019.29362297</v>
      </c>
      <c r="L3339" s="444">
        <f t="shared" ca="1" si="167"/>
        <v>-135769764649.76315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-135769764649.76315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-565707352.70734644</v>
      </c>
      <c r="L3340" s="444">
        <f t="shared" ca="1" si="167"/>
        <v>-136335472002.4705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-136335472002.4705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-568064466.67696047</v>
      </c>
      <c r="L3341" s="444">
        <f t="shared" ca="1" si="167"/>
        <v>-136903536469.14746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-136903536469.14746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-570431401.95478117</v>
      </c>
      <c r="L3342" s="444">
        <f t="shared" ca="1" si="167"/>
        <v>-137473967871.10223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-137473967871.10223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-572808199.46292591</v>
      </c>
      <c r="L3343" s="444">
        <f t="shared" ca="1" si="167"/>
        <v>-138046776070.56516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-138046776070.56516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-575194900.29402149</v>
      </c>
      <c r="L3344" s="444">
        <f t="shared" ca="1" si="167"/>
        <v>-138621970970.85916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-138621970970.85916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-577591545.71191311</v>
      </c>
      <c r="L3345" s="444">
        <f t="shared" ca="1" si="167"/>
        <v>-139199562516.57108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-139199562516.57108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-579998177.15237951</v>
      </c>
      <c r="L3346" s="444">
        <f t="shared" ca="1" si="167"/>
        <v>-139779560693.72345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-139779560693.72345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-582414836.22384775</v>
      </c>
      <c r="L3347" s="444">
        <f t="shared" ca="1" si="167"/>
        <v>-140361975529.9473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-140361975529.9473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-584841564.70811367</v>
      </c>
      <c r="L3348" s="444">
        <f t="shared" ca="1" si="167"/>
        <v>-140946817094.6554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-140946817094.6554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-587278404.56106412</v>
      </c>
      <c r="L3349" s="444">
        <f t="shared" ca="1" si="167"/>
        <v>-141534095499.21646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-141534095499.21646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-589725397.91340196</v>
      </c>
      <c r="L3350" s="444">
        <f t="shared" ca="1" si="167"/>
        <v>-142123820897.12985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-142123820897.12985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-592182587.07137442</v>
      </c>
      <c r="L3351" s="444">
        <f t="shared" ca="1" si="167"/>
        <v>-142716003484.20123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-142716003484.20123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-594650014.51750517</v>
      </c>
      <c r="L3352" s="444">
        <f t="shared" ca="1" si="167"/>
        <v>-143310653498.71875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-143310653498.71875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-597127722.91132808</v>
      </c>
      <c r="L3353" s="444">
        <f t="shared" ca="1" si="167"/>
        <v>-143907781221.63007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-143907781221.63007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-599615755.09012532</v>
      </c>
      <c r="L3354" s="444">
        <f t="shared" ca="1" si="167"/>
        <v>-144507396976.72018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-144507396976.72018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-602114154.06966746</v>
      </c>
      <c r="L3355" s="444">
        <f t="shared" ca="1" si="167"/>
        <v>-145109511130.78986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-145109511130.78986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-604622963.04495776</v>
      </c>
      <c r="L3356" s="444">
        <f t="shared" ca="1" si="167"/>
        <v>-145714134093.83481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-145714134093.83481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-607142225.39097834</v>
      </c>
      <c r="L3357" s="444">
        <f t="shared" ca="1" si="167"/>
        <v>-146321276319.2258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-146321276319.2258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-609671984.66344082</v>
      </c>
      <c r="L3358" s="444">
        <f t="shared" ca="1" si="167"/>
        <v>-146930948303.88925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-146930948303.88925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-612212284.59953856</v>
      </c>
      <c r="L3359" s="444">
        <f t="shared" ca="1" si="167"/>
        <v>-147543160588.4888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-147543160588.4888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-614763169.11870337</v>
      </c>
      <c r="L3360" s="444">
        <f t="shared" ca="1" si="167"/>
        <v>-148157923757.60751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-148157923757.60751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-617324682.32336462</v>
      </c>
      <c r="L3361" s="444">
        <f t="shared" ca="1" si="167"/>
        <v>-148775248439.93088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-148775248439.93088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-619896868.49971199</v>
      </c>
      <c r="L3362" s="444">
        <f t="shared" ca="1" si="167"/>
        <v>-149395145308.4306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-149395145308.4306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-622479772.11846089</v>
      </c>
      <c r="L3363" s="444">
        <f t="shared" ca="1" si="167"/>
        <v>-150017625080.54907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-150017625080.54907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-625073437.83562112</v>
      </c>
      <c r="L3364" s="444">
        <f t="shared" ca="1" si="167"/>
        <v>-150642698518.3847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-150642698518.3847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-627677910.49326956</v>
      </c>
      <c r="L3365" s="444">
        <f t="shared" ca="1" si="167"/>
        <v>-151270376428.87796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-151270376428.87796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-630293235.12032485</v>
      </c>
      <c r="L3366" s="444">
        <f t="shared" ca="1" si="167"/>
        <v>-151900669663.99829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-151900669663.99829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-632919456.93332624</v>
      </c>
      <c r="L3367" s="444">
        <f t="shared" ca="1" si="167"/>
        <v>-152533589120.93161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-152533589120.93161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-635556621.33721507</v>
      </c>
      <c r="L3368" s="444">
        <f t="shared" ca="1" si="167"/>
        <v>-153169145742.26883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-153169145742.26883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-638204773.92612016</v>
      </c>
      <c r="L3369" s="444">
        <f t="shared" ca="1" si="167"/>
        <v>-153807350516.19495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-153807350516.19495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-640863960.48414564</v>
      </c>
      <c r="L3370" s="444">
        <f t="shared" ca="1" si="167"/>
        <v>-154448214476.67908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-154448214476.67908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-643534226.98616278</v>
      </c>
      <c r="L3371" s="444">
        <f t="shared" ca="1" si="167"/>
        <v>-155091748703.66525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-155091748703.66525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-646215619.59860516</v>
      </c>
      <c r="L3372" s="444">
        <f t="shared" ca="1" si="167"/>
        <v>-155737964323.26385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-155737964323.26385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-648908184.68026602</v>
      </c>
      <c r="L3373" s="444">
        <f t="shared" ca="1" si="167"/>
        <v>-156386872507.94412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-156386872507.94412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-651611968.78310049</v>
      </c>
      <c r="L3374" s="444">
        <f t="shared" ca="1" si="167"/>
        <v>-157038484476.72723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-157038484476.72723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-654327018.65303016</v>
      </c>
      <c r="L3375" s="444">
        <f t="shared" ca="1" si="167"/>
        <v>-157692811495.38025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-157692811495.38025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-657053381.23075104</v>
      </c>
      <c r="L3376" s="444">
        <f t="shared" ca="1" si="167"/>
        <v>-158349864876.61099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-158349864876.61099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-659791103.65254581</v>
      </c>
      <c r="L3377" s="444">
        <f t="shared" ca="1" si="167"/>
        <v>-159009655980.26355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-159009655980.26355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-662540233.25109816</v>
      </c>
      <c r="L3378" s="444">
        <f t="shared" ca="1" si="167"/>
        <v>-159672196213.51465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-159672196213.51465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-665300817.55631101</v>
      </c>
      <c r="L3379" s="444">
        <f t="shared" ca="1" si="167"/>
        <v>-160337497031.07095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-160337497031.07095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-668072904.29612899</v>
      </c>
      <c r="L3380" s="444">
        <f t="shared" ca="1" si="167"/>
        <v>-161005569935.3671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-161005569935.3671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-670856541.39736295</v>
      </c>
      <c r="L3381" s="444">
        <f t="shared" ca="1" si="167"/>
        <v>-161676426476.76447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-161676426476.76447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-673651776.98651862</v>
      </c>
      <c r="L3382" s="444">
        <f t="shared" ca="1" si="167"/>
        <v>-162350078253.75098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-162350078253.75098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-676458659.39062905</v>
      </c>
      <c r="L3383" s="444">
        <f t="shared" ca="1" si="167"/>
        <v>-163026536913.1416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-163026536913.1416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-679277237.13809001</v>
      </c>
      <c r="L3384" s="444">
        <f t="shared" ca="1" si="167"/>
        <v>-163705814150.27969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-163705814150.27969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-682107558.95949876</v>
      </c>
      <c r="L3385" s="444">
        <f t="shared" ca="1" si="167"/>
        <v>-164387921709.2392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-164387921709.2392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-684949673.78849661</v>
      </c>
      <c r="L3386" s="444">
        <f t="shared" ca="1" si="167"/>
        <v>-165072871383.02768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-165072871383.02768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-687803630.76261532</v>
      </c>
      <c r="L3387" s="444">
        <f t="shared" ca="1" si="167"/>
        <v>-165760675013.79028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-165760675013.79028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-690669479.22412622</v>
      </c>
      <c r="L3388" s="444">
        <f t="shared" ca="1" si="167"/>
        <v>-166451344493.0144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-166451344493.0144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-693547268.72089338</v>
      </c>
      <c r="L3389" s="444">
        <f t="shared" ca="1" si="167"/>
        <v>-167144891761.73529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-167144891761.73529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-696437049.0072304</v>
      </c>
      <c r="L3390" s="444">
        <f t="shared" ca="1" si="167"/>
        <v>-167841328810.74252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-167841328810.74252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-699338870.04476047</v>
      </c>
      <c r="L3391" s="444">
        <f t="shared" ca="1" si="167"/>
        <v>-168540667680.78729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-168540667680.78729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-702252782.0032804</v>
      </c>
      <c r="L3392" s="444">
        <f t="shared" ca="1" si="167"/>
        <v>-169242920462.79056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-169242920462.79056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-705178835.26162732</v>
      </c>
      <c r="L3393" s="444">
        <f t="shared" ca="1" si="167"/>
        <v>-169948099298.05219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-169948099298.05219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-708117080.40855074</v>
      </c>
      <c r="L3394" s="444">
        <f t="shared" ca="1" si="167"/>
        <v>-170656216378.46072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-170656216378.46072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-711067568.2435863</v>
      </c>
      <c r="L3395" s="444">
        <f t="shared" ca="1" si="167"/>
        <v>-171367283946.70432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-171367283946.70432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-714030349.77793467</v>
      </c>
      <c r="L3396" s="444">
        <f t="shared" ca="1" si="167"/>
        <v>-172081314296.48224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-172081314296.48224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-717005476.23534262</v>
      </c>
      <c r="L3397" s="444">
        <f t="shared" ca="1" si="167"/>
        <v>-172798319772.71759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-172798319772.71759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-719992999.05298996</v>
      </c>
      <c r="L3398" s="444">
        <f t="shared" ca="1" si="167"/>
        <v>-173518312771.77057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-173518312771.77057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-722992969.88237739</v>
      </c>
      <c r="L3399" s="444">
        <f t="shared" ca="1" si="167"/>
        <v>-174241305741.65295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-174241305741.65295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-726005440.59022069</v>
      </c>
      <c r="L3400" s="444">
        <f t="shared" ca="1" si="167"/>
        <v>-174967311182.24316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-174967311182.24316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-729030463.25934649</v>
      </c>
      <c r="L3401" s="444">
        <f t="shared" ca="1" si="167"/>
        <v>-175696341645.5025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-175696341645.5025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-732068090.18959379</v>
      </c>
      <c r="L3402" s="444">
        <f t="shared" ca="1" si="167"/>
        <v>-176428409735.69211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-176428409735.69211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-735118373.89871716</v>
      </c>
      <c r="L3403" s="444">
        <f t="shared" ca="1" si="167"/>
        <v>-177163528109.59082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-177163528109.59082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-738181367.12329507</v>
      </c>
      <c r="L3404" s="444">
        <f t="shared" ca="1" si="167"/>
        <v>-177901709476.71411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-177901709476.71411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-741257122.81964207</v>
      </c>
      <c r="L3405" s="444">
        <f t="shared" ca="1" si="167"/>
        <v>-178642966599.53375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-178642966599.53375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-744345694.16472399</v>
      </c>
      <c r="L3406" s="444">
        <f t="shared" ca="1" si="167"/>
        <v>-179387312293.69849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-179387312293.69849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-747447134.55707705</v>
      </c>
      <c r="L3407" s="444">
        <f t="shared" ca="1" si="167"/>
        <v>-180134759428.25555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-180134759428.25555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-750561497.61773145</v>
      </c>
      <c r="L3408" s="444">
        <f t="shared" ca="1" si="167"/>
        <v>-180885320925.87329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-180885320925.87329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-753688837.19113874</v>
      </c>
      <c r="L3409" s="444">
        <f t="shared" ca="1" si="167"/>
        <v>-181639009763.06442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-181639009763.06442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-756829207.34610176</v>
      </c>
      <c r="L3410" s="444">
        <f t="shared" ca="1" si="167"/>
        <v>-182395838970.41052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-182395838970.41052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-759982662.37671053</v>
      </c>
      <c r="L3411" s="444">
        <f t="shared" ca="1" si="167"/>
        <v>-183155821632.78723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-183155821632.78723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-763149256.80328012</v>
      </c>
      <c r="L3412" s="444">
        <f t="shared" ca="1" si="167"/>
        <v>-183918970889.59052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-183918970889.59052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-766329045.37329376</v>
      </c>
      <c r="L3413" s="444">
        <f t="shared" ca="1" si="167"/>
        <v>-184685299934.96381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-184685299934.96381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-769522083.0623492</v>
      </c>
      <c r="L3414" s="444">
        <f t="shared" ca="1" si="167"/>
        <v>-185454822018.02615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-185454822018.02615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-772728425.075109</v>
      </c>
      <c r="L3415" s="444">
        <f t="shared" ca="1" si="167"/>
        <v>-186227550443.10126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-186227550443.10126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-775948126.84625518</v>
      </c>
      <c r="L3416" s="444">
        <f t="shared" ca="1" si="167"/>
        <v>-187003498569.94751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-187003498569.94751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-779181244.041448</v>
      </c>
      <c r="L3417" s="444">
        <f t="shared" ca="1" si="167"/>
        <v>-187782679813.98895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-187782679813.98895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-782427832.55828726</v>
      </c>
      <c r="L3418" s="444">
        <f t="shared" ca="1" si="167"/>
        <v>-188565107646.54724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-188565107646.54724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-785687948.52728021</v>
      </c>
      <c r="L3419" s="444">
        <f t="shared" ca="1" si="167"/>
        <v>-189350795595.07452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-189350795595.07452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-788961648.31281054</v>
      </c>
      <c r="L3420" s="444">
        <f t="shared" ca="1" si="167"/>
        <v>-190139757243.38733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-190139757243.38733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-792248988.5141139</v>
      </c>
      <c r="L3421" s="444">
        <f t="shared" ca="1" si="167"/>
        <v>-190932006231.90143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-190932006231.90143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-795550025.9662559</v>
      </c>
      <c r="L3422" s="444">
        <f t="shared" ca="1" si="167"/>
        <v>-191727556257.86768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-191727556257.86768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-798864817.74111533</v>
      </c>
      <c r="L3423" s="444">
        <f t="shared" ca="1" si="167"/>
        <v>-192526421075.6088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-192526421075.6088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-802193421.14837003</v>
      </c>
      <c r="L3424" s="444">
        <f t="shared" ca="1" si="167"/>
        <v>-193328614496.75717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-193328614496.75717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-805535893.73648822</v>
      </c>
      <c r="L3425" s="444">
        <f t="shared" ca="1" si="167"/>
        <v>-194134150390.49365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-194134150390.49365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-808892293.29372358</v>
      </c>
      <c r="L3426" s="444">
        <f t="shared" ca="1" si="167"/>
        <v>-194943042683.78738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-194943042683.78738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-812262677.84911406</v>
      </c>
      <c r="L3427" s="444">
        <f t="shared" ca="1" si="167"/>
        <v>-195755305361.63651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-195755305361.63651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-815647105.6734854</v>
      </c>
      <c r="L3428" s="444">
        <f t="shared" ca="1" si="167"/>
        <v>-196570952467.31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-196570952467.31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-819045635.28045833</v>
      </c>
      <c r="L3429" s="444">
        <f t="shared" ca="1" si="167"/>
        <v>-197389998102.59045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-197389998102.59045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-822458325.42746019</v>
      </c>
      <c r="L3430" s="444">
        <f t="shared" ca="1" si="167"/>
        <v>-198212456428.01791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-198212456428.01791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-825885235.1167413</v>
      </c>
      <c r="L3431" s="444">
        <f t="shared" ca="1" si="167"/>
        <v>-199038341663.13464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-199038341663.13464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-829326423.5963943</v>
      </c>
      <c r="L3432" s="444">
        <f t="shared" ca="1" si="167"/>
        <v>-199867668086.73105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-199867668086.73105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-832781950.36137938</v>
      </c>
      <c r="L3433" s="444">
        <f t="shared" ca="1" si="167"/>
        <v>-200700450037.09244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-200700450037.09244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-836251875.15455186</v>
      </c>
      <c r="L3434" s="444">
        <f t="shared" ca="1" si="167"/>
        <v>-201536701912.24698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-201536701912.24698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-839736257.96769571</v>
      </c>
      <c r="L3435" s="444">
        <f t="shared" ca="1" si="167"/>
        <v>-202376438170.21466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-202376438170.21466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-843235159.04256105</v>
      </c>
      <c r="L3436" s="444">
        <f t="shared" ca="1" si="167"/>
        <v>-203219673329.25723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-203219673329.25723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-846748638.87190509</v>
      </c>
      <c r="L3437" s="444">
        <f t="shared" ca="1" si="167"/>
        <v>-204066421968.12915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-204066421968.12915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-850276758.20053816</v>
      </c>
      <c r="L3438" s="444">
        <f t="shared" ca="1" si="167"/>
        <v>-204916698726.32968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-204916698726.32968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-853819578.02637362</v>
      </c>
      <c r="L3439" s="444">
        <f t="shared" ca="1" si="167"/>
        <v>-205770518304.35605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-205770518304.35605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-857377159.60148358</v>
      </c>
      <c r="L3440" s="444">
        <f t="shared" ca="1" si="167"/>
        <v>-206627895463.95752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-206627895463.95752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-860949564.43315637</v>
      </c>
      <c r="L3441" s="444">
        <f t="shared" ca="1" si="167"/>
        <v>-207488845028.39069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-207488845028.39069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-864536854.28496122</v>
      </c>
      <c r="L3442" s="444">
        <f t="shared" ca="1" si="167"/>
        <v>-208353381882.67566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-208353381882.67566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-868139091.1778152</v>
      </c>
      <c r="L3443" s="444">
        <f t="shared" ca="1" si="167"/>
        <v>-209221520973.85349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-209221520973.85349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-871756337.39105618</v>
      </c>
      <c r="L3444" s="444">
        <f t="shared" ca="1" si="167"/>
        <v>-210093277311.24454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-210093277311.24454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-875388655.46351886</v>
      </c>
      <c r="L3445" s="444">
        <f t="shared" ca="1" si="167"/>
        <v>-210968665966.70807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-210968665966.70807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-879036108.19461691</v>
      </c>
      <c r="L3446" s="444">
        <f t="shared" ca="1" si="167"/>
        <v>-211847702074.90268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-211847702074.90268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-882698758.64542782</v>
      </c>
      <c r="L3447" s="444">
        <f t="shared" ca="1" si="167"/>
        <v>-212730400833.5481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-212730400833.5481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-886376670.13978374</v>
      </c>
      <c r="L3448" s="444">
        <f t="shared" ca="1" si="167"/>
        <v>-213616777503.68787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-213616777503.68787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-890069906.26536608</v>
      </c>
      <c r="L3449" s="444">
        <f t="shared" ca="1" si="167"/>
        <v>-214506847409.95325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-214506847409.95325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-893778530.87480509</v>
      </c>
      <c r="L3450" s="444">
        <f t="shared" ca="1" si="167"/>
        <v>-215400625940.82806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-215400625940.82806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-897502608.08678341</v>
      </c>
      <c r="L3451" s="444">
        <f t="shared" ca="1" si="167"/>
        <v>-216298128548.91486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-216298128548.91486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-901242202.28714526</v>
      </c>
      <c r="L3452" s="444">
        <f t="shared" ca="1" si="167"/>
        <v>-217199370751.202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-217199370751.202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-904997378.13000834</v>
      </c>
      <c r="L3453" s="444">
        <f t="shared" ca="1" si="167"/>
        <v>-218104368129.332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-218104368129.332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-908768200.53888333</v>
      </c>
      <c r="L3454" s="444">
        <f t="shared" ca="1" si="167"/>
        <v>-219013136329.87088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-219013136329.87088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-912554734.70779526</v>
      </c>
      <c r="L3455" s="444">
        <f t="shared" ca="1" si="167"/>
        <v>-219925691064.57867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-219925691064.57867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-916357046.10241103</v>
      </c>
      <c r="L3456" s="444">
        <f t="shared" ca="1" si="167"/>
        <v>-220842048110.68109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-220842048110.68109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-920175200.46117127</v>
      </c>
      <c r="L3457" s="444">
        <f t="shared" ca="1" si="167"/>
        <v>-221762223311.14227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-221762223311.14227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-924009263.79642618</v>
      </c>
      <c r="L3458" s="444">
        <f t="shared" ca="1" si="167"/>
        <v>-222686232574.93869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-222686232574.93869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-927859302.39557791</v>
      </c>
      <c r="L3459" s="444">
        <f t="shared" ca="1" si="167"/>
        <v>-223614091877.33426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-223614091877.33426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-931725382.82222605</v>
      </c>
      <c r="L3460" s="444">
        <f t="shared" ca="1" si="167"/>
        <v>-224545817260.15649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-224545817260.15649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-935607571.91731858</v>
      </c>
      <c r="L3461" s="444">
        <f t="shared" ca="1" si="167"/>
        <v>-225481424832.07382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-225481424832.07382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-939505936.80030775</v>
      </c>
      <c r="L3462" s="444">
        <f t="shared" ca="1" si="167"/>
        <v>-226420930768.87411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-226420930768.87411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-943420544.87030864</v>
      </c>
      <c r="L3463" s="444">
        <f t="shared" ca="1" si="167"/>
        <v>-227364351313.74442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-227364351313.74442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-947351463.80726838</v>
      </c>
      <c r="L3464" s="444">
        <f t="shared" ca="1" si="167"/>
        <v>-228311702777.5517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-228311702777.5517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-951298761.57313204</v>
      </c>
      <c r="L3465" s="444">
        <f t="shared" ca="1" si="167"/>
        <v>-229263001539.12482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-229263001539.12482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-955262506.41302001</v>
      </c>
      <c r="L3466" s="444">
        <f t="shared" ca="1" si="167"/>
        <v>-230218264045.53784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-230218264045.53784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-959242766.85640776</v>
      </c>
      <c r="L3467" s="444">
        <f t="shared" ca="1" si="167"/>
        <v>-231177506812.39426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-231177506812.39426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-963239611.7183094</v>
      </c>
      <c r="L3468" s="444">
        <f t="shared" ca="1" si="167"/>
        <v>-232140746424.11258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-232140746424.11258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-967253110.10046911</v>
      </c>
      <c r="L3469" s="444">
        <f t="shared" ca="1" si="167"/>
        <v>-233107999534.21304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-233107999534.21304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-971283331.39255428</v>
      </c>
      <c r="L3470" s="444">
        <f t="shared" ca="1" si="167"/>
        <v>-234079282865.60559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-234079282865.60559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-975330345.27335656</v>
      </c>
      <c r="L3471" s="444">
        <f t="shared" ca="1" si="167"/>
        <v>-235054613210.87894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-235054613210.87894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-979394221.7119956</v>
      </c>
      <c r="L3472" s="444">
        <f t="shared" ca="1" si="167"/>
        <v>-236034007432.59094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-236034007432.59094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-983475030.96912909</v>
      </c>
      <c r="L3473" s="444">
        <f t="shared" ca="1" si="167"/>
        <v>-237017482463.56006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-237017482463.56006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-987572843.59816706</v>
      </c>
      <c r="L3474" s="444">
        <f t="shared" ca="1" si="167"/>
        <v>-238005055307.15823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-238005055307.15823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-991687730.44649255</v>
      </c>
      <c r="L3475" s="444">
        <f t="shared" ca="1" si="167"/>
        <v>-238996743037.60474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-238996743037.60474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-995819762.65668643</v>
      </c>
      <c r="L3476" s="444">
        <f t="shared" ca="1" si="167"/>
        <v>-239992562800.26141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-239992562800.26141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-999969011.66775596</v>
      </c>
      <c r="L3477" s="444">
        <f t="shared" ca="1" si="167"/>
        <v>-240992531811.92917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-240992531811.92917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-1004135549.2163717</v>
      </c>
      <c r="L3478" s="444">
        <f t="shared" ca="1" si="167"/>
        <v>-241996667361.14554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-241996667361.14554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-1008319447.3381064</v>
      </c>
      <c r="L3479" s="444">
        <f t="shared" ca="1" si="167"/>
        <v>-243004986808.48364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-243004986808.48364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-1012520778.3686817</v>
      </c>
      <c r="L3480" s="444">
        <f t="shared" ca="1" si="167"/>
        <v>-244017507586.85233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-244017507586.85233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-1016739614.9452181</v>
      </c>
      <c r="L3481" s="444">
        <f t="shared" ca="1" si="167"/>
        <v>-245034247201.79755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-245034247201.79755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-1020976030.0074899</v>
      </c>
      <c r="L3482" s="444">
        <f t="shared" ca="1" si="167"/>
        <v>-246055223231.80502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-246055223231.80502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-1025230096.7991875</v>
      </c>
      <c r="L3483" s="444">
        <f t="shared" ca="1" si="167"/>
        <v>-247080453328.60422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-247080453328.60422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-1029501888.8691843</v>
      </c>
      <c r="L3484" s="444">
        <f t="shared" ca="1" si="167"/>
        <v>-248109955217.47339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-248109955217.47339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-1033791480.0728058</v>
      </c>
      <c r="L3485" s="444">
        <f t="shared" ca="1" si="167"/>
        <v>-249143746697.5462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-249143746697.5462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-1038098944.5731091</v>
      </c>
      <c r="L3486" s="444">
        <f t="shared" ca="1" si="167"/>
        <v>-250181845642.11932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-250181845642.11932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-1042424356.8421638</v>
      </c>
      <c r="L3487" s="444">
        <f t="shared" ca="1" si="167"/>
        <v>-251224269998.96149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-251224269998.96149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-1046767791.6623396</v>
      </c>
      <c r="L3488" s="444">
        <f t="shared" ca="1" si="167"/>
        <v>-252271037790.62384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-252271037790.62384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-1051129324.1275994</v>
      </c>
      <c r="L3489" s="444">
        <f t="shared" ca="1" si="167"/>
        <v>-253322167114.75143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-253322167114.75143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-1055509029.6447977</v>
      </c>
      <c r="L3490" s="444">
        <f t="shared" ca="1" si="167"/>
        <v>-254377676144.39624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-254377676144.39624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-1059906983.9349843</v>
      </c>
      <c r="L3491" s="444">
        <f t="shared" ca="1" si="167"/>
        <v>-255437583128.33124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-255437583128.33124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-1064323263.0347134</v>
      </c>
      <c r="L3492" s="444">
        <f t="shared" ca="1" si="167"/>
        <v>-256501906391.36594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-256501906391.36594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-1068757943.2973582</v>
      </c>
      <c r="L3493" s="444">
        <f t="shared" ca="1" si="167"/>
        <v>-257570664334.6633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-257570664334.6633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-1073211101.3944304</v>
      </c>
      <c r="L3494" s="444">
        <f t="shared" ca="1" si="167"/>
        <v>-258643875436.05774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-258643875436.05774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-1077682814.3169072</v>
      </c>
      <c r="L3495" s="444">
        <f t="shared" ca="1" si="167"/>
        <v>-259721558250.37463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-259721558250.37463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-1082173159.3765609</v>
      </c>
      <c r="L3496" s="444">
        <f t="shared" ca="1" si="167"/>
        <v>-260803731409.75119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-260803731409.75119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-1086682214.2072966</v>
      </c>
      <c r="L3497" s="444">
        <f t="shared" ca="1" si="167"/>
        <v>-261890413623.9585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-261890413623.9585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-1091210056.7664938</v>
      </c>
      <c r="L3498" s="444">
        <f t="shared" ca="1" si="167"/>
        <v>-262981623680.72498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-262981623680.72498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-1095756765.336354</v>
      </c>
      <c r="L3499" s="444">
        <f t="shared" ca="1" si="167"/>
        <v>-264077380446.06134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-264077380446.06134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-1100322418.5252554</v>
      </c>
      <c r="L3500" s="444">
        <f t="shared" ca="1" si="167"/>
        <v>-265177702864.58661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-265177702864.58661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-1104907095.2691109</v>
      </c>
      <c r="L3501" s="444">
        <f t="shared" ca="1" si="167"/>
        <v>-266282609959.85571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-266282609959.85571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-1109510874.8327322</v>
      </c>
      <c r="L3502" s="444">
        <f t="shared" ca="1" si="167"/>
        <v>-267392120834.68845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-267392120834.68845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-1114133836.8112018</v>
      </c>
      <c r="L3503" s="444">
        <f t="shared" ca="1" si="167"/>
        <v>-268506254671.49963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-268506254671.49963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-1118776061.1312485</v>
      </c>
      <c r="L3504" s="444">
        <f t="shared" ca="1" si="167"/>
        <v>-269625030732.63089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-269625030732.63089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-1123437628.0526288</v>
      </c>
      <c r="L3505" s="444">
        <f t="shared" ca="1" si="167"/>
        <v>-270748468360.68353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-270748468360.68353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-1128118618.1695149</v>
      </c>
      <c r="L3506" s="444">
        <f t="shared" ca="1" si="167"/>
        <v>-271876586978.85306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-271876586978.85306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-1132819112.4118876</v>
      </c>
      <c r="L3507" s="444">
        <f t="shared" ca="1" si="167"/>
        <v>-273009406091.26495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-273009406091.26495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-1137539192.0469372</v>
      </c>
      <c r="L3508" s="444">
        <f t="shared" ca="1" si="167"/>
        <v>-274146945283.31189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-274146945283.31189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-1142278938.6804662</v>
      </c>
      <c r="L3509" s="444">
        <f t="shared" ca="1" si="167"/>
        <v>-275289224221.99237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-275289224221.99237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-1147038434.2583015</v>
      </c>
      <c r="L3510" s="444">
        <f t="shared" ca="1" si="167"/>
        <v>-276436262656.25067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-276436262656.25067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-1151817761.0677111</v>
      </c>
      <c r="L3511" s="444">
        <f t="shared" ca="1" si="167"/>
        <v>-277588080417.31836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-277588080417.31836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-1156617001.7388265</v>
      </c>
      <c r="L3512" s="444">
        <f t="shared" ca="1" si="167"/>
        <v>-278744697419.05719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-278744697419.05719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-1161436239.2460716</v>
      </c>
      <c r="L3513" s="444">
        <f t="shared" ca="1" si="167"/>
        <v>-279906133658.30328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-279906133658.30328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-1166275556.9095969</v>
      </c>
      <c r="L3514" s="444">
        <f t="shared" ca="1" si="167"/>
        <v>-281072409215.21289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-281072409215.21289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-1171135038.3967204</v>
      </c>
      <c r="L3515" s="444">
        <f t="shared" ca="1" si="167"/>
        <v>-282243544253.60962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-282243544253.60962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-1176014767.7233734</v>
      </c>
      <c r="L3516" s="444">
        <f t="shared" ca="1" si="167"/>
        <v>-283419559021.33301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-283419559021.33301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-1180914829.2555542</v>
      </c>
      <c r="L3517" s="444">
        <f t="shared" ca="1" si="167"/>
        <v>-284600473850.58856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-284600473850.58856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-1185835307.7107856</v>
      </c>
      <c r="L3518" s="444">
        <f t="shared" ca="1" si="167"/>
        <v>-285786309158.29938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-285786309158.29938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-1190776288.1595807</v>
      </c>
      <c r="L3519" s="444">
        <f t="shared" ca="1" si="167"/>
        <v>-286977085446.45898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-286977085446.45898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-1195737856.0269125</v>
      </c>
      <c r="L3520" s="444">
        <f t="shared" ca="1" si="167"/>
        <v>-288172823302.4859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-288172823302.4859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-1200720097.0936913</v>
      </c>
      <c r="L3521" s="444">
        <f t="shared" ca="1" si="167"/>
        <v>-289373543399.57959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-289373543399.57959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-1205723097.4982483</v>
      </c>
      <c r="L3522" s="444">
        <f t="shared" ca="1" si="167"/>
        <v>-290579266497.07782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-290579266497.07782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-1210746943.7378242</v>
      </c>
      <c r="L3523" s="444">
        <f t="shared" ca="1" si="167"/>
        <v>-291790013440.81567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-291790013440.81567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-1215791722.6700654</v>
      </c>
      <c r="L3524" s="444">
        <f t="shared" ca="1" si="167"/>
        <v>-293005805163.48572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-293005805163.48572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-1220857521.5145237</v>
      </c>
      <c r="L3525" s="444">
        <f t="shared" ca="1" si="167"/>
        <v>-294226662685.00024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-294226662685.00024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-1225944427.8541677</v>
      </c>
      <c r="L3526" s="444">
        <f t="shared" ca="1" si="167"/>
        <v>-295452607112.85443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-295452607112.85443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-1231052529.6368935</v>
      </c>
      <c r="L3527" s="444">
        <f t="shared" ca="1" si="167"/>
        <v>-296683659642.49133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-296683659642.49133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-1236181915.1770473</v>
      </c>
      <c r="L3528" s="444">
        <f t="shared" ca="1" si="167"/>
        <v>-297919841557.6684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-297919841557.6684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-1241332673.1569517</v>
      </c>
      <c r="L3529" s="444">
        <f t="shared" ca="1" si="167"/>
        <v>-299161174230.82532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-299161174230.82532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-1246504892.6284387</v>
      </c>
      <c r="L3530" s="444">
        <f t="shared" ca="1" si="167"/>
        <v>-300407679123.45374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-300407679123.45374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-1251698663.0143905</v>
      </c>
      <c r="L3531" s="444">
        <f t="shared" ca="1" si="167"/>
        <v>-301659377786.46814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-301659377786.46814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-1256914074.1102839</v>
      </c>
      <c r="L3532" s="444">
        <f t="shared" ca="1" si="167"/>
        <v>-302916291860.57843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-302916291860.57843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-1262151216.0857434</v>
      </c>
      <c r="L3533" s="444">
        <f t="shared" ca="1" si="167"/>
        <v>-304178443076.66418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-304178443076.66418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-1267410179.4861007</v>
      </c>
      <c r="L3534" s="444">
        <f t="shared" ca="1" si="167"/>
        <v>-305445853256.15027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-305445853256.15027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-1272691055.2339594</v>
      </c>
      <c r="L3535" s="444">
        <f t="shared" ca="1" si="167"/>
        <v>-306718544311.38422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-306718544311.38422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-1277993934.6307676</v>
      </c>
      <c r="L3536" s="444">
        <f t="shared" ca="1" si="167"/>
        <v>-307996538246.01495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-307996538246.01495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-1283318909.3583956</v>
      </c>
      <c r="L3537" s="444">
        <f t="shared" ca="1" si="167"/>
        <v>-309279857155.37335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-309279857155.37335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-1288666071.4807222</v>
      </c>
      <c r="L3538" s="444">
        <f t="shared" ca="1" si="167"/>
        <v>-310568523226.85406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-310568523226.85406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-1294035513.4452252</v>
      </c>
      <c r="L3539" s="444">
        <f t="shared" ca="1" si="167"/>
        <v>-311862558740.29932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-311862558740.29932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-1299427328.0845804</v>
      </c>
      <c r="L3540" s="444">
        <f t="shared" ca="1" si="167"/>
        <v>-313161986068.38391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-313161986068.38391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-1304841608.6182663</v>
      </c>
      <c r="L3541" s="444">
        <f t="shared" ca="1" si="167"/>
        <v>-314466827677.0022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-314466827677.0022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-1310278448.6541758</v>
      </c>
      <c r="L3542" s="444">
        <f t="shared" ca="1" si="167"/>
        <v>-315777106125.65637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-315777106125.65637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-1315737942.1902349</v>
      </c>
      <c r="L3543" s="444">
        <f t="shared" ca="1" si="167"/>
        <v>-317092844067.84662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-317092844067.84662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-1321220183.6160276</v>
      </c>
      <c r="L3544" s="444">
        <f t="shared" ca="1" si="167"/>
        <v>-318414064251.46265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-318414064251.46265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-1326725267.7144277</v>
      </c>
      <c r="L3545" s="444">
        <f t="shared" ca="1" si="167"/>
        <v>-319740789519.17706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-319740789519.17706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-1332253289.6632378</v>
      </c>
      <c r="L3546" s="444">
        <f t="shared" ca="1" si="167"/>
        <v>-321073042808.84027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-321073042808.84027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-1337804345.0368345</v>
      </c>
      <c r="L3547" s="444">
        <f t="shared" ca="1" si="167"/>
        <v>-322410847153.87708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-322410847153.87708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-1343378529.807821</v>
      </c>
      <c r="L3548" s="444">
        <f t="shared" ca="1" si="167"/>
        <v>-323754225683.68488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-323754225683.68488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-1348975940.3486869</v>
      </c>
      <c r="L3549" s="444">
        <f t="shared" ca="1" si="167"/>
        <v>-325103201624.03357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-325103201624.03357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-1354596673.4334731</v>
      </c>
      <c r="L3550" s="444">
        <f t="shared" ca="1" si="167"/>
        <v>-326457798297.46704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-326457798297.46704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-1360240826.2394459</v>
      </c>
      <c r="L3551" s="444">
        <f t="shared" ca="1" si="167"/>
        <v>-327818039123.70648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-327818039123.70648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-1365908496.3487771</v>
      </c>
      <c r="L3552" s="444">
        <f t="shared" ca="1" si="167"/>
        <v>-329183947620.05524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-329183947620.05524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-1371599781.7502301</v>
      </c>
      <c r="L3553" s="444">
        <f t="shared" ca="1" si="167"/>
        <v>-330555547401.80548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-330555547401.80548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-1377314780.8408561</v>
      </c>
      <c r="L3554" s="444">
        <f t="shared" ca="1" si="167"/>
        <v>-331932862182.64636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-331932862182.64636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-1383053592.4276931</v>
      </c>
      <c r="L3555" s="444">
        <f t="shared" ca="1" si="167"/>
        <v>-333315915775.07404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-333315915775.07404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-1388816315.729475</v>
      </c>
      <c r="L3556" s="444">
        <f t="shared" ca="1" si="167"/>
        <v>-334704732090.80353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-334704732090.80353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-1394603050.3783481</v>
      </c>
      <c r="L3557" s="444">
        <f t="shared" ca="1" si="167"/>
        <v>-336099335141.18188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-336099335141.18188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-1400413896.4215913</v>
      </c>
      <c r="L3558" s="444">
        <f t="shared" ca="1" si="167"/>
        <v>-337499749037.60345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-337499749037.60345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-1406248954.3233478</v>
      </c>
      <c r="L3559" s="444">
        <f t="shared" ca="1" si="167"/>
        <v>-338905997991.92682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-338905997991.92682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-1412108324.9663618</v>
      </c>
      <c r="L3560" s="444">
        <f t="shared" ca="1" si="167"/>
        <v>-340318106316.89319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-340318106316.89319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-1417992109.6537216</v>
      </c>
      <c r="L3561" s="444">
        <f t="shared" ca="1" si="167"/>
        <v>-341736098426.54694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-341736098426.54694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-1423900410.1106122</v>
      </c>
      <c r="L3562" s="444">
        <f t="shared" ca="1" si="167"/>
        <v>-343159998836.65753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-343159998836.65753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-1429833328.486073</v>
      </c>
      <c r="L3563" s="444">
        <f t="shared" ca="1" si="167"/>
        <v>-344589832165.14362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-344589832165.14362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-1435790967.3547649</v>
      </c>
      <c r="L3564" s="444">
        <f t="shared" ca="1" si="167"/>
        <v>-346025623132.49835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-346025623132.49835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-1441773429.7187431</v>
      </c>
      <c r="L3565" s="444">
        <f t="shared" ca="1" si="167"/>
        <v>-347467396562.2171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-347467396562.2171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-1447780819.009238</v>
      </c>
      <c r="L3566" s="444">
        <f t="shared" ca="1" si="167"/>
        <v>-348915177381.22632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-348915177381.22632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-1453813239.088443</v>
      </c>
      <c r="L3567" s="444">
        <f t="shared" ca="1" si="167"/>
        <v>-350368990620.31476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-350368990620.31476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-1459870794.2513115</v>
      </c>
      <c r="L3568" s="444">
        <f t="shared" ca="1" si="167"/>
        <v>-351828861414.56604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-351828861414.56604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-1465953589.2273586</v>
      </c>
      <c r="L3569" s="444">
        <f t="shared" ca="1" si="167"/>
        <v>-353294815003.7934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-353294815003.7934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-1472061729.1824725</v>
      </c>
      <c r="L3570" s="444">
        <f t="shared" ca="1" si="167"/>
        <v>-354766876732.97589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-354766876732.97589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-1478195319.7207329</v>
      </c>
      <c r="L3571" s="444">
        <f t="shared" ca="1" si="167"/>
        <v>-356245072052.69659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-356245072052.69659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-1484354466.8862357</v>
      </c>
      <c r="L3572" s="444">
        <f t="shared" ca="1" si="167"/>
        <v>-357729426519.58282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-357729426519.58282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-1490539277.1649284</v>
      </c>
      <c r="L3573" s="444">
        <f t="shared" ca="1" si="167"/>
        <v>-359219965796.74774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-359219965796.74774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-1496749857.486449</v>
      </c>
      <c r="L3574" s="444">
        <f t="shared" ca="1" si="167"/>
        <v>-360716715654.23419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-360716715654.23419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-1502986315.2259758</v>
      </c>
      <c r="L3575" s="444">
        <f t="shared" ca="1" si="167"/>
        <v>-362219701969.46014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-362219701969.46014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-1509248758.206084</v>
      </c>
      <c r="L3576" s="444">
        <f t="shared" ca="1" si="167"/>
        <v>-363728950727.6662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-363728950727.6662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-1515537294.6986091</v>
      </c>
      <c r="L3577" s="444">
        <f t="shared" ca="1" si="167"/>
        <v>-365244488022.36481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-365244488022.36481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-1521852033.4265201</v>
      </c>
      <c r="L3578" s="444">
        <f t="shared" ref="L3578:L3832" ca="1" si="172">I3578-J3578+K3578</f>
        <v>-366766340055.79132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-366766340055.79132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-1528193083.5657971</v>
      </c>
      <c r="L3579" s="444">
        <f t="shared" ca="1" si="172"/>
        <v>-368294533139.35712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-368294533139.35712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-1534560554.7473214</v>
      </c>
      <c r="L3580" s="444">
        <f t="shared" ca="1" si="172"/>
        <v>-369829093694.10443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-369829093694.10443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-1540954557.0587685</v>
      </c>
      <c r="L3581" s="444">
        <f t="shared" ca="1" si="172"/>
        <v>-371370048251.16321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-371370048251.16321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-1547375201.0465133</v>
      </c>
      <c r="L3582" s="444">
        <f t="shared" ca="1" si="172"/>
        <v>-372917423452.20972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-372917423452.20972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-1553822597.7175405</v>
      </c>
      <c r="L3583" s="444">
        <f t="shared" ca="1" si="172"/>
        <v>-374471246049.92725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-374471246049.92725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-1560296858.5413635</v>
      </c>
      <c r="L3584" s="444">
        <f t="shared" ca="1" si="172"/>
        <v>-376031542908.46863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-376031542908.46863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-1566798095.4519527</v>
      </c>
      <c r="L3585" s="444">
        <f t="shared" ca="1" si="172"/>
        <v>-377598341003.92059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-377598341003.92059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-1573326420.8496692</v>
      </c>
      <c r="L3586" s="444">
        <f t="shared" ca="1" si="172"/>
        <v>-379171667424.77026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-379171667424.77026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-1579881947.6032095</v>
      </c>
      <c r="L3587" s="444">
        <f t="shared" ca="1" si="172"/>
        <v>-380751549372.37347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-380751549372.37347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-1586464789.0515561</v>
      </c>
      <c r="L3588" s="444">
        <f t="shared" ca="1" si="172"/>
        <v>-382338014161.42505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-382338014161.42505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-1593075059.0059376</v>
      </c>
      <c r="L3589" s="444">
        <f t="shared" ca="1" si="172"/>
        <v>-383931089220.43097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-383931089220.43097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-1599712871.7517958</v>
      </c>
      <c r="L3590" s="444">
        <f t="shared" ca="1" si="172"/>
        <v>-385530802092.18274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-385530802092.18274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-1606378342.0507615</v>
      </c>
      <c r="L3591" s="444">
        <f t="shared" ca="1" si="172"/>
        <v>-387137180434.23352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-387137180434.23352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-1613071585.1426396</v>
      </c>
      <c r="L3592" s="444">
        <f t="shared" ca="1" si="172"/>
        <v>-388750252019.37616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-388750252019.37616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-1619792716.7474008</v>
      </c>
      <c r="L3593" s="444">
        <f t="shared" ca="1" si="172"/>
        <v>-390370044736.12354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-390370044736.12354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-1626541853.0671813</v>
      </c>
      <c r="L3594" s="444">
        <f t="shared" ca="1" si="172"/>
        <v>-391996586589.19073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-391996586589.19073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-1633319110.7882948</v>
      </c>
      <c r="L3595" s="444">
        <f t="shared" ca="1" si="172"/>
        <v>-393629905699.979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-393629905699.979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-1640124607.0832458</v>
      </c>
      <c r="L3596" s="444">
        <f t="shared" ca="1" si="172"/>
        <v>-395270030307.06226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-395270030307.06226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-1646958459.6127594</v>
      </c>
      <c r="L3597" s="444">
        <f t="shared" ca="1" si="172"/>
        <v>-396916988766.67499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-396916988766.67499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-1653820786.5278125</v>
      </c>
      <c r="L3598" s="444">
        <f t="shared" ca="1" si="172"/>
        <v>-398570809553.20282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-398570809553.20282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-1660711706.4716785</v>
      </c>
      <c r="L3599" s="444">
        <f t="shared" ca="1" si="172"/>
        <v>-400231521259.6745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-400231521259.6745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-1667631338.5819771</v>
      </c>
      <c r="L3600" s="444">
        <f t="shared" ca="1" si="172"/>
        <v>-401899152598.25647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-401899152598.25647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-1674579802.4927354</v>
      </c>
      <c r="L3601" s="444">
        <f t="shared" ca="1" si="172"/>
        <v>-403573732400.74921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-403573732400.74921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-1681557218.3364551</v>
      </c>
      <c r="L3602" s="444">
        <f t="shared" ca="1" si="172"/>
        <v>-405255289619.08563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-405255289619.08563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-1688563706.7461901</v>
      </c>
      <c r="L3603" s="444">
        <f t="shared" ca="1" si="172"/>
        <v>-406943853325.83185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-406943853325.83185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-1695599388.8576326</v>
      </c>
      <c r="L3604" s="444">
        <f t="shared" ca="1" si="172"/>
        <v>-408639452714.68945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-408639452714.68945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-1702664386.3112061</v>
      </c>
      <c r="L3605" s="444">
        <f t="shared" ca="1" si="172"/>
        <v>-410342117101.00067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-410342117101.00067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-1709758821.2541695</v>
      </c>
      <c r="L3606" s="444">
        <f t="shared" ca="1" si="172"/>
        <v>-412051875922.25482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-412051875922.25482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-1716882816.3427284</v>
      </c>
      <c r="L3607" s="444">
        <f t="shared" ca="1" si="172"/>
        <v>-413768758738.59753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-413768758738.59753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-1724036494.7441564</v>
      </c>
      <c r="L3608" s="444">
        <f t="shared" ca="1" si="172"/>
        <v>-415492795233.34167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-415492795233.34167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-1731219980.1389236</v>
      </c>
      <c r="L3609" s="444">
        <f t="shared" ca="1" si="172"/>
        <v>-417224015213.48059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-417224015213.48059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-1738433396.7228358</v>
      </c>
      <c r="L3610" s="444">
        <f t="shared" ca="1" si="172"/>
        <v>-418962448610.20343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-418962448610.20343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-1745676869.2091808</v>
      </c>
      <c r="L3611" s="444">
        <f t="shared" ca="1" si="172"/>
        <v>-420708125479.4126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-420708125479.4126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-1752950522.8308859</v>
      </c>
      <c r="L3612" s="444">
        <f t="shared" ca="1" si="172"/>
        <v>-422461076002.24347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-422461076002.24347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-1760254483.3426812</v>
      </c>
      <c r="L3613" s="444">
        <f t="shared" ca="1" si="172"/>
        <v>-424221330485.58612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-424221330485.58612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-1767588877.0232754</v>
      </c>
      <c r="L3614" s="444">
        <f t="shared" ca="1" si="172"/>
        <v>-425988919362.60938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-425988919362.60938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-1774953830.6775391</v>
      </c>
      <c r="L3615" s="444">
        <f t="shared" ca="1" si="172"/>
        <v>-427763873193.28693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-427763873193.28693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-1782349471.6386955</v>
      </c>
      <c r="L3616" s="444">
        <f t="shared" ca="1" si="172"/>
        <v>-429546222664.9256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-429546222664.9256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-1789775927.7705233</v>
      </c>
      <c r="L3617" s="444">
        <f t="shared" ca="1" si="172"/>
        <v>-431335998592.69611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-431335998592.69611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-1797233327.4695671</v>
      </c>
      <c r="L3618" s="444">
        <f t="shared" ca="1" si="172"/>
        <v>-433133231920.16565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-433133231920.16565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-1804721799.6673567</v>
      </c>
      <c r="L3619" s="444">
        <f t="shared" ca="1" si="172"/>
        <v>-434937953719.83301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-434937953719.83301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-1812241473.8326375</v>
      </c>
      <c r="L3620" s="444">
        <f t="shared" ca="1" si="172"/>
        <v>-436750195193.66565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-436750195193.66565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-1819792479.9736068</v>
      </c>
      <c r="L3621" s="444">
        <f t="shared" ca="1" si="172"/>
        <v>-438569987673.63928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-438569987673.63928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-1827374948.6401639</v>
      </c>
      <c r="L3622" s="444">
        <f t="shared" ca="1" si="172"/>
        <v>-440397362622.27942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-440397362622.27942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-1834989010.9261642</v>
      </c>
      <c r="L3623" s="444">
        <f t="shared" ca="1" si="172"/>
        <v>-442232351633.20557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-442232351633.20557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-1842634798.4716899</v>
      </c>
      <c r="L3624" s="444">
        <f t="shared" ca="1" si="172"/>
        <v>-444074986431.67725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-444074986431.67725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-1850312443.4653218</v>
      </c>
      <c r="L3625" s="444">
        <f t="shared" ca="1" si="172"/>
        <v>-445925298875.14258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-445925298875.14258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-1858022078.6464274</v>
      </c>
      <c r="L3626" s="444">
        <f t="shared" ca="1" si="172"/>
        <v>-447783320953.789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-447783320953.789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-1865763837.3074543</v>
      </c>
      <c r="L3627" s="444">
        <f t="shared" ca="1" si="172"/>
        <v>-449649084791.09644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-449649084791.09644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-1873537853.2962353</v>
      </c>
      <c r="L3628" s="444">
        <f t="shared" ca="1" si="172"/>
        <v>-451522622644.3927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-451522622644.3927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-1881344261.0183032</v>
      </c>
      <c r="L3629" s="444">
        <f t="shared" ca="1" si="172"/>
        <v>-453403966905.41101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-453403966905.41101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-1889183195.4392123</v>
      </c>
      <c r="L3630" s="444">
        <f t="shared" ca="1" si="172"/>
        <v>-455293150100.85022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-455293150100.85022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-1897054792.0868757</v>
      </c>
      <c r="L3631" s="444">
        <f t="shared" ca="1" si="172"/>
        <v>-457190204892.93707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-457190204892.93707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-1904959187.0539043</v>
      </c>
      <c r="L3632" s="444">
        <f t="shared" ca="1" si="172"/>
        <v>-459095164079.99097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-459095164079.99097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-1912896516.9999623</v>
      </c>
      <c r="L3633" s="444">
        <f t="shared" ca="1" si="172"/>
        <v>-461008060596.99091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-461008060596.99091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-1920866919.1541288</v>
      </c>
      <c r="L3634" s="444">
        <f t="shared" ca="1" si="172"/>
        <v>-462928927516.14502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-462928927516.14502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-1928870531.3172705</v>
      </c>
      <c r="L3635" s="444">
        <f t="shared" ca="1" si="172"/>
        <v>-464857798047.46228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-464857798047.46228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-1936907491.8644261</v>
      </c>
      <c r="L3636" s="444">
        <f t="shared" ca="1" si="172"/>
        <v>-466794705539.32672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-466794705539.32672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-1944977939.7471945</v>
      </c>
      <c r="L3637" s="444">
        <f t="shared" ca="1" si="172"/>
        <v>-468739683479.07391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-468739683479.07391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-1953082014.4961412</v>
      </c>
      <c r="L3638" s="444">
        <f t="shared" ca="1" si="172"/>
        <v>-470692765493.57007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-470692765493.57007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-1961219856.2232087</v>
      </c>
      <c r="L3639" s="444">
        <f t="shared" ca="1" si="172"/>
        <v>-472653985349.79327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-472653985349.79327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-1969391605.6241388</v>
      </c>
      <c r="L3640" s="444">
        <f t="shared" ca="1" si="172"/>
        <v>-474623376955.41742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-474623376955.41742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-1977597403.9809058</v>
      </c>
      <c r="L3641" s="444">
        <f t="shared" ca="1" si="172"/>
        <v>-476600974359.39832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-476600974359.39832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-1985837393.1641595</v>
      </c>
      <c r="L3642" s="444">
        <f t="shared" ca="1" si="172"/>
        <v>-478586811752.5625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-478586811752.5625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-1994111715.6356771</v>
      </c>
      <c r="L3643" s="444">
        <f t="shared" ca="1" si="172"/>
        <v>-480580923468.19818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-480580923468.19818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-2002420514.4508257</v>
      </c>
      <c r="L3644" s="444">
        <f t="shared" ca="1" si="172"/>
        <v>-482583343982.64899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-482583343982.64899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-2010763933.2610373</v>
      </c>
      <c r="L3645" s="444">
        <f t="shared" ca="1" si="172"/>
        <v>-484594107915.91003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-484594107915.91003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-2019142116.3162918</v>
      </c>
      <c r="L3646" s="444">
        <f t="shared" ca="1" si="172"/>
        <v>-486613250032.22632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-486613250032.22632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-2027555208.4676099</v>
      </c>
      <c r="L3647" s="444">
        <f t="shared" ca="1" si="172"/>
        <v>-488640805240.69391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-488640805240.69391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-2036003355.1695583</v>
      </c>
      <c r="L3648" s="444">
        <f t="shared" ca="1" si="172"/>
        <v>-490676808595.86346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-490676808595.86346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-2044486702.4827645</v>
      </c>
      <c r="L3649" s="444">
        <f t="shared" ca="1" si="172"/>
        <v>-492721295298.34625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-492721295298.34625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-2053005397.076443</v>
      </c>
      <c r="L3650" s="444">
        <f t="shared" ca="1" si="172"/>
        <v>-494774300695.42267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-494774300695.42267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-2061559586.2309275</v>
      </c>
      <c r="L3651" s="444">
        <f t="shared" ca="1" si="172"/>
        <v>-496835860281.65363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-496835860281.65363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-2070149417.8402231</v>
      </c>
      <c r="L3652" s="444">
        <f t="shared" ca="1" si="172"/>
        <v>-498906009699.49384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-498906009699.49384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-2078775040.4145577</v>
      </c>
      <c r="L3653" s="444">
        <f t="shared" ca="1" si="172"/>
        <v>-500984784739.90839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-500984784739.90839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-2087436603.0829515</v>
      </c>
      <c r="L3654" s="444">
        <f t="shared" ca="1" si="172"/>
        <v>-503072221342.99133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-503072221342.99133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-2096134255.5957973</v>
      </c>
      <c r="L3655" s="444">
        <f t="shared" ca="1" si="172"/>
        <v>-505168355598.58716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-505168355598.58716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-2104868148.3274462</v>
      </c>
      <c r="L3656" s="444">
        <f t="shared" ca="1" si="172"/>
        <v>-507273223746.91461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-507273223746.91461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-2113638432.2788112</v>
      </c>
      <c r="L3657" s="444">
        <f t="shared" ca="1" si="172"/>
        <v>-509386862179.19342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-509386862179.19342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-2122445259.0799723</v>
      </c>
      <c r="L3658" s="444">
        <f t="shared" ca="1" si="172"/>
        <v>-511509307438.27338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-511509307438.27338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-2131288780.992806</v>
      </c>
      <c r="L3659" s="444">
        <f t="shared" ca="1" si="172"/>
        <v>-513640596219.26617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-513640596219.26617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-2140169150.913609</v>
      </c>
      <c r="L3660" s="444">
        <f t="shared" ca="1" si="172"/>
        <v>-515780765370.17981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-515780765370.17981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-2149086522.3757491</v>
      </c>
      <c r="L3661" s="444">
        <f t="shared" ca="1" si="172"/>
        <v>-517929851892.55554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-517929851892.55554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-2158041049.5523148</v>
      </c>
      <c r="L3662" s="444">
        <f t="shared" ca="1" si="172"/>
        <v>-520087892942.10785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-520087892942.10785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-2167032887.2587829</v>
      </c>
      <c r="L3663" s="444">
        <f t="shared" ca="1" si="172"/>
        <v>-522254925829.36664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-522254925829.36664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-2176062190.9556942</v>
      </c>
      <c r="L3664" s="444">
        <f t="shared" ca="1" si="172"/>
        <v>-524430988020.32233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-524430988020.32233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-2185129116.7513428</v>
      </c>
      <c r="L3665" s="444">
        <f t="shared" ca="1" si="172"/>
        <v>-526616117137.07367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-526616117137.07367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-2194233821.4044738</v>
      </c>
      <c r="L3666" s="444">
        <f t="shared" ca="1" si="172"/>
        <v>-528810350958.47815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-528810350958.47815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-2203376462.326992</v>
      </c>
      <c r="L3667" s="444">
        <f t="shared" ca="1" si="172"/>
        <v>-531013727420.80511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-531013727420.80511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-2212557197.586688</v>
      </c>
      <c r="L3668" s="444">
        <f t="shared" ca="1" si="172"/>
        <v>-533226284618.39178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-533226284618.39178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-2221776185.909966</v>
      </c>
      <c r="L3669" s="444">
        <f t="shared" ca="1" si="172"/>
        <v>-535448060804.30176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-535448060804.30176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-2231033586.6845903</v>
      </c>
      <c r="L3670" s="444">
        <f t="shared" ca="1" si="172"/>
        <v>-537679094390.98633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-537679094390.98633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-2240329559.9624429</v>
      </c>
      <c r="L3671" s="444">
        <f t="shared" ca="1" si="172"/>
        <v>-539919423950.94879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-539919423950.94879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-2249664266.4622869</v>
      </c>
      <c r="L3672" s="444">
        <f t="shared" ca="1" si="172"/>
        <v>-542169088217.41107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-542169088217.41107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-2259037867.572546</v>
      </c>
      <c r="L3673" s="444">
        <f t="shared" ca="1" si="172"/>
        <v>-544428126084.98364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-544428126084.98364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-2268450525.3540983</v>
      </c>
      <c r="L3674" s="444">
        <f t="shared" ca="1" si="172"/>
        <v>-546696576610.33777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-546696576610.33777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-2277902402.5430741</v>
      </c>
      <c r="L3675" s="444">
        <f t="shared" ca="1" si="172"/>
        <v>-548974479012.88086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-548974479012.88086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-2287393662.5536704</v>
      </c>
      <c r="L3676" s="444">
        <f t="shared" ca="1" si="172"/>
        <v>-551261872675.43457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-551261872675.43457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-2296924469.4809775</v>
      </c>
      <c r="L3677" s="444">
        <f t="shared" ca="1" si="172"/>
        <v>-553558797144.91553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-553558797144.91553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-2306494988.1038146</v>
      </c>
      <c r="L3678" s="444">
        <f t="shared" ca="1" si="172"/>
        <v>-555865292133.01929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-555865292133.01929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-2316105383.8875804</v>
      </c>
      <c r="L3679" s="444">
        <f t="shared" ca="1" si="172"/>
        <v>-558181397516.90686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-558181397516.90686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-2325755822.987112</v>
      </c>
      <c r="L3680" s="444">
        <f t="shared" ca="1" si="172"/>
        <v>-560507153339.89392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-560507153339.89392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-2335446472.249558</v>
      </c>
      <c r="L3681" s="444">
        <f t="shared" ca="1" si="172"/>
        <v>-562842599812.14343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-562842599812.14343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-2345177499.2172642</v>
      </c>
      <c r="L3682" s="444">
        <f t="shared" ca="1" si="172"/>
        <v>-565187777311.36072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-565187777311.36072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-2354949072.1306696</v>
      </c>
      <c r="L3683" s="444">
        <f t="shared" ca="1" si="172"/>
        <v>-567542726383.49133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-567542726383.49133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-2364761359.9312139</v>
      </c>
      <c r="L3684" s="444">
        <f t="shared" ca="1" si="172"/>
        <v>-569907487743.42261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-569907487743.42261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-2374614532.2642608</v>
      </c>
      <c r="L3685" s="444">
        <f t="shared" ca="1" si="172"/>
        <v>-572282102275.68689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-572282102275.68689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-2384508759.4820285</v>
      </c>
      <c r="L3686" s="444">
        <f t="shared" ca="1" si="172"/>
        <v>-574666611035.16895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-574666611035.16895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-2394444212.6465373</v>
      </c>
      <c r="L3687" s="444">
        <f t="shared" ca="1" si="172"/>
        <v>-577061055247.81543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-577061055247.81543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-2404421063.5325642</v>
      </c>
      <c r="L3688" s="444">
        <f t="shared" ca="1" si="172"/>
        <v>-579465476311.34802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-579465476311.34802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-2414439484.6306167</v>
      </c>
      <c r="L3689" s="444">
        <f t="shared" ca="1" si="172"/>
        <v>-581879915795.97864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-581879915795.97864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-2424499649.1499109</v>
      </c>
      <c r="L3690" s="444">
        <f t="shared" ca="1" si="172"/>
        <v>-584304415445.12854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-584304415445.12854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-2434601731.021369</v>
      </c>
      <c r="L3691" s="444">
        <f t="shared" ca="1" si="172"/>
        <v>-586739017176.1499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-586739017176.1499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-2444745904.9006248</v>
      </c>
      <c r="L3692" s="444">
        <f t="shared" ca="1" si="172"/>
        <v>-589183763081.05054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-589183763081.05054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-2454932346.1710439</v>
      </c>
      <c r="L3693" s="444">
        <f t="shared" ca="1" si="172"/>
        <v>-591638695427.22156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-591638695427.22156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-2465161230.9467564</v>
      </c>
      <c r="L3694" s="444">
        <f t="shared" ca="1" si="172"/>
        <v>-594103856658.16833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-594103856658.16833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-2475432736.0757012</v>
      </c>
      <c r="L3695" s="444">
        <f t="shared" ca="1" si="172"/>
        <v>-596579289394.24402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-596579289394.24402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-2485747039.1426835</v>
      </c>
      <c r="L3696" s="444">
        <f t="shared" ca="1" si="172"/>
        <v>-599065036433.38672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-599065036433.38672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-2496104318.4724445</v>
      </c>
      <c r="L3697" s="444">
        <f t="shared" ca="1" si="172"/>
        <v>-601561140751.85913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-601561140751.85913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-2506504753.1327462</v>
      </c>
      <c r="L3698" s="444">
        <f t="shared" ca="1" si="172"/>
        <v>-604067645504.99182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-604067645504.99182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-2516948522.9374657</v>
      </c>
      <c r="L3699" s="444">
        <f t="shared" ca="1" si="172"/>
        <v>-606584594027.92932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-606584594027.92932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-2527435808.4497056</v>
      </c>
      <c r="L3700" s="444">
        <f t="shared" ca="1" si="172"/>
        <v>-609112029836.37903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-609112029836.37903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-2537966790.9849124</v>
      </c>
      <c r="L3701" s="444">
        <f t="shared" ca="1" si="172"/>
        <v>-611649996627.36389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-611649996627.36389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-2548541652.6140161</v>
      </c>
      <c r="L3702" s="444">
        <f t="shared" ca="1" si="172"/>
        <v>-614198538279.97791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-614198538279.97791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-2559160576.1665745</v>
      </c>
      <c r="L3703" s="444">
        <f t="shared" ca="1" si="172"/>
        <v>-616757698856.14453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-616757698856.14453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-2569823745.2339354</v>
      </c>
      <c r="L3704" s="444">
        <f t="shared" ca="1" si="172"/>
        <v>-619327522601.37842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-619327522601.37842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-2580531344.17241</v>
      </c>
      <c r="L3705" s="444">
        <f t="shared" ca="1" si="172"/>
        <v>-621908053945.55078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-621908053945.55078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-2591283558.1064615</v>
      </c>
      <c r="L3706" s="444">
        <f t="shared" ca="1" si="172"/>
        <v>-624499337503.65723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-624499337503.65723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-2602080572.9319053</v>
      </c>
      <c r="L3707" s="444">
        <f t="shared" ca="1" si="172"/>
        <v>-627101418076.58911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-627101418076.58911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-2612922575.3191214</v>
      </c>
      <c r="L3708" s="444">
        <f t="shared" ca="1" si="172"/>
        <v>-629714340651.9082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-629714340651.9082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-2623809752.7162843</v>
      </c>
      <c r="L3709" s="444">
        <f t="shared" ca="1" si="172"/>
        <v>-632338150404.62451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-632338150404.62451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-2634742293.352602</v>
      </c>
      <c r="L3710" s="444">
        <f t="shared" ca="1" si="172"/>
        <v>-634972892697.97717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-634972892697.97717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-2645720386.2415714</v>
      </c>
      <c r="L3711" s="444">
        <f t="shared" ca="1" si="172"/>
        <v>-637618613084.21875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-637618613084.21875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-2656744221.1842446</v>
      </c>
      <c r="L3712" s="444">
        <f t="shared" ca="1" si="172"/>
        <v>-640275357305.40295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-640275357305.40295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-2667813988.7725124</v>
      </c>
      <c r="L3713" s="444">
        <f t="shared" ca="1" si="172"/>
        <v>-642943171294.17542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-642943171294.17542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-2678929880.3923974</v>
      </c>
      <c r="L3714" s="444">
        <f t="shared" ca="1" si="172"/>
        <v>-645622101174.56787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-645622101174.56787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-2690092088.227366</v>
      </c>
      <c r="L3715" s="444">
        <f t="shared" ca="1" si="172"/>
        <v>-648312193262.79529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-648312193262.79529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-2701300805.2616472</v>
      </c>
      <c r="L3716" s="444">
        <f t="shared" ca="1" si="172"/>
        <v>-651013494068.05688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-651013494068.05688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-2712556225.2835703</v>
      </c>
      <c r="L3717" s="444">
        <f t="shared" ca="1" si="172"/>
        <v>-653726050293.34045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-653726050293.34045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-2723858542.8889184</v>
      </c>
      <c r="L3718" s="444">
        <f t="shared" ca="1" si="172"/>
        <v>-656449908836.22937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-656449908836.22937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-2735207953.4842892</v>
      </c>
      <c r="L3719" s="444">
        <f t="shared" ca="1" si="172"/>
        <v>-659185116789.71362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-659185116789.71362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-2746604653.2904735</v>
      </c>
      <c r="L3720" s="444">
        <f t="shared" ca="1" si="172"/>
        <v>-661931721443.00415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-661931721443.00415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-2758048839.3458505</v>
      </c>
      <c r="L3721" s="444">
        <f t="shared" ca="1" si="172"/>
        <v>-664689770282.34998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-664689770282.34998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-2769540709.5097914</v>
      </c>
      <c r="L3722" s="444">
        <f t="shared" ca="1" si="172"/>
        <v>-667459310991.85974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-667459310991.85974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-2781080462.4660821</v>
      </c>
      <c r="L3723" s="444">
        <f t="shared" ca="1" si="172"/>
        <v>-670240391454.32581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-670240391454.32581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-2792668297.7263575</v>
      </c>
      <c r="L3724" s="444">
        <f t="shared" ca="1" si="172"/>
        <v>-673033059752.05212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-673033059752.05212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-2804304415.6335506</v>
      </c>
      <c r="L3725" s="444">
        <f t="shared" ca="1" si="172"/>
        <v>-675837364167.68567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-675837364167.68567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-2815989017.3653569</v>
      </c>
      <c r="L3726" s="444">
        <f t="shared" ca="1" si="172"/>
        <v>-678653353185.05103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-678653353185.05103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-2827722304.9377127</v>
      </c>
      <c r="L3727" s="444">
        <f t="shared" ca="1" si="172"/>
        <v>-681481075489.98877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-681481075489.98877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-2839504481.2082863</v>
      </c>
      <c r="L3728" s="444">
        <f t="shared" ca="1" si="172"/>
        <v>-684320579971.19702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-684320579971.19702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-2851335749.8799877</v>
      </c>
      <c r="L3729" s="444">
        <f t="shared" ca="1" si="172"/>
        <v>-687171915721.07703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-687171915721.07703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-2863216315.5044875</v>
      </c>
      <c r="L3730" s="444">
        <f t="shared" ca="1" si="172"/>
        <v>-690035132036.58154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-690035132036.58154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-2875146383.4857564</v>
      </c>
      <c r="L3731" s="444">
        <f t="shared" ca="1" si="172"/>
        <v>-692910278420.06726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-692910278420.06726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-2887126160.0836134</v>
      </c>
      <c r="L3732" s="444">
        <f t="shared" ca="1" si="172"/>
        <v>-695797404580.15088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-695797404580.15088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-2899155852.4172955</v>
      </c>
      <c r="L3733" s="444">
        <f t="shared" ca="1" si="172"/>
        <v>-698696560432.56812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-698696560432.56812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-2911235668.4690337</v>
      </c>
      <c r="L3734" s="444">
        <f t="shared" ca="1" si="172"/>
        <v>-701607796101.03711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-701607796101.03711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-2923365817.0876546</v>
      </c>
      <c r="L3735" s="444">
        <f t="shared" ca="1" si="172"/>
        <v>-704531161918.12476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-704531161918.12476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-2935546507.9921865</v>
      </c>
      <c r="L3736" s="444">
        <f t="shared" ca="1" si="172"/>
        <v>-707466708426.11694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-707466708426.11694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-2947777951.7754874</v>
      </c>
      <c r="L3737" s="444">
        <f t="shared" ca="1" si="172"/>
        <v>-710414486377.89246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-710414486377.89246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-2960060359.9078851</v>
      </c>
      <c r="L3738" s="444">
        <f t="shared" ca="1" si="172"/>
        <v>-713374546737.80029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-713374546737.80029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-2972393944.7408347</v>
      </c>
      <c r="L3739" s="444">
        <f t="shared" ca="1" si="172"/>
        <v>-716346940682.54114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-716346940682.54114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-2984778919.5105882</v>
      </c>
      <c r="L3740" s="444">
        <f t="shared" ca="1" si="172"/>
        <v>-719331719602.05176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-719331719602.05176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-2997215498.3418822</v>
      </c>
      <c r="L3741" s="444">
        <f t="shared" ca="1" si="172"/>
        <v>-722328935100.39368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-722328935100.39368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-3009703896.2516403</v>
      </c>
      <c r="L3742" s="444">
        <f t="shared" ca="1" si="172"/>
        <v>-725338638996.64526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-725338638996.64526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-3022244329.1526885</v>
      </c>
      <c r="L3743" s="444">
        <f t="shared" ca="1" si="172"/>
        <v>-728360883325.79797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-728360883325.79797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-3034837013.8574915</v>
      </c>
      <c r="L3744" s="444">
        <f t="shared" ca="1" si="172"/>
        <v>-731395720339.65552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-731395720339.65552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-3047482168.0818977</v>
      </c>
      <c r="L3745" s="444">
        <f t="shared" ca="1" si="172"/>
        <v>-734443202507.73743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-734443202507.73743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-3060180010.4489059</v>
      </c>
      <c r="L3746" s="444">
        <f t="shared" ca="1" si="172"/>
        <v>-737503382518.18628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-737503382518.18628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-3072930760.4924426</v>
      </c>
      <c r="L3747" s="444">
        <f t="shared" ca="1" si="172"/>
        <v>-740576313278.67871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-740576313278.67871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-3085734638.6611614</v>
      </c>
      <c r="L3748" s="444">
        <f t="shared" ca="1" si="172"/>
        <v>-743662047917.33984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-743662047917.33984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-3098591866.3222494</v>
      </c>
      <c r="L3749" s="444">
        <f t="shared" ca="1" si="172"/>
        <v>-746760639783.66211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-746760639783.66211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-3111502665.7652588</v>
      </c>
      <c r="L3750" s="444">
        <f t="shared" ca="1" si="172"/>
        <v>-749872142449.42737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-749872142449.42737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-3124467260.2059474</v>
      </c>
      <c r="L3751" s="444">
        <f t="shared" ca="1" si="172"/>
        <v>-752996609709.6333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-752996609709.6333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-3137485873.7901387</v>
      </c>
      <c r="L3752" s="444">
        <f t="shared" ca="1" si="172"/>
        <v>-756134095583.42346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-756134095583.42346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-3150558731.5975976</v>
      </c>
      <c r="L3753" s="444">
        <f t="shared" ca="1" si="172"/>
        <v>-759284654315.02112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-759284654315.02112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-3163686059.6459212</v>
      </c>
      <c r="L3754" s="444">
        <f t="shared" ca="1" si="172"/>
        <v>-762448340374.66699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-762448340374.66699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-3176868084.8944459</v>
      </c>
      <c r="L3755" s="444">
        <f t="shared" ca="1" si="172"/>
        <v>-765625208459.5614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-765625208459.5614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-3190105035.2481723</v>
      </c>
      <c r="L3756" s="444">
        <f t="shared" ca="1" si="172"/>
        <v>-768815313494.80957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-768815313494.80957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-3203397139.5617065</v>
      </c>
      <c r="L3757" s="444">
        <f t="shared" ca="1" si="172"/>
        <v>-772018710634.37134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-772018710634.37134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-3216744627.6432137</v>
      </c>
      <c r="L3758" s="444">
        <f t="shared" ca="1" si="172"/>
        <v>-775235455262.01453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-775235455262.01453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-3230147730.2583938</v>
      </c>
      <c r="L3759" s="444">
        <f t="shared" ca="1" si="172"/>
        <v>-778465602992.27295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-778465602992.27295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-3243606679.1344705</v>
      </c>
      <c r="L3760" s="444">
        <f t="shared" ca="1" si="172"/>
        <v>-781709209671.40747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-781709209671.40747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-3257121706.9641976</v>
      </c>
      <c r="L3761" s="444">
        <f t="shared" ca="1" si="172"/>
        <v>-784966331378.3717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-784966331378.3717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-3270693047.4098821</v>
      </c>
      <c r="L3762" s="444">
        <f t="shared" ca="1" si="172"/>
        <v>-788237024425.78162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-788237024425.78162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-3284320935.1074233</v>
      </c>
      <c r="L3763" s="444">
        <f t="shared" ca="1" si="172"/>
        <v>-791521345360.88904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-791521345360.88904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-3298005605.6703711</v>
      </c>
      <c r="L3764" s="444">
        <f t="shared" ca="1" si="172"/>
        <v>-794819350966.55945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-794819350966.55945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-3311747295.6939979</v>
      </c>
      <c r="L3765" s="444">
        <f t="shared" ca="1" si="172"/>
        <v>-798131098262.25342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-798131098262.25342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-3325546242.7593894</v>
      </c>
      <c r="L3766" s="444">
        <f t="shared" ca="1" si="172"/>
        <v>-801456644505.01282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-801456644505.01282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-3339402685.4375534</v>
      </c>
      <c r="L3767" s="444">
        <f t="shared" ca="1" si="172"/>
        <v>-804796047190.45032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-804796047190.45032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-3353316863.2935429</v>
      </c>
      <c r="L3768" s="444">
        <f t="shared" ca="1" si="172"/>
        <v>-808149364053.7439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-808149364053.7439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-3367289016.8905997</v>
      </c>
      <c r="L3769" s="444">
        <f t="shared" ca="1" si="172"/>
        <v>-811516653070.63452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-811516653070.63452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-3381319387.7943106</v>
      </c>
      <c r="L3770" s="444">
        <f t="shared" ca="1" si="172"/>
        <v>-814897972458.42883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-814897972458.42883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-3395408218.576787</v>
      </c>
      <c r="L3771" s="444">
        <f t="shared" ca="1" si="172"/>
        <v>-818293380677.00562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-818293380677.00562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-3409555752.8208566</v>
      </c>
      <c r="L3772" s="444">
        <f t="shared" ca="1" si="172"/>
        <v>-821702936429.82642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-821702936429.82642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-3423762235.1242766</v>
      </c>
      <c r="L3773" s="444">
        <f t="shared" ca="1" si="172"/>
        <v>-825126698664.95068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-825126698664.95068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-3438027911.103961</v>
      </c>
      <c r="L3774" s="444">
        <f t="shared" ca="1" si="172"/>
        <v>-828564726576.05469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-828564726576.05469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-3452353027.400228</v>
      </c>
      <c r="L3775" s="444">
        <f t="shared" ca="1" si="172"/>
        <v>-832017079603.45496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-832017079603.45496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-3466737831.6810622</v>
      </c>
      <c r="L3776" s="444">
        <f t="shared" ca="1" si="172"/>
        <v>-835483817435.13599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-835483817435.13599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-3481182572.6464</v>
      </c>
      <c r="L3777" s="444">
        <f t="shared" ca="1" si="172"/>
        <v>-838965000007.78235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-838965000007.78235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-3495687500.0324264</v>
      </c>
      <c r="L3778" s="444">
        <f t="shared" ca="1" si="172"/>
        <v>-842460687507.81482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-842460687507.81482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-3510252864.6158948</v>
      </c>
      <c r="L3779" s="444">
        <f t="shared" ca="1" si="172"/>
        <v>-845970940372.43066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-845970940372.43066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-3524878918.218461</v>
      </c>
      <c r="L3780" s="444">
        <f t="shared" ca="1" si="172"/>
        <v>-849495819290.64917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-849495819290.64917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-3539565913.7110381</v>
      </c>
      <c r="L3781" s="444">
        <f t="shared" ca="1" si="172"/>
        <v>-853035385204.36023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-853035385204.36023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-3554314105.0181675</v>
      </c>
      <c r="L3782" s="444">
        <f t="shared" ca="1" si="172"/>
        <v>-856589699309.37842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-856589699309.37842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-3569123747.1224098</v>
      </c>
      <c r="L3783" s="444">
        <f t="shared" ca="1" si="172"/>
        <v>-860158823056.50085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-860158823056.50085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-3583995096.0687537</v>
      </c>
      <c r="L3784" s="444">
        <f t="shared" ca="1" si="172"/>
        <v>-863742818152.56958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-863742818152.56958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-3598928408.9690399</v>
      </c>
      <c r="L3785" s="444">
        <f t="shared" ca="1" si="172"/>
        <v>-867341746561.53857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-867341746561.53857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-3613923944.0064106</v>
      </c>
      <c r="L3786" s="444">
        <f t="shared" ca="1" si="172"/>
        <v>-870955670505.54504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-870955670505.54504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-3628981960.4397712</v>
      </c>
      <c r="L3787" s="444">
        <f t="shared" ca="1" si="172"/>
        <v>-874584652465.98486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-874584652465.98486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-3644102718.6082702</v>
      </c>
      <c r="L3788" s="444">
        <f t="shared" ca="1" si="172"/>
        <v>-878228755184.59314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-878228755184.59314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-3659286479.9358048</v>
      </c>
      <c r="L3789" s="444">
        <f t="shared" ca="1" si="172"/>
        <v>-881888041664.52893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-881888041664.52893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-3674533506.9355373</v>
      </c>
      <c r="L3790" s="444">
        <f t="shared" ca="1" si="172"/>
        <v>-885562575171.46448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-885562575171.46448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-3689844063.2144346</v>
      </c>
      <c r="L3791" s="444">
        <f t="shared" ca="1" si="172"/>
        <v>-889252419234.67896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-889252419234.67896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-3705218413.4778295</v>
      </c>
      <c r="L3792" s="444">
        <f t="shared" ca="1" si="172"/>
        <v>-892957637648.15674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-892957637648.15674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-3720656823.5339866</v>
      </c>
      <c r="L3793" s="444">
        <f t="shared" ca="1" si="172"/>
        <v>-896678294471.69067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-896678294471.69067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-3736159560.2987113</v>
      </c>
      <c r="L3794" s="444">
        <f t="shared" ca="1" si="172"/>
        <v>-900414454031.98938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-900414454031.98938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-3751726891.7999554</v>
      </c>
      <c r="L3795" s="444">
        <f t="shared" ca="1" si="172"/>
        <v>-904166180923.78931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-904166180923.78931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-3767359087.1824555</v>
      </c>
      <c r="L3796" s="444">
        <f t="shared" ca="1" si="172"/>
        <v>-907933540010.9718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-907933540010.9718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-3783056416.7123828</v>
      </c>
      <c r="L3797" s="444">
        <f t="shared" ca="1" si="172"/>
        <v>-911716596427.6842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-911716596427.6842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-3798819151.7820168</v>
      </c>
      <c r="L3798" s="444">
        <f t="shared" ca="1" si="172"/>
        <v>-915515415579.46619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-915515415579.46619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-3814647564.9144421</v>
      </c>
      <c r="L3799" s="444">
        <f t="shared" ca="1" si="172"/>
        <v>-919330063144.38062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-919330063144.38062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-3830541929.7682524</v>
      </c>
      <c r="L3800" s="444">
        <f t="shared" ca="1" si="172"/>
        <v>-923160605074.14893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-923160605074.14893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-3846502521.1422868</v>
      </c>
      <c r="L3801" s="444">
        <f t="shared" ca="1" si="172"/>
        <v>-927007107595.29126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-927007107595.29126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-3862529614.9803801</v>
      </c>
      <c r="L3802" s="444">
        <f t="shared" ca="1" si="172"/>
        <v>-930869637210.27161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-930869637210.27161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-3878623488.3761315</v>
      </c>
      <c r="L3803" s="444">
        <f t="shared" ca="1" si="172"/>
        <v>-934748260698.64771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-934748260698.64771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-3894784419.5776987</v>
      </c>
      <c r="L3804" s="444">
        <f t="shared" ca="1" si="172"/>
        <v>-938643045118.22546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-938643045118.22546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-3911012687.9926062</v>
      </c>
      <c r="L3805" s="444">
        <f t="shared" ca="1" si="172"/>
        <v>-942554057806.21802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-942554057806.21802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-3927308574.192575</v>
      </c>
      <c r="L3806" s="444">
        <f t="shared" ca="1" si="172"/>
        <v>-946481366380.41064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-946481366380.41064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-3943672359.9183774</v>
      </c>
      <c r="L3807" s="444">
        <f t="shared" ca="1" si="172"/>
        <v>-950425038740.32898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-950425038740.32898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-3960104328.0847044</v>
      </c>
      <c r="L3808" s="444">
        <f t="shared" ca="1" si="172"/>
        <v>-954385143068.4137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-954385143068.4137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-3976604762.7850571</v>
      </c>
      <c r="L3809" s="444">
        <f t="shared" ca="1" si="172"/>
        <v>-958361747831.19873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-958361747831.19873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-3993173949.2966614</v>
      </c>
      <c r="L3810" s="444">
        <f t="shared" ca="1" si="172"/>
        <v>-962354921780.49536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-962354921780.49536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-4009812174.0853972</v>
      </c>
      <c r="L3811" s="444">
        <f t="shared" ca="1" si="172"/>
        <v>-966364733954.58081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-966364733954.58081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-4026519724.8107533</v>
      </c>
      <c r="L3812" s="444">
        <f t="shared" ca="1" si="172"/>
        <v>-970391253679.3916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-970391253679.3916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-4043296890.3307981</v>
      </c>
      <c r="L3813" s="444">
        <f t="shared" ca="1" si="172"/>
        <v>-974434550569.72241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-974434550569.72241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-4060143960.7071767</v>
      </c>
      <c r="L3814" s="444">
        <f t="shared" ca="1" si="172"/>
        <v>-978494694530.42957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-978494694530.42957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-4077061227.2101231</v>
      </c>
      <c r="L3815" s="444">
        <f t="shared" ca="1" si="172"/>
        <v>-982571755757.63965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-982571755757.63965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-4094048982.3234982</v>
      </c>
      <c r="L3816" s="444">
        <f t="shared" ca="1" si="172"/>
        <v>-986665804739.96313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-986665804739.96313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-4111107519.7498465</v>
      </c>
      <c r="L3817" s="444">
        <f t="shared" ca="1" si="172"/>
        <v>-990776912259.71301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-990776912259.71301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-4128237134.4154706</v>
      </c>
      <c r="L3818" s="444">
        <f t="shared" ca="1" si="172"/>
        <v>-994905149394.12854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-994905149394.12854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-4145438122.4755354</v>
      </c>
      <c r="L3819" s="444">
        <f t="shared" ca="1" si="172"/>
        <v>-999050587516.60413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-999050587516.60413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-4162710781.3191838</v>
      </c>
      <c r="L3820" s="444">
        <f t="shared" ca="1" si="172"/>
        <v>-1003213298297.9233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-1003213298297.9233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-4180055409.5746803</v>
      </c>
      <c r="L3821" s="444">
        <f t="shared" ca="1" si="172"/>
        <v>-1007393353707.498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-1007393353707.498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-4197472307.1145749</v>
      </c>
      <c r="L3822" s="444">
        <f t="shared" ca="1" si="172"/>
        <v>-1011590826014.6127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-1011590826014.6127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-4214961775.0608854</v>
      </c>
      <c r="L3823" s="444">
        <f t="shared" ca="1" si="172"/>
        <v>-1015805787789.6736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-1015805787789.6736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-4232524115.7903066</v>
      </c>
      <c r="L3824" s="444">
        <f t="shared" ca="1" si="172"/>
        <v>-1020038311905.4639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-1020038311905.4639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-4250159632.9394331</v>
      </c>
      <c r="L3825" s="444">
        <f t="shared" ca="1" si="172"/>
        <v>-1024288471538.4033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-1024288471538.4033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-4267868631.4100137</v>
      </c>
      <c r="L3826" s="444">
        <f t="shared" ca="1" si="172"/>
        <v>-1028556340169.8134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-1028556340169.8134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-4285651417.3742218</v>
      </c>
      <c r="L3827" s="444">
        <f t="shared" ca="1" si="172"/>
        <v>-1032841991587.1876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-1032841991587.1876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-4303508298.2799492</v>
      </c>
      <c r="L3828" s="444">
        <f t="shared" ca="1" si="172"/>
        <v>-1037145499885.4675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-1037145499885.4675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-4321439582.8561144</v>
      </c>
      <c r="L3829" s="444">
        <f t="shared" ca="1" si="172"/>
        <v>-1041466939468.3236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-1041466939468.3236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-4339445581.1180153</v>
      </c>
      <c r="L3830" s="444">
        <f t="shared" ca="1" si="172"/>
        <v>-1045806385049.4417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-1045806385049.4417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-4357526604.372673</v>
      </c>
      <c r="L3831" s="444">
        <f t="shared" ca="1" si="172"/>
        <v>-1050163911653.8143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-1050163911653.8143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-4375682965.224226</v>
      </c>
      <c r="L3832" s="444">
        <f t="shared" ca="1" si="172"/>
        <v>-1054539594619.0386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-1054539594619.0386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-4393914977.5793276</v>
      </c>
      <c r="L3833" s="444">
        <f t="shared" ref="L3833:L4087" ca="1" si="177">I3833-J3833+K3833</f>
        <v>-1058933509596.6179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-1058933509596.6179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-4412222956.6525745</v>
      </c>
      <c r="L3834" s="444">
        <f t="shared" ca="1" si="177"/>
        <v>-1063345732553.2705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-1063345732553.2705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-4430607218.9719601</v>
      </c>
      <c r="L3835" s="444">
        <f t="shared" ca="1" si="177"/>
        <v>-1067776339772.2424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-1067776339772.2424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-4449068082.3843431</v>
      </c>
      <c r="L3836" s="444">
        <f t="shared" ca="1" si="177"/>
        <v>-1072225407854.6268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-1072225407854.6268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-4467605866.0609455</v>
      </c>
      <c r="L3837" s="444">
        <f t="shared" ca="1" si="177"/>
        <v>-1076693013720.6877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-1076693013720.6877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-4486220890.5028648</v>
      </c>
      <c r="L3838" s="444">
        <f t="shared" ca="1" si="177"/>
        <v>-1081179234611.1906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-1081179234611.1906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-4504913477.546627</v>
      </c>
      <c r="L3839" s="444">
        <f t="shared" ca="1" si="177"/>
        <v>-1085684148088.7372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-1085684148088.7372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-4523683950.3697386</v>
      </c>
      <c r="L3840" s="444">
        <f t="shared" ca="1" si="177"/>
        <v>-1090207832039.1069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-1090207832039.1069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-4542532633.4962788</v>
      </c>
      <c r="L3841" s="444">
        <f t="shared" ca="1" si="177"/>
        <v>-1094750364672.6033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-1094750364672.6033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-4561459852.8025131</v>
      </c>
      <c r="L3842" s="444">
        <f t="shared" ca="1" si="177"/>
        <v>-1099311824525.4058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-1099311824525.4058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-4580465935.5225239</v>
      </c>
      <c r="L3843" s="444">
        <f t="shared" ca="1" si="177"/>
        <v>-1103892290460.9282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-1103892290460.9282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-4599551210.2538671</v>
      </c>
      <c r="L3844" s="444">
        <f t="shared" ca="1" si="177"/>
        <v>-1108491841671.1821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-1108491841671.1821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-4618716006.9632587</v>
      </c>
      <c r="L3845" s="444">
        <f t="shared" ca="1" si="177"/>
        <v>-1113110557678.1455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-1113110557678.1455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-4637960656.9922733</v>
      </c>
      <c r="L3846" s="444">
        <f t="shared" ca="1" si="177"/>
        <v>-1117748518335.1377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-1117748518335.1377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-4657285493.0630741</v>
      </c>
      <c r="L3847" s="444">
        <f t="shared" ca="1" si="177"/>
        <v>-1122405803828.2007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-1122405803828.2007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-4676690849.2841692</v>
      </c>
      <c r="L3848" s="444">
        <f t="shared" ca="1" si="177"/>
        <v>-1127082494677.4849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-1127082494677.4849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-4696177061.1561871</v>
      </c>
      <c r="L3849" s="444">
        <f t="shared" ca="1" si="177"/>
        <v>-1131778671738.6411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-1131778671738.6411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-4715744465.5776711</v>
      </c>
      <c r="L3850" s="444">
        <f t="shared" ca="1" si="177"/>
        <v>-1136494416204.2188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-1136494416204.2188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-4735393400.8509111</v>
      </c>
      <c r="L3851" s="444">
        <f t="shared" ca="1" si="177"/>
        <v>-1141229809605.0696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-1141229809605.0696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-4755124206.6877899</v>
      </c>
      <c r="L3852" s="444">
        <f t="shared" ca="1" si="177"/>
        <v>-1145984933811.7573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-1145984933811.7573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-4774937224.2156553</v>
      </c>
      <c r="L3853" s="444">
        <f t="shared" ca="1" si="177"/>
        <v>-1150759871035.9729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-1150759871035.9729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-4794832795.9832201</v>
      </c>
      <c r="L3854" s="444">
        <f t="shared" ca="1" si="177"/>
        <v>-1155554703831.9561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-1155554703831.9561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-4814811265.9664831</v>
      </c>
      <c r="L3855" s="444">
        <f t="shared" ca="1" si="177"/>
        <v>-1160369515097.9226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-1160369515097.9226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-4834872979.5746775</v>
      </c>
      <c r="L3856" s="444">
        <f t="shared" ca="1" si="177"/>
        <v>-1165204388077.4973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-1165204388077.4973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-4855018283.6562386</v>
      </c>
      <c r="L3857" s="444">
        <f t="shared" ca="1" si="177"/>
        <v>-1170059406361.1536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-1170059406361.1536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-4875247526.5048065</v>
      </c>
      <c r="L3858" s="444">
        <f t="shared" ca="1" si="177"/>
        <v>-1174934653887.6584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-1174934653887.6584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-4895561057.8652439</v>
      </c>
      <c r="L3859" s="444">
        <f t="shared" ca="1" si="177"/>
        <v>-1179830214945.5237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-1179830214945.5237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-4915959228.939682</v>
      </c>
      <c r="L3860" s="444">
        <f t="shared" ca="1" si="177"/>
        <v>-1184746174174.4634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-1184746174174.4634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-4936442392.3935976</v>
      </c>
      <c r="L3861" s="444">
        <f t="shared" ca="1" si="177"/>
        <v>-1189682616566.8569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-1189682616566.8569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-4957010902.3619041</v>
      </c>
      <c r="L3862" s="444">
        <f t="shared" ca="1" si="177"/>
        <v>-1194639627469.2188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-1194639627469.2188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-4977665114.4550781</v>
      </c>
      <c r="L3863" s="444">
        <f t="shared" ca="1" si="177"/>
        <v>-1199617292583.6738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-1199617292583.6738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-4998405385.7653074</v>
      </c>
      <c r="L3864" s="444">
        <f t="shared" ca="1" si="177"/>
        <v>-1204615697969.4392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-1204615697969.4392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-5019232074.8726635</v>
      </c>
      <c r="L3865" s="444">
        <f t="shared" ca="1" si="177"/>
        <v>-1209634930044.3118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-1209634930044.3118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-5040145541.8512993</v>
      </c>
      <c r="L3866" s="444">
        <f t="shared" ca="1" si="177"/>
        <v>-1214675075586.1631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-1214675075586.1631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-5061146148.2756796</v>
      </c>
      <c r="L3867" s="444">
        <f t="shared" ca="1" si="177"/>
        <v>-1219736221734.4387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-1219736221734.4387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-5082234257.2268276</v>
      </c>
      <c r="L3868" s="444">
        <f t="shared" ca="1" si="177"/>
        <v>-1224818455991.6655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-1224818455991.6655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-5103410233.2986059</v>
      </c>
      <c r="L3869" s="444">
        <f t="shared" ca="1" si="177"/>
        <v>-1229921866224.9641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-1229921866224.9641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-5124674442.6040173</v>
      </c>
      <c r="L3870" s="444">
        <f t="shared" ca="1" si="177"/>
        <v>-1235046540667.5681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-1235046540667.5681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-5146027252.7815342</v>
      </c>
      <c r="L3871" s="444">
        <f t="shared" ca="1" si="177"/>
        <v>-1240192567920.3496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-1240192567920.3496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-5167469033.0014563</v>
      </c>
      <c r="L3872" s="444">
        <f t="shared" ca="1" si="177"/>
        <v>-1245360036953.3511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-1245360036953.3511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-5189000153.9722958</v>
      </c>
      <c r="L3873" s="444">
        <f t="shared" ca="1" si="177"/>
        <v>-1250549037107.3235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-1250549037107.3235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-5210620987.9471807</v>
      </c>
      <c r="L3874" s="444">
        <f t="shared" ca="1" si="177"/>
        <v>-1255759658095.2708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-1255759658095.2708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-5232331908.7302952</v>
      </c>
      <c r="L3875" s="444">
        <f t="shared" ca="1" si="177"/>
        <v>-1260991990004.001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-1260991990004.001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-5254133291.6833372</v>
      </c>
      <c r="L3876" s="444">
        <f t="shared" ca="1" si="177"/>
        <v>-1266246123295.6843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-1266246123295.6843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-5276025513.7320175</v>
      </c>
      <c r="L3877" s="444">
        <f t="shared" ca="1" si="177"/>
        <v>-1271522148809.4163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-1271522148809.4163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-5298008953.3725681</v>
      </c>
      <c r="L3878" s="444">
        <f t="shared" ca="1" si="177"/>
        <v>-1276820157762.7888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-1276820157762.7888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-5320083990.6782866</v>
      </c>
      <c r="L3879" s="444">
        <f t="shared" ca="1" si="177"/>
        <v>-1282140241753.467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-1282140241753.467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-5342251007.3061123</v>
      </c>
      <c r="L3880" s="444">
        <f t="shared" ca="1" si="177"/>
        <v>-1287482492760.7732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-1287482492760.7732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-5364510386.5032215</v>
      </c>
      <c r="L3881" s="444">
        <f t="shared" ca="1" si="177"/>
        <v>-1292847003147.2764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-1292847003147.2764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-5386862513.1136513</v>
      </c>
      <c r="L3882" s="444">
        <f t="shared" ca="1" si="177"/>
        <v>-1298233865660.3901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-1298233865660.3901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-5409307773.584959</v>
      </c>
      <c r="L3883" s="444">
        <f t="shared" ca="1" si="177"/>
        <v>-1303643173433.9751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-1303643173433.9751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-5431846555.9748964</v>
      </c>
      <c r="L3884" s="444">
        <f t="shared" ca="1" si="177"/>
        <v>-1309075019989.95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-1309075019989.95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-5454479249.9581251</v>
      </c>
      <c r="L3885" s="444">
        <f t="shared" ca="1" si="177"/>
        <v>-1314529499239.908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-1314529499239.908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-5477206246.8329496</v>
      </c>
      <c r="L3886" s="444">
        <f t="shared" ca="1" si="177"/>
        <v>-1320006705486.741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-1320006705486.741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-5500027939.5280876</v>
      </c>
      <c r="L3887" s="444">
        <f t="shared" ca="1" si="177"/>
        <v>-1325506733426.269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-1325506733426.269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-5522944722.6094542</v>
      </c>
      <c r="L3888" s="444">
        <f t="shared" ca="1" si="177"/>
        <v>-1331029678148.8784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-1331029678148.8784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-5545956992.286993</v>
      </c>
      <c r="L3889" s="444">
        <f t="shared" ca="1" si="177"/>
        <v>-1336575635141.1655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-1336575635141.1655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-5569065146.4215231</v>
      </c>
      <c r="L3890" s="444">
        <f t="shared" ca="1" si="177"/>
        <v>-1342144700287.5872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-1342144700287.5872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-5592269584.5316133</v>
      </c>
      <c r="L3891" s="444">
        <f t="shared" ca="1" si="177"/>
        <v>-1347736969872.1187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-1347736969872.1187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-5615570707.8004942</v>
      </c>
      <c r="L3892" s="444">
        <f t="shared" ca="1" si="177"/>
        <v>-1353352540579.9192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-1353352540579.9192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-5638968919.0829964</v>
      </c>
      <c r="L3893" s="444">
        <f t="shared" ca="1" si="177"/>
        <v>-1358991509499.0022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-1358991509499.0022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-5662464622.912509</v>
      </c>
      <c r="L3894" s="444">
        <f t="shared" ca="1" si="177"/>
        <v>-1364653974121.9148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-1364653974121.9148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-5686058225.5079784</v>
      </c>
      <c r="L3895" s="444">
        <f t="shared" ca="1" si="177"/>
        <v>-1370340032347.4229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-1370340032347.4229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-5709750134.7809286</v>
      </c>
      <c r="L3896" s="444">
        <f t="shared" ca="1" si="177"/>
        <v>-1376049782482.2039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-1376049782482.2039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-5733540760.3425159</v>
      </c>
      <c r="L3897" s="444">
        <f t="shared" ca="1" si="177"/>
        <v>-1381783323242.5464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-1381783323242.5464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-5757430513.5106096</v>
      </c>
      <c r="L3898" s="444">
        <f t="shared" ca="1" si="177"/>
        <v>-1387540753756.0569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-1387540753756.0569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-5781419807.3169041</v>
      </c>
      <c r="L3899" s="444">
        <f t="shared" ca="1" si="177"/>
        <v>-1393322173563.3738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-1393322173563.3738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-5805509056.5140572</v>
      </c>
      <c r="L3900" s="444">
        <f t="shared" ca="1" si="177"/>
        <v>-1399127682619.8879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-1399127682619.8879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-5829698677.5828667</v>
      </c>
      <c r="L3901" s="444">
        <f t="shared" ca="1" si="177"/>
        <v>-1404957381297.4707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-1404957381297.4707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-5853989088.7394609</v>
      </c>
      <c r="L3902" s="444">
        <f t="shared" ca="1" si="177"/>
        <v>-1410811370386.2102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-1410811370386.2102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-5878380709.9425421</v>
      </c>
      <c r="L3903" s="444">
        <f t="shared" ca="1" si="177"/>
        <v>-1416689751096.1528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-1416689751096.1528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-5902873962.9006367</v>
      </c>
      <c r="L3904" s="444">
        <f t="shared" ca="1" si="177"/>
        <v>-1422592625059.0535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-1422592625059.0535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-5927469271.0793896</v>
      </c>
      <c r="L3905" s="444">
        <f t="shared" ca="1" si="177"/>
        <v>-1428520094330.1328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-1428520094330.1328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-5952167059.7088871</v>
      </c>
      <c r="L3906" s="444">
        <f t="shared" ca="1" si="177"/>
        <v>-1434472261389.8418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-1434472261389.8418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-5976967755.791007</v>
      </c>
      <c r="L3907" s="444">
        <f t="shared" ca="1" si="177"/>
        <v>-1440449229145.6328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-1440449229145.6328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-6001871788.1068029</v>
      </c>
      <c r="L3908" s="444">
        <f t="shared" ca="1" si="177"/>
        <v>-1446451100933.7395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-1446451100933.7395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-6026879587.2239141</v>
      </c>
      <c r="L3909" s="444">
        <f t="shared" ca="1" si="177"/>
        <v>-1452477980520.9634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-1452477980520.9634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-6051991585.504014</v>
      </c>
      <c r="L3910" s="444">
        <f t="shared" ca="1" si="177"/>
        <v>-1458529972106.4673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-1458529972106.4673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-6077208217.11028</v>
      </c>
      <c r="L3911" s="444">
        <f t="shared" ca="1" si="177"/>
        <v>-1464607180323.5776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-1464607180323.5776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-6102529918.0149069</v>
      </c>
      <c r="L3912" s="444">
        <f t="shared" ca="1" si="177"/>
        <v>-1470709710241.5925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-1470709710241.5925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-6127957126.0066357</v>
      </c>
      <c r="L3913" s="444">
        <f t="shared" ca="1" si="177"/>
        <v>-1476837667367.5991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-1476837667367.5991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-6153490280.6983299</v>
      </c>
      <c r="L3914" s="444">
        <f t="shared" ca="1" si="177"/>
        <v>-1482991157648.2974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-1482991157648.2974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-6179129823.5345726</v>
      </c>
      <c r="L3915" s="444">
        <f t="shared" ca="1" si="177"/>
        <v>-1489170287471.832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-1489170287471.832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-6204876197.7993002</v>
      </c>
      <c r="L3916" s="444">
        <f t="shared" ca="1" si="177"/>
        <v>-1495375163669.6313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-1495375163669.6313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-6230729848.6234636</v>
      </c>
      <c r="L3917" s="444">
        <f t="shared" ca="1" si="177"/>
        <v>-1501605893518.2549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-1501605893518.2549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-6256691222.9927282</v>
      </c>
      <c r="L3918" s="444">
        <f t="shared" ca="1" si="177"/>
        <v>-1507862584741.2476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-1507862584741.2476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-6282760769.7551985</v>
      </c>
      <c r="L3919" s="444">
        <f t="shared" ca="1" si="177"/>
        <v>-1514145345511.0027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-1514145345511.0027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-6308938939.629178</v>
      </c>
      <c r="L3920" s="444">
        <f t="shared" ca="1" si="177"/>
        <v>-1520454284450.6318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-1520454284450.6318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-6335226185.2109661</v>
      </c>
      <c r="L3921" s="444">
        <f t="shared" ca="1" si="177"/>
        <v>-1526789510635.8428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-1526789510635.8428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-6361622960.9826784</v>
      </c>
      <c r="L3922" s="444">
        <f t="shared" ca="1" si="177"/>
        <v>-1533151133596.8254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-1533151133596.8254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-6388129723.3201056</v>
      </c>
      <c r="L3923" s="444">
        <f t="shared" ca="1" si="177"/>
        <v>-1539539263320.1455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-1539539263320.1455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-6414746930.5006065</v>
      </c>
      <c r="L3924" s="444">
        <f t="shared" ca="1" si="177"/>
        <v>-1545954010250.646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-1545954010250.646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-6441475042.7110252</v>
      </c>
      <c r="L3925" s="444">
        <f t="shared" ca="1" si="177"/>
        <v>-1552395485293.3569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-1552395485293.3569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-6468314522.0556536</v>
      </c>
      <c r="L3926" s="444">
        <f t="shared" ca="1" si="177"/>
        <v>-1558863799815.4126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-1558863799815.4126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-6495265832.5642195</v>
      </c>
      <c r="L3927" s="444">
        <f t="shared" ca="1" si="177"/>
        <v>-1565359065647.9768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-1565359065647.9768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-6522329440.1999035</v>
      </c>
      <c r="L3928" s="444">
        <f t="shared" ca="1" si="177"/>
        <v>-1571881395088.1768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-1571881395088.1768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-6549505812.867403</v>
      </c>
      <c r="L3929" s="444">
        <f t="shared" ca="1" si="177"/>
        <v>-1578430900901.0442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-1578430900901.0442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-6576795420.4210176</v>
      </c>
      <c r="L3930" s="444">
        <f t="shared" ca="1" si="177"/>
        <v>-1585007696321.4651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-1585007696321.4651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-6604198734.6727715</v>
      </c>
      <c r="L3931" s="444">
        <f t="shared" ca="1" si="177"/>
        <v>-1591611895056.1379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-1591611895056.1379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-6631716229.4005747</v>
      </c>
      <c r="L3932" s="444">
        <f t="shared" ca="1" si="177"/>
        <v>-1598243611285.5386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-1598243611285.5386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-6659348380.356411</v>
      </c>
      <c r="L3933" s="444">
        <f t="shared" ca="1" si="177"/>
        <v>-1604902959665.895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-1604902959665.895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-6687095665.2745628</v>
      </c>
      <c r="L3934" s="444">
        <f t="shared" ca="1" si="177"/>
        <v>-1611590055331.1697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-1611590055331.1697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-6714958563.8798733</v>
      </c>
      <c r="L3935" s="444">
        <f t="shared" ca="1" si="177"/>
        <v>-1618305013895.0496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-1618305013895.0496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-6742937557.89604</v>
      </c>
      <c r="L3936" s="444">
        <f t="shared" ca="1" si="177"/>
        <v>-1625047951452.9456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-1625047951452.9456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-6771033131.0539398</v>
      </c>
      <c r="L3937" s="444">
        <f t="shared" ca="1" si="177"/>
        <v>-1631818984583.9995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-1631818984583.9995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-6799245769.0999975</v>
      </c>
      <c r="L3938" s="444">
        <f t="shared" ca="1" si="177"/>
        <v>-1638618230353.0996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-1638618230353.0996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-6827575959.8045816</v>
      </c>
      <c r="L3939" s="444">
        <f t="shared" ca="1" si="177"/>
        <v>-1645445806312.9043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-1645445806312.9043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-6856024192.9704342</v>
      </c>
      <c r="L3940" s="444">
        <f t="shared" ca="1" si="177"/>
        <v>-1652301830505.8748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-1652301830505.8748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-6884590960.4411449</v>
      </c>
      <c r="L3941" s="444">
        <f t="shared" ca="1" si="177"/>
        <v>-1659186421466.3159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-1659186421466.3159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-6913276756.1096497</v>
      </c>
      <c r="L3942" s="444">
        <f t="shared" ca="1" si="177"/>
        <v>-1666099698222.4255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-1666099698222.4255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-6942082075.9267731</v>
      </c>
      <c r="L3943" s="444">
        <f t="shared" ca="1" si="177"/>
        <v>-1673041780298.3523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-1673041780298.3523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-6971007417.9098015</v>
      </c>
      <c r="L3944" s="444">
        <f t="shared" ca="1" si="177"/>
        <v>-1680012787716.2622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-1680012787716.2622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-7000053282.1510925</v>
      </c>
      <c r="L3945" s="444">
        <f t="shared" ca="1" si="177"/>
        <v>-1687012840998.4133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-1687012840998.4133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-7029220170.8267221</v>
      </c>
      <c r="L3946" s="444">
        <f t="shared" ca="1" si="177"/>
        <v>-1694042061169.24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-1694042061169.24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-7058508588.2051668</v>
      </c>
      <c r="L3947" s="444">
        <f t="shared" ca="1" si="177"/>
        <v>-1701100569757.4451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-1701100569757.4451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-7087919040.6560211</v>
      </c>
      <c r="L3948" s="444">
        <f t="shared" ca="1" si="177"/>
        <v>-1708188488798.1011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-1708188488798.1011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-7117452036.6587543</v>
      </c>
      <c r="L3949" s="444">
        <f t="shared" ca="1" si="177"/>
        <v>-1715305940834.7598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-1715305940834.7598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-7147108086.8114986</v>
      </c>
      <c r="L3950" s="444">
        <f t="shared" ca="1" si="177"/>
        <v>-1722453048921.5713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-1722453048921.5713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-7176887703.83988</v>
      </c>
      <c r="L3951" s="444">
        <f t="shared" ca="1" si="177"/>
        <v>-1729629936625.4111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-1729629936625.4111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-7206791402.6058798</v>
      </c>
      <c r="L3952" s="444">
        <f t="shared" ca="1" si="177"/>
        <v>-1736836728028.0171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-1736836728028.0171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-7236819700.1167374</v>
      </c>
      <c r="L3953" s="444">
        <f t="shared" ca="1" si="177"/>
        <v>-1744073547728.1338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-1744073547728.1338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-7266973115.5338907</v>
      </c>
      <c r="L3954" s="444">
        <f t="shared" ca="1" si="177"/>
        <v>-1751340520843.6677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-1751340520843.6677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-7297252170.1819477</v>
      </c>
      <c r="L3955" s="444">
        <f t="shared" ca="1" si="177"/>
        <v>-1758637773013.8496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-1758637773013.8496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-7327657387.5577068</v>
      </c>
      <c r="L3956" s="444">
        <f t="shared" ca="1" si="177"/>
        <v>-1765965430401.4072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-1765965430401.4072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-7358189293.3391962</v>
      </c>
      <c r="L3957" s="444">
        <f t="shared" ca="1" si="177"/>
        <v>-1773323619694.7463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-1773323619694.7463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-7388848415.3947754</v>
      </c>
      <c r="L3958" s="444">
        <f t="shared" ca="1" si="177"/>
        <v>-1780712468110.1411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-1780712468110.1411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-7419635283.7922544</v>
      </c>
      <c r="L3959" s="444">
        <f t="shared" ca="1" si="177"/>
        <v>-1788132103393.9333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-1788132103393.9333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-7450550430.8080559</v>
      </c>
      <c r="L3960" s="444">
        <f t="shared" ca="1" si="177"/>
        <v>-1795582653824.7415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-1795582653824.7415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-7481594390.9364223</v>
      </c>
      <c r="L3961" s="444">
        <f t="shared" ca="1" si="177"/>
        <v>-1803064248215.678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-1803064248215.678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-7512767700.8986578</v>
      </c>
      <c r="L3962" s="444">
        <f t="shared" ca="1" si="177"/>
        <v>-1810577015916.5767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-1810577015916.5767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-7544070899.6524038</v>
      </c>
      <c r="L3963" s="444">
        <f t="shared" ca="1" si="177"/>
        <v>-1818121086816.229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-1818121086816.229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-7575504528.4009552</v>
      </c>
      <c r="L3964" s="444">
        <f t="shared" ca="1" si="177"/>
        <v>-1825696591344.6299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-1825696591344.6299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-7607069130.6026239</v>
      </c>
      <c r="L3965" s="444">
        <f t="shared" ca="1" si="177"/>
        <v>-1833303660475.2324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-1833303660475.2324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-7638765251.980134</v>
      </c>
      <c r="L3966" s="444">
        <f t="shared" ca="1" si="177"/>
        <v>-1840942425727.2126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-1840942425727.2126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-7670593440.5300522</v>
      </c>
      <c r="L3967" s="444">
        <f t="shared" ca="1" si="177"/>
        <v>-1848613019167.7427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-1848613019167.7427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-7702554246.5322618</v>
      </c>
      <c r="L3968" s="444">
        <f t="shared" ca="1" si="177"/>
        <v>-1856315573414.2749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-1856315573414.2749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-7734648222.5594788</v>
      </c>
      <c r="L3969" s="444">
        <f t="shared" ca="1" si="177"/>
        <v>-1864050221636.8345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-1864050221636.8345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-7766875923.4868088</v>
      </c>
      <c r="L3970" s="444">
        <f t="shared" ca="1" si="177"/>
        <v>-1871817097560.3213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-1871817097560.3213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-7799237906.5013399</v>
      </c>
      <c r="L3971" s="444">
        <f t="shared" ca="1" si="177"/>
        <v>-1879616335466.8225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-1879616335466.8225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-7831734731.1117592</v>
      </c>
      <c r="L3972" s="444">
        <f t="shared" ca="1" si="177"/>
        <v>-1887448070197.9343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-1887448070197.9343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-7864366959.158061</v>
      </c>
      <c r="L3973" s="444">
        <f t="shared" ca="1" si="177"/>
        <v>-1895312437157.0923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-1895312437157.0923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-7897135154.8212175</v>
      </c>
      <c r="L3974" s="444">
        <f t="shared" ca="1" si="177"/>
        <v>-1903209572311.9136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-1903209572311.9136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-7930039884.6329727</v>
      </c>
      <c r="L3975" s="444">
        <f t="shared" ca="1" si="177"/>
        <v>-1911139612196.5466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-1911139612196.5466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-7963081717.48561</v>
      </c>
      <c r="L3976" s="444">
        <f t="shared" ca="1" si="177"/>
        <v>-1919102693914.0322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-1919102693914.0322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-7996261224.6418009</v>
      </c>
      <c r="L3977" s="444">
        <f t="shared" ca="1" si="177"/>
        <v>-1927098955138.6741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-1927098955138.6741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-8029578979.7444754</v>
      </c>
      <c r="L3978" s="444">
        <f t="shared" ca="1" si="177"/>
        <v>-1935128534118.4185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-1935128534118.4185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-8063035558.8267441</v>
      </c>
      <c r="L3979" s="444">
        <f t="shared" ca="1" si="177"/>
        <v>-1943191569677.2451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-1943191569677.2451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-8096631540.3218546</v>
      </c>
      <c r="L3980" s="444">
        <f t="shared" ca="1" si="177"/>
        <v>-1951288201217.5669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-1951288201217.5669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-8130367505.0731945</v>
      </c>
      <c r="L3981" s="444">
        <f t="shared" ca="1" si="177"/>
        <v>-1959418568722.6401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-1959418568722.6401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-8164244036.3443336</v>
      </c>
      <c r="L3982" s="444">
        <f t="shared" ca="1" si="177"/>
        <v>-1967582812758.9844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-1967582812758.9844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-8198261719.8291016</v>
      </c>
      <c r="L3983" s="444">
        <f t="shared" ca="1" si="177"/>
        <v>-1975781074478.8135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-1975781074478.8135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-8232421143.6617231</v>
      </c>
      <c r="L3984" s="444">
        <f t="shared" ca="1" si="177"/>
        <v>-1984013495622.4751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-1984013495622.4751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-8266722898.4269791</v>
      </c>
      <c r="L3985" s="444">
        <f t="shared" ca="1" si="177"/>
        <v>-1992280218520.9021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-1992280218520.9021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-8301167577.1704254</v>
      </c>
      <c r="L3986" s="444">
        <f t="shared" ca="1" si="177"/>
        <v>-2000581386098.0725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-2000581386098.0725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-8335755775.4086351</v>
      </c>
      <c r="L3987" s="444">
        <f t="shared" ca="1" si="177"/>
        <v>-2008917141873.4812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-2008917141873.4812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-8370488091.1395044</v>
      </c>
      <c r="L3988" s="444">
        <f t="shared" ca="1" si="177"/>
        <v>-2017287629964.6206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-2017287629964.6206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-8405365124.8525867</v>
      </c>
      <c r="L3989" s="444">
        <f t="shared" ca="1" si="177"/>
        <v>-2025692995089.4731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-2025692995089.4731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-8440387479.5394707</v>
      </c>
      <c r="L3990" s="444">
        <f t="shared" ca="1" si="177"/>
        <v>-2034133382569.0127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-2034133382569.0127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-8475555760.7042189</v>
      </c>
      <c r="L3991" s="444">
        <f t="shared" ca="1" si="177"/>
        <v>-2042608938329.7168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-2042608938329.7168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-8510870576.3738213</v>
      </c>
      <c r="L3992" s="444">
        <f t="shared" ca="1" si="177"/>
        <v>-2051119808906.0906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-2051119808906.0906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-8546332537.1087103</v>
      </c>
      <c r="L3993" s="444">
        <f t="shared" ca="1" si="177"/>
        <v>-2059666141443.1992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-2059666141443.1992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-8581942256.0133286</v>
      </c>
      <c r="L3994" s="444">
        <f t="shared" ca="1" si="177"/>
        <v>-2068248083699.2126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-2068248083699.2126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-8617700348.7467175</v>
      </c>
      <c r="L3995" s="444">
        <f t="shared" ca="1" si="177"/>
        <v>-2076865784047.9595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-2076865784047.9595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-8653607433.533165</v>
      </c>
      <c r="L3996" s="444">
        <f t="shared" ca="1" si="177"/>
        <v>-2085519391481.4927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-2085519391481.4927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-8689664131.1728859</v>
      </c>
      <c r="L3997" s="444">
        <f t="shared" ca="1" si="177"/>
        <v>-2094209055612.6655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-2094209055612.6655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-8725871065.0527725</v>
      </c>
      <c r="L3998" s="444">
        <f t="shared" ca="1" si="177"/>
        <v>-2102934926677.7183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-2102934926677.7183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-8762228861.1571598</v>
      </c>
      <c r="L3999" s="444">
        <f t="shared" ca="1" si="177"/>
        <v>-2111697155538.8755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-2111697155538.8755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-8798738148.0786476</v>
      </c>
      <c r="L4000" s="444">
        <f t="shared" ca="1" si="177"/>
        <v>-2120495893686.9541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-2120495893686.9541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-8835399557.0289745</v>
      </c>
      <c r="L4001" s="444">
        <f t="shared" ca="1" si="177"/>
        <v>-2129331293243.9832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-2129331293243.9832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-8872213721.8499298</v>
      </c>
      <c r="L4002" s="444">
        <f t="shared" ca="1" si="177"/>
        <v>-2138203506965.833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-2138203506965.833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-8909181279.0243034</v>
      </c>
      <c r="L4003" s="444">
        <f t="shared" ca="1" si="177"/>
        <v>-2147112688244.8574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-2147112688244.8574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-8946302867.6869049</v>
      </c>
      <c r="L4004" s="444">
        <f t="shared" ca="1" si="177"/>
        <v>-2156058991112.5444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-2156058991112.5444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-8983579129.635601</v>
      </c>
      <c r="L4005" s="444">
        <f t="shared" ca="1" si="177"/>
        <v>-2165042570242.1799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-2165042570242.1799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-9021010709.3424168</v>
      </c>
      <c r="L4006" s="444">
        <f t="shared" ca="1" si="177"/>
        <v>-2174063580951.5225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-2174063580951.5225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-9058598253.9646759</v>
      </c>
      <c r="L4007" s="444">
        <f t="shared" ca="1" si="177"/>
        <v>-2183122179205.4871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-2183122179205.4871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-9096342413.3561974</v>
      </c>
      <c r="L4008" s="444">
        <f t="shared" ca="1" si="177"/>
        <v>-2192218521618.8433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-2192218521618.8433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-9134243840.0785141</v>
      </c>
      <c r="L4009" s="444">
        <f t="shared" ca="1" si="177"/>
        <v>-2201352765458.9219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-2201352765458.9219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-9172303189.4121742</v>
      </c>
      <c r="L4010" s="444">
        <f t="shared" ca="1" si="177"/>
        <v>-2210525068648.334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-2210525068648.334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-9210521119.3680573</v>
      </c>
      <c r="L4011" s="444">
        <f t="shared" ca="1" si="177"/>
        <v>-2219735589767.7021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-2219735589767.7021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-9248898290.6987591</v>
      </c>
      <c r="L4012" s="444">
        <f t="shared" ca="1" si="177"/>
        <v>-2228984488058.4009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-2228984488058.4009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-9287435366.9100037</v>
      </c>
      <c r="L4013" s="444">
        <f t="shared" ca="1" si="177"/>
        <v>-2238271923425.311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-2238271923425.311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-9326133014.2721291</v>
      </c>
      <c r="L4014" s="444">
        <f t="shared" ca="1" si="177"/>
        <v>-2247598056439.583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-2247598056439.583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-9364991901.8315964</v>
      </c>
      <c r="L4015" s="444">
        <f t="shared" ca="1" si="177"/>
        <v>-2256963048341.4146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-2256963048341.4146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-9404012701.4225597</v>
      </c>
      <c r="L4016" s="444">
        <f t="shared" ca="1" si="177"/>
        <v>-2266367061042.8369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-2266367061042.8369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-9443196087.6784878</v>
      </c>
      <c r="L4017" s="444">
        <f t="shared" ca="1" si="177"/>
        <v>-2275810257130.5156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-2275810257130.5156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-9482542738.0438156</v>
      </c>
      <c r="L4018" s="444">
        <f t="shared" ca="1" si="177"/>
        <v>-2285292799868.5596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-2285292799868.5596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-9522053332.7856655</v>
      </c>
      <c r="L4019" s="444">
        <f t="shared" ca="1" si="177"/>
        <v>-2294814853201.3452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-2294814853201.3452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-9561728555.0056057</v>
      </c>
      <c r="L4020" s="444">
        <f t="shared" ca="1" si="177"/>
        <v>-2304376581756.3506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-2304376581756.3506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-9601569090.6514606</v>
      </c>
      <c r="L4021" s="444">
        <f t="shared" ca="1" si="177"/>
        <v>-2313978150847.002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-2313978150847.002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-9641575628.5291748</v>
      </c>
      <c r="L4022" s="444">
        <f t="shared" ca="1" si="177"/>
        <v>-2323619726475.5313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-2323619726475.5313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-9681748860.3147125</v>
      </c>
      <c r="L4023" s="444">
        <f t="shared" ca="1" si="177"/>
        <v>-2333301475335.8462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-2333301475335.8462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-9722089480.5660248</v>
      </c>
      <c r="L4024" s="444">
        <f t="shared" ca="1" si="177"/>
        <v>-2343023564816.4121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-2343023564816.4121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-9762598186.7350502</v>
      </c>
      <c r="L4025" s="444">
        <f t="shared" ca="1" si="177"/>
        <v>-2352786163003.147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-2352786163003.147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-9803275679.1797791</v>
      </c>
      <c r="L4026" s="444">
        <f t="shared" ca="1" si="177"/>
        <v>-2362589438682.3267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-2362589438682.3267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-9844122661.1763611</v>
      </c>
      <c r="L4027" s="444">
        <f t="shared" ca="1" si="177"/>
        <v>-2372433561343.5029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-2372433561343.5029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-9885139838.931263</v>
      </c>
      <c r="L4028" s="444">
        <f t="shared" ca="1" si="177"/>
        <v>-2382318701182.4341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-2382318701182.4341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-9926327921.5934753</v>
      </c>
      <c r="L4029" s="444">
        <f t="shared" ca="1" si="177"/>
        <v>-2392245029104.0273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-2392245029104.0273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-9967687621.2667809</v>
      </c>
      <c r="L4030" s="444">
        <f t="shared" ca="1" si="177"/>
        <v>-2402212716725.2939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-2402212716725.2939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-10009219653.022058</v>
      </c>
      <c r="L4031" s="444">
        <f t="shared" ca="1" si="177"/>
        <v>-2412221936378.3159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-2412221936378.3159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-10050924734.909649</v>
      </c>
      <c r="L4032" s="444">
        <f t="shared" ca="1" si="177"/>
        <v>-2422272861113.2256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-2422272861113.2256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-10092803587.971773</v>
      </c>
      <c r="L4033" s="444">
        <f t="shared" ca="1" si="177"/>
        <v>-2432365664701.1973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-2432365664701.1973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-10134856936.254988</v>
      </c>
      <c r="L4034" s="444">
        <f t="shared" ca="1" si="177"/>
        <v>-2442500521637.4521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-2442500521637.4521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-10177085506.822718</v>
      </c>
      <c r="L4035" s="444">
        <f t="shared" ca="1" si="177"/>
        <v>-2452677607144.2749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-2452677607144.2749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-10219490029.767813</v>
      </c>
      <c r="L4036" s="444">
        <f t="shared" ca="1" si="177"/>
        <v>-2462897097174.0425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-2462897097174.0425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-10262071238.225178</v>
      </c>
      <c r="L4037" s="444">
        <f t="shared" ca="1" si="177"/>
        <v>-2473159168412.2676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-2473159168412.2676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-10304829868.384449</v>
      </c>
      <c r="L4038" s="444">
        <f t="shared" ca="1" si="177"/>
        <v>-2483463998280.6519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-2483463998280.6519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-10347766659.502716</v>
      </c>
      <c r="L4039" s="444">
        <f t="shared" ca="1" si="177"/>
        <v>-2493811764940.1548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-2493811764940.1548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-10390882353.917311</v>
      </c>
      <c r="L4040" s="444">
        <f t="shared" ca="1" si="177"/>
        <v>-2504202647294.0723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-2504202647294.0723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-10434177697.058634</v>
      </c>
      <c r="L4041" s="444">
        <f t="shared" ca="1" si="177"/>
        <v>-2514636824991.1309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-2514636824991.1309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-10477653437.463045</v>
      </c>
      <c r="L4042" s="444">
        <f t="shared" ca="1" si="177"/>
        <v>-2525114478428.5938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-2525114478428.5938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-10521310326.785807</v>
      </c>
      <c r="L4043" s="444">
        <f t="shared" ca="1" si="177"/>
        <v>-2535635788755.3794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-2535635788755.3794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-10565149119.814081</v>
      </c>
      <c r="L4044" s="444">
        <f t="shared" ca="1" si="177"/>
        <v>-2546200937875.1934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-2546200937875.1934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-10609170574.479973</v>
      </c>
      <c r="L4045" s="444">
        <f t="shared" ca="1" si="177"/>
        <v>-2556810108449.6733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-2556810108449.6733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-10653375451.873638</v>
      </c>
      <c r="L4046" s="444">
        <f t="shared" ca="1" si="177"/>
        <v>-2567463483901.5469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-2567463483901.5469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-10697764516.256445</v>
      </c>
      <c r="L4047" s="444">
        <f t="shared" ca="1" si="177"/>
        <v>-2578161248417.8032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-2578161248417.8032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-10742338535.074181</v>
      </c>
      <c r="L4048" s="444">
        <f t="shared" ca="1" si="177"/>
        <v>-2588903586952.8774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-2588903586952.8774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-10787098278.970322</v>
      </c>
      <c r="L4049" s="444">
        <f t="shared" ca="1" si="177"/>
        <v>-2599690685231.8477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-2599690685231.8477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-10832044521.799366</v>
      </c>
      <c r="L4050" s="444">
        <f t="shared" ca="1" si="177"/>
        <v>-2610522729753.647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-2610522729753.647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-10877178040.640196</v>
      </c>
      <c r="L4051" s="444">
        <f t="shared" ca="1" si="177"/>
        <v>-2621399907794.2871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-2621399907794.2871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-10922499615.80953</v>
      </c>
      <c r="L4052" s="444">
        <f t="shared" ca="1" si="177"/>
        <v>-2632322407410.0967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-2632322407410.0967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-10968010030.875402</v>
      </c>
      <c r="L4053" s="444">
        <f t="shared" ca="1" si="177"/>
        <v>-2643290417440.9722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-2643290417440.9722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-11013710072.670717</v>
      </c>
      <c r="L4054" s="444">
        <f t="shared" ca="1" si="177"/>
        <v>-2654304127513.6431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-2654304127513.6431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-11059600531.306847</v>
      </c>
      <c r="L4055" s="444">
        <f t="shared" ca="1" si="177"/>
        <v>-2665363728044.9497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-2665363728044.9497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-11105682200.18729</v>
      </c>
      <c r="L4056" s="444">
        <f t="shared" ca="1" si="177"/>
        <v>-2676469410245.1372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-2676469410245.1372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-11151955876.021404</v>
      </c>
      <c r="L4057" s="444">
        <f t="shared" ca="1" si="177"/>
        <v>-2687621366121.1587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-2687621366121.1587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-11198422358.838161</v>
      </c>
      <c r="L4058" s="444">
        <f t="shared" ca="1" si="177"/>
        <v>-2698819788479.9971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-2698819788479.9971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-11245082451.999989</v>
      </c>
      <c r="L4059" s="444">
        <f t="shared" ca="1" si="177"/>
        <v>-2710064870931.9971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-2710064870931.9971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-11291936962.216654</v>
      </c>
      <c r="L4060" s="444">
        <f t="shared" ca="1" si="177"/>
        <v>-2721356807894.2139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-2721356807894.2139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-11338986699.559225</v>
      </c>
      <c r="L4061" s="444">
        <f t="shared" ca="1" si="177"/>
        <v>-2732695794593.7729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-2732695794593.7729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-11386232477.474054</v>
      </c>
      <c r="L4062" s="444">
        <f t="shared" ca="1" si="177"/>
        <v>-2744082027071.2471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-2744082027071.2471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-11433675112.796864</v>
      </c>
      <c r="L4063" s="444">
        <f t="shared" ca="1" si="177"/>
        <v>-2755515702184.0439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-2755515702184.0439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-11481315425.76685</v>
      </c>
      <c r="L4064" s="444">
        <f t="shared" ca="1" si="177"/>
        <v>-2766997017609.811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-2766997017609.811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-11529154240.040878</v>
      </c>
      <c r="L4065" s="444">
        <f t="shared" ca="1" si="177"/>
        <v>-2778526171849.8521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-2778526171849.8521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-11577192382.707716</v>
      </c>
      <c r="L4066" s="444">
        <f t="shared" ca="1" si="177"/>
        <v>-2790103364232.5596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-2790103364232.5596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-11625430684.302332</v>
      </c>
      <c r="L4067" s="444">
        <f t="shared" ca="1" si="177"/>
        <v>-2801728794916.8618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-2801728794916.8618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-11673869978.820257</v>
      </c>
      <c r="L4068" s="444">
        <f t="shared" ca="1" si="177"/>
        <v>-2813402664895.6821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-2813402664895.6821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-11722511103.732008</v>
      </c>
      <c r="L4069" s="444">
        <f t="shared" ca="1" si="177"/>
        <v>-2825125175999.4141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-2825125175999.4141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-11771354899.997559</v>
      </c>
      <c r="L4070" s="444">
        <f t="shared" ca="1" si="177"/>
        <v>-2836896530899.4116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-2836896530899.4116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-11820402212.080881</v>
      </c>
      <c r="L4071" s="444">
        <f t="shared" ca="1" si="177"/>
        <v>-2848716933111.4927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-2848716933111.4927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-11869653887.964552</v>
      </c>
      <c r="L4072" s="444">
        <f t="shared" ca="1" si="177"/>
        <v>-2860586586999.457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-2860586586999.457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-11919110779.164404</v>
      </c>
      <c r="L4073" s="444">
        <f t="shared" ca="1" si="177"/>
        <v>-2872505697778.6216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-2872505697778.6216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-11968773740.744257</v>
      </c>
      <c r="L4074" s="444">
        <f t="shared" ca="1" si="177"/>
        <v>-2884474471519.3657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-2884474471519.3657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-12018643631.33069</v>
      </c>
      <c r="L4075" s="444">
        <f t="shared" ca="1" si="177"/>
        <v>-2896493115150.6963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-2896493115150.6963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-12068721313.127901</v>
      </c>
      <c r="L4076" s="444">
        <f t="shared" ca="1" si="177"/>
        <v>-2908561836463.8242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-2908561836463.8242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-12119007651.9326</v>
      </c>
      <c r="L4077" s="444">
        <f t="shared" ca="1" si="177"/>
        <v>-2920680844115.7568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-2920680844115.7568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-12169503517.148987</v>
      </c>
      <c r="L4078" s="444">
        <f t="shared" ca="1" si="177"/>
        <v>-2932850347632.9058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-2932850347632.9058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-12220209781.803774</v>
      </c>
      <c r="L4079" s="444">
        <f t="shared" ca="1" si="177"/>
        <v>-2945070557414.7095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-2945070557414.7095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-12271127322.561289</v>
      </c>
      <c r="L4080" s="444">
        <f t="shared" ca="1" si="177"/>
        <v>-2957341684737.271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-2957341684737.271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-12322257019.738628</v>
      </c>
      <c r="L4081" s="444">
        <f t="shared" ca="1" si="177"/>
        <v>-2969663941757.0098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-2969663941757.0098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-12373599757.320873</v>
      </c>
      <c r="L4082" s="444">
        <f t="shared" ca="1" si="177"/>
        <v>-2982037541514.3306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-2982037541514.3306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-12425156422.976377</v>
      </c>
      <c r="L4083" s="444">
        <f t="shared" ca="1" si="177"/>
        <v>-2994462697937.3071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-2994462697937.3071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-12476927908.072113</v>
      </c>
      <c r="L4084" s="444">
        <f t="shared" ca="1" si="177"/>
        <v>-3006939625845.3794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-3006939625845.3794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-12528915107.689081</v>
      </c>
      <c r="L4085" s="444">
        <f t="shared" ca="1" si="177"/>
        <v>-3019468540953.0684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-3019468540953.0684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-12581118920.637785</v>
      </c>
      <c r="L4086" s="444">
        <f t="shared" ca="1" si="177"/>
        <v>-3032049659873.7061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-3032049659873.7061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-12633540249.473776</v>
      </c>
      <c r="L4087" s="444">
        <f t="shared" ca="1" si="177"/>
        <v>-3044683200123.1797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-3044683200123.1797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-12686180000.513248</v>
      </c>
      <c r="L4088" s="444">
        <f t="shared" ref="L4088:L4342" ca="1" si="182">I4088-J4088+K4088</f>
        <v>-3057369380123.6929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-3057369380123.6929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-12739039083.848721</v>
      </c>
      <c r="L4089" s="444">
        <f t="shared" ca="1" si="182"/>
        <v>-3070108419207.5415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-3070108419207.5415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-12792118413.364756</v>
      </c>
      <c r="L4090" s="444">
        <f t="shared" ca="1" si="182"/>
        <v>-3082900537620.9063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-3082900537620.9063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-12845418906.753777</v>
      </c>
      <c r="L4091" s="444">
        <f t="shared" ca="1" si="182"/>
        <v>-3095745956527.6602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-3095745956527.6602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-12898941485.531918</v>
      </c>
      <c r="L4092" s="444">
        <f t="shared" ca="1" si="182"/>
        <v>-3108644898013.1919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-3108644898013.1919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-12952687075.054966</v>
      </c>
      <c r="L4093" s="444">
        <f t="shared" ca="1" si="182"/>
        <v>-3121597585088.2471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-3121597585088.2471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-13006656604.534363</v>
      </c>
      <c r="L4094" s="444">
        <f t="shared" ca="1" si="182"/>
        <v>-3134604241692.7813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-3134604241692.7813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-13060851007.053255</v>
      </c>
      <c r="L4095" s="444">
        <f t="shared" ca="1" si="182"/>
        <v>-3147665092699.8345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-3147665092699.8345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-13115271219.582644</v>
      </c>
      <c r="L4096" s="444">
        <f t="shared" ca="1" si="182"/>
        <v>-3160780363919.417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-3160780363919.417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-13169918182.99757</v>
      </c>
      <c r="L4097" s="444">
        <f t="shared" ca="1" si="182"/>
        <v>-3173950282102.4146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-3173950282102.4146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-13224792842.093393</v>
      </c>
      <c r="L4098" s="444">
        <f t="shared" ca="1" si="182"/>
        <v>-3187175074944.5078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-3187175074944.5078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-13279896145.602116</v>
      </c>
      <c r="L4099" s="444">
        <f t="shared" ca="1" si="182"/>
        <v>-3200454971090.1099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-3200454971090.1099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-13335229046.208792</v>
      </c>
      <c r="L4100" s="444">
        <f t="shared" ca="1" si="182"/>
        <v>-3213790200136.3188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-3213790200136.3188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-13390792500.567995</v>
      </c>
      <c r="L4101" s="444">
        <f t="shared" ca="1" si="182"/>
        <v>-3227180992636.8867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-3227180992636.8867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-13446587469.320362</v>
      </c>
      <c r="L4102" s="444">
        <f t="shared" ca="1" si="182"/>
        <v>-3240627580106.207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-3240627580106.207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-13502614917.109196</v>
      </c>
      <c r="L4103" s="444">
        <f t="shared" ca="1" si="182"/>
        <v>-3254130195023.3164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-3254130195023.3164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-13558875812.597151</v>
      </c>
      <c r="L4104" s="444">
        <f t="shared" ca="1" si="182"/>
        <v>-3267689070835.9136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-3267689070835.9136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-13615371128.482973</v>
      </c>
      <c r="L4105" s="444">
        <f t="shared" ca="1" si="182"/>
        <v>-3281304441964.3965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-3281304441964.3965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-13672101841.518318</v>
      </c>
      <c r="L4106" s="444">
        <f t="shared" ca="1" si="182"/>
        <v>-3294976543805.915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-3294976543805.915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-13729068932.524647</v>
      </c>
      <c r="L4107" s="444">
        <f t="shared" ca="1" si="182"/>
        <v>-3308705612738.4395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-3308705612738.4395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-13786273386.410164</v>
      </c>
      <c r="L4108" s="444">
        <f t="shared" ca="1" si="182"/>
        <v>-3322491886124.8496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-3322491886124.8496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-13843716192.186872</v>
      </c>
      <c r="L4109" s="444">
        <f t="shared" ca="1" si="182"/>
        <v>-3336335602317.0366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-3336335602317.0366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-13901398342.987652</v>
      </c>
      <c r="L4110" s="444">
        <f t="shared" ca="1" si="182"/>
        <v>-3350237000660.0244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-3350237000660.0244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-13959320836.083435</v>
      </c>
      <c r="L4111" s="444">
        <f t="shared" ca="1" si="182"/>
        <v>-3364196321496.1079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-3364196321496.1079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-14017484672.90045</v>
      </c>
      <c r="L4112" s="444">
        <f t="shared" ca="1" si="182"/>
        <v>-3378213806169.0083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-3378213806169.0083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-14075890859.037535</v>
      </c>
      <c r="L4113" s="444">
        <f t="shared" ca="1" si="182"/>
        <v>-3392289697028.0459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-3392289697028.0459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-14134540404.283524</v>
      </c>
      <c r="L4114" s="444">
        <f t="shared" ca="1" si="182"/>
        <v>-3406424237432.3296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-3406424237432.3296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-14193434322.634706</v>
      </c>
      <c r="L4115" s="444">
        <f t="shared" ca="1" si="182"/>
        <v>-3420617671754.9644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-3420617671754.9644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-14252573632.312351</v>
      </c>
      <c r="L4116" s="444">
        <f t="shared" ca="1" si="182"/>
        <v>-3434870245387.2769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-3434870245387.2769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-14311959355.780319</v>
      </c>
      <c r="L4117" s="444">
        <f t="shared" ca="1" si="182"/>
        <v>-3449182204743.0571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-3449182204743.0571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-14371592519.762737</v>
      </c>
      <c r="L4118" s="444">
        <f t="shared" ca="1" si="182"/>
        <v>-3463553797262.8198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-3463553797262.8198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-14431474155.261747</v>
      </c>
      <c r="L4119" s="444">
        <f t="shared" ca="1" si="182"/>
        <v>-3477985271418.0815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-3477985271418.0815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-14491605297.57534</v>
      </c>
      <c r="L4120" s="444">
        <f t="shared" ca="1" si="182"/>
        <v>-3492476876715.6567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-3492476876715.6567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-14551986986.315237</v>
      </c>
      <c r="L4121" s="444">
        <f t="shared" ca="1" si="182"/>
        <v>-3507028863701.9722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-3507028863701.9722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-14612620265.424887</v>
      </c>
      <c r="L4122" s="444">
        <f t="shared" ca="1" si="182"/>
        <v>-3521641483967.397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-3521641483967.397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-14673506183.197487</v>
      </c>
      <c r="L4123" s="444">
        <f t="shared" ca="1" si="182"/>
        <v>-3536314990150.5942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-3536314990150.5942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-14734645792.294142</v>
      </c>
      <c r="L4124" s="444">
        <f t="shared" ca="1" si="182"/>
        <v>-3551049635942.8882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-3551049635942.8882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-14796040149.762033</v>
      </c>
      <c r="L4125" s="444">
        <f t="shared" ca="1" si="182"/>
        <v>-3565845676092.6504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-3565845676092.6504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-14857690317.05271</v>
      </c>
      <c r="L4126" s="444">
        <f t="shared" ca="1" si="182"/>
        <v>-3580703366409.7031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-3580703366409.7031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-14919597360.04043</v>
      </c>
      <c r="L4127" s="444">
        <f t="shared" ca="1" si="182"/>
        <v>-3595622963769.7437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-3595622963769.7437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-14981762349.0406</v>
      </c>
      <c r="L4128" s="444">
        <f t="shared" ca="1" si="182"/>
        <v>-3610604726118.7842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-3610604726118.7842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-15044186358.82827</v>
      </c>
      <c r="L4129" s="444">
        <f t="shared" ca="1" si="182"/>
        <v>-3625648912477.6123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-3625648912477.6123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-15106870468.656717</v>
      </c>
      <c r="L4130" s="444">
        <f t="shared" ca="1" si="182"/>
        <v>-3640755782946.269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-3640755782946.269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-15169815762.276121</v>
      </c>
      <c r="L4131" s="444">
        <f t="shared" ca="1" si="182"/>
        <v>-3655925598708.5449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-3655925598708.5449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-15233023327.952271</v>
      </c>
      <c r="L4132" s="444">
        <f t="shared" ca="1" si="182"/>
        <v>-3671158622036.4971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-3671158622036.4971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-15296494258.485403</v>
      </c>
      <c r="L4133" s="444">
        <f t="shared" ca="1" si="182"/>
        <v>-3686455116294.9824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-3686455116294.9824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-15360229651.229092</v>
      </c>
      <c r="L4134" s="444">
        <f t="shared" ca="1" si="182"/>
        <v>-3701815345946.2114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-3701815345946.2114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-15424230608.109217</v>
      </c>
      <c r="L4135" s="444">
        <f t="shared" ca="1" si="182"/>
        <v>-3717239576554.3208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-3717239576554.3208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-15488498235.643003</v>
      </c>
      <c r="L4136" s="444">
        <f t="shared" ca="1" si="182"/>
        <v>-3732728074789.9639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-3732728074789.9639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-15553033644.958181</v>
      </c>
      <c r="L4137" s="444">
        <f t="shared" ca="1" si="182"/>
        <v>-3748281108434.9219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-3748281108434.9219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-15617837951.812176</v>
      </c>
      <c r="L4138" s="444">
        <f t="shared" ca="1" si="182"/>
        <v>-3763898946386.7339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-3763898946386.7339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-15682912276.611391</v>
      </c>
      <c r="L4139" s="444">
        <f t="shared" ca="1" si="182"/>
        <v>-3779581858663.3452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-3779581858663.3452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-15748257744.430607</v>
      </c>
      <c r="L4140" s="444">
        <f t="shared" ca="1" si="182"/>
        <v>-3795330116407.7759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-3795330116407.7759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-15813875485.032396</v>
      </c>
      <c r="L4141" s="444">
        <f t="shared" ca="1" si="182"/>
        <v>-3811143991892.8081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-3811143991892.8081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-15879766632.886702</v>
      </c>
      <c r="L4142" s="444">
        <f t="shared" ca="1" si="182"/>
        <v>-3827023758525.6948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-3827023758525.6948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-15945932327.190397</v>
      </c>
      <c r="L4143" s="444">
        <f t="shared" ca="1" si="182"/>
        <v>-3842969690852.8853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-3842969690852.8853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-16012373711.887022</v>
      </c>
      <c r="L4144" s="444">
        <f t="shared" ca="1" si="182"/>
        <v>-3858982064564.7725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-3858982064564.7725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-16079091935.686554</v>
      </c>
      <c r="L4145" s="444">
        <f t="shared" ca="1" si="182"/>
        <v>-3875061156500.459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-3875061156500.459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-16146088152.085247</v>
      </c>
      <c r="L4146" s="444">
        <f t="shared" ca="1" si="182"/>
        <v>-3891207244652.5444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-3891207244652.5444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-16213363519.385601</v>
      </c>
      <c r="L4147" s="444">
        <f t="shared" ca="1" si="182"/>
        <v>-3907420608171.9302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-3907420608171.9302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-16280919200.716373</v>
      </c>
      <c r="L4148" s="444">
        <f t="shared" ca="1" si="182"/>
        <v>-3923701527372.6465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-3923701527372.6465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-16348756364.052694</v>
      </c>
      <c r="L4149" s="444">
        <f t="shared" ca="1" si="182"/>
        <v>-3940050283736.6992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-3940050283736.6992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-16416876182.236246</v>
      </c>
      <c r="L4150" s="444">
        <f t="shared" ca="1" si="182"/>
        <v>-3956467159918.9355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-3956467159918.9355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-16485279832.995562</v>
      </c>
      <c r="L4151" s="444">
        <f t="shared" ca="1" si="182"/>
        <v>-3972952439751.9312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-3972952439751.9312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-16553968498.966379</v>
      </c>
      <c r="L4152" s="444">
        <f t="shared" ca="1" si="182"/>
        <v>-3989506408250.8975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-3989506408250.8975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-16622943367.71207</v>
      </c>
      <c r="L4153" s="444">
        <f t="shared" ca="1" si="182"/>
        <v>-4006129351618.6094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-4006129351618.6094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-16692205631.744205</v>
      </c>
      <c r="L4154" s="444">
        <f t="shared" ca="1" si="182"/>
        <v>-4022821557250.3535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-4022821557250.3535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-16761756488.543139</v>
      </c>
      <c r="L4155" s="444">
        <f t="shared" ca="1" si="182"/>
        <v>-4039583313738.8965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-4039583313738.8965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-16831597140.578737</v>
      </c>
      <c r="L4156" s="444">
        <f t="shared" ca="1" si="182"/>
        <v>-4056414910879.4751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-4056414910879.4751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-16901728795.331146</v>
      </c>
      <c r="L4157" s="444">
        <f t="shared" ca="1" si="182"/>
        <v>-4073316639674.8062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-4073316639674.8062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-16972152665.311691</v>
      </c>
      <c r="L4158" s="444">
        <f t="shared" ca="1" si="182"/>
        <v>-4090288792340.1177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-4090288792340.1177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-17042869968.083826</v>
      </c>
      <c r="L4159" s="444">
        <f t="shared" ca="1" si="182"/>
        <v>-4107331662308.2017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-4107331662308.2017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-17113881926.284174</v>
      </c>
      <c r="L4160" s="444">
        <f t="shared" ca="1" si="182"/>
        <v>-4124445544234.4858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-4124445544234.4858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-17185189767.643692</v>
      </c>
      <c r="L4161" s="444">
        <f t="shared" ca="1" si="182"/>
        <v>-4141630734002.1294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-4141630734002.1294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-17256794725.008873</v>
      </c>
      <c r="L4162" s="444">
        <f t="shared" ca="1" si="182"/>
        <v>-4158887528727.1382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-4158887528727.1382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-17328698036.363075</v>
      </c>
      <c r="L4163" s="444">
        <f t="shared" ca="1" si="182"/>
        <v>-4176216226763.5015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-4176216226763.5015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-17400900944.847923</v>
      </c>
      <c r="L4164" s="444">
        <f t="shared" ca="1" si="182"/>
        <v>-4193617127708.3496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-4193617127708.3496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-17473404698.78479</v>
      </c>
      <c r="L4165" s="444">
        <f t="shared" ca="1" si="182"/>
        <v>-4211090532407.1343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-4211090532407.1343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-17546210551.696392</v>
      </c>
      <c r="L4166" s="444">
        <f t="shared" ca="1" si="182"/>
        <v>-4228636742958.8306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-4228636742958.8306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-17619319762.328457</v>
      </c>
      <c r="L4167" s="444">
        <f t="shared" ca="1" si="182"/>
        <v>-4246256062721.1592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-4246256062721.1592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-17692733594.671497</v>
      </c>
      <c r="L4168" s="444">
        <f t="shared" ca="1" si="182"/>
        <v>-4263948796315.8306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-4263948796315.8306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-17766453317.982628</v>
      </c>
      <c r="L4169" s="444">
        <f t="shared" ca="1" si="182"/>
        <v>-4281715249633.813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-4281715249633.813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-17840480206.807552</v>
      </c>
      <c r="L4170" s="444">
        <f t="shared" ca="1" si="182"/>
        <v>-4299555729840.6206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-4299555729840.6206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-17914815541.002583</v>
      </c>
      <c r="L4171" s="444">
        <f t="shared" ca="1" si="182"/>
        <v>-4317470545381.623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-4317470545381.623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-17989460605.756763</v>
      </c>
      <c r="L4172" s="444">
        <f t="shared" ca="1" si="182"/>
        <v>-4335460005987.3799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-4335460005987.3799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-18064416691.614082</v>
      </c>
      <c r="L4173" s="444">
        <f t="shared" ca="1" si="182"/>
        <v>-4353524422678.9941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-4353524422678.9941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-18139685094.495808</v>
      </c>
      <c r="L4174" s="444">
        <f t="shared" ca="1" si="182"/>
        <v>-4371664107773.4897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-4371664107773.4897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-18215267115.722878</v>
      </c>
      <c r="L4175" s="444">
        <f t="shared" ca="1" si="182"/>
        <v>-4389879374889.2124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-4389879374889.2124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-18291164062.038383</v>
      </c>
      <c r="L4176" s="444">
        <f t="shared" ca="1" si="182"/>
        <v>-4408170538951.251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-4408170538951.251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-18367377245.630211</v>
      </c>
      <c r="L4177" s="444">
        <f t="shared" ca="1" si="182"/>
        <v>-4426537916196.8809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-4426537916196.8809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-18443907984.153671</v>
      </c>
      <c r="L4178" s="444">
        <f t="shared" ca="1" si="182"/>
        <v>-4444981824181.0342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-4444981824181.0342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-18520757600.754311</v>
      </c>
      <c r="L4179" s="444">
        <f t="shared" ca="1" si="182"/>
        <v>-4463502581781.7881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-4463502581781.7881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-18597927424.090782</v>
      </c>
      <c r="L4180" s="444">
        <f t="shared" ca="1" si="182"/>
        <v>-4482100509205.8789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-4482100509205.8789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-18675418788.35783</v>
      </c>
      <c r="L4181" s="444">
        <f t="shared" ca="1" si="182"/>
        <v>-4500775927994.2363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-4500775927994.2363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-18753233033.309319</v>
      </c>
      <c r="L4182" s="444">
        <f t="shared" ca="1" si="182"/>
        <v>-4519529161027.5459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-4519529161027.5459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-18831371504.281441</v>
      </c>
      <c r="L4183" s="444">
        <f t="shared" ca="1" si="182"/>
        <v>-4538360532531.8271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-4538360532531.8271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-18909835552.215946</v>
      </c>
      <c r="L4184" s="444">
        <f t="shared" ca="1" si="182"/>
        <v>-4557270368084.043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-4557270368084.043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-18988626533.683514</v>
      </c>
      <c r="L4185" s="444">
        <f t="shared" ca="1" si="182"/>
        <v>-4576258994617.7266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-4576258994617.7266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-19067745810.907192</v>
      </c>
      <c r="L4186" s="444">
        <f t="shared" ca="1" si="182"/>
        <v>-4595326740428.6338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-4595326740428.6338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-19147194751.785973</v>
      </c>
      <c r="L4187" s="444">
        <f t="shared" ca="1" si="182"/>
        <v>-4614473935180.4199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-4614473935180.4199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-19226974729.918415</v>
      </c>
      <c r="L4188" s="444">
        <f t="shared" ca="1" si="182"/>
        <v>-4633700909910.3379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-4633700909910.3379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-19307087124.626408</v>
      </c>
      <c r="L4189" s="444">
        <f t="shared" ca="1" si="182"/>
        <v>-4653007997034.9639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-4653007997034.9639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-19387533320.979015</v>
      </c>
      <c r="L4190" s="444">
        <f t="shared" ca="1" si="182"/>
        <v>-4672395530355.9434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-4672395530355.9434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-19468314709.816429</v>
      </c>
      <c r="L4191" s="444">
        <f t="shared" ca="1" si="182"/>
        <v>-4691863845065.7598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-4691863845065.7598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-19549432687.773998</v>
      </c>
      <c r="L4192" s="444">
        <f t="shared" ca="1" si="182"/>
        <v>-4711413277753.5342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-4711413277753.5342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-19630888657.306393</v>
      </c>
      <c r="L4193" s="444">
        <f t="shared" ca="1" si="182"/>
        <v>-4731044166410.8408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-4731044166410.8408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-19712684026.711838</v>
      </c>
      <c r="L4194" s="444">
        <f t="shared" ca="1" si="182"/>
        <v>-4750756850437.5527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-4750756850437.5527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-19794820210.156471</v>
      </c>
      <c r="L4195" s="444">
        <f t="shared" ca="1" si="182"/>
        <v>-4770551670647.709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-4770551670647.709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-19877298627.698788</v>
      </c>
      <c r="L4196" s="444">
        <f t="shared" ca="1" si="182"/>
        <v>-4790428969275.4082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-4790428969275.4082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-19960120705.314201</v>
      </c>
      <c r="L4197" s="444">
        <f t="shared" ca="1" si="182"/>
        <v>-4810389089980.7227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-4810389089980.7227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-20043287874.919678</v>
      </c>
      <c r="L4198" s="444">
        <f t="shared" ca="1" si="182"/>
        <v>-4830432377855.6426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-4830432377855.6426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-20126801574.39851</v>
      </c>
      <c r="L4199" s="444">
        <f t="shared" ca="1" si="182"/>
        <v>-4850559179430.041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-4850559179430.041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-20210663247.625172</v>
      </c>
      <c r="L4200" s="444">
        <f t="shared" ca="1" si="182"/>
        <v>-4870769842677.666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-4870769842677.666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-20294874344.490276</v>
      </c>
      <c r="L4201" s="444">
        <f t="shared" ca="1" si="182"/>
        <v>-4891064717022.1563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-4891064717022.1563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-20379436320.925652</v>
      </c>
      <c r="L4202" s="444">
        <f t="shared" ca="1" si="182"/>
        <v>-4911444153343.082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-4911444153343.082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-20464350638.929508</v>
      </c>
      <c r="L4203" s="444">
        <f t="shared" ca="1" si="182"/>
        <v>-4931908503982.0117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-4931908503982.0117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-20549618766.591717</v>
      </c>
      <c r="L4204" s="444">
        <f t="shared" ca="1" si="182"/>
        <v>-4952458122748.6035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-4952458122748.6035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-20635242178.119183</v>
      </c>
      <c r="L4205" s="444">
        <f t="shared" ca="1" si="182"/>
        <v>-4973093364926.7227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-4973093364926.7227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-20721222353.861343</v>
      </c>
      <c r="L4206" s="444">
        <f t="shared" ca="1" si="182"/>
        <v>-4993814587280.584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-4993814587280.584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-20807560780.335766</v>
      </c>
      <c r="L4207" s="444">
        <f t="shared" ca="1" si="182"/>
        <v>-5014622148060.9199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-5014622148060.9199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-20894258950.253834</v>
      </c>
      <c r="L4208" s="444">
        <f t="shared" ca="1" si="182"/>
        <v>-5035516407011.1738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-5035516407011.1738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-20981318362.546558</v>
      </c>
      <c r="L4209" s="444">
        <f t="shared" ca="1" si="182"/>
        <v>-5056497725373.7207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-5056497725373.7207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-21068740522.390503</v>
      </c>
      <c r="L4210" s="444">
        <f t="shared" ca="1" si="182"/>
        <v>-5077566465896.1113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-5077566465896.1113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-21156526941.233795</v>
      </c>
      <c r="L4211" s="444">
        <f t="shared" ca="1" si="182"/>
        <v>-5098722992837.3447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-5098722992837.3447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-21244679136.822269</v>
      </c>
      <c r="L4212" s="444">
        <f t="shared" ca="1" si="182"/>
        <v>-5119967671974.167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-5119967671974.167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-21333198633.225697</v>
      </c>
      <c r="L4213" s="444">
        <f t="shared" ca="1" si="182"/>
        <v>-5141300870607.3926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-5141300870607.3926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-21422086960.864136</v>
      </c>
      <c r="L4214" s="444">
        <f t="shared" ca="1" si="182"/>
        <v>-5162722957568.2568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-5162722957568.2568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-21511345656.534405</v>
      </c>
      <c r="L4215" s="444">
        <f t="shared" ca="1" si="182"/>
        <v>-5184234303224.791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-5184234303224.791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-21600976263.43663</v>
      </c>
      <c r="L4216" s="444">
        <f t="shared" ca="1" si="182"/>
        <v>-5205835279488.2275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-5205835279488.2275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-21690980331.200947</v>
      </c>
      <c r="L4217" s="444">
        <f t="shared" ca="1" si="182"/>
        <v>-5227526259819.4287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-5227526259819.4287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-21781359415.914288</v>
      </c>
      <c r="L4218" s="444">
        <f t="shared" ca="1" si="182"/>
        <v>-5249307619235.3428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-5249307619235.3428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-21872115080.147263</v>
      </c>
      <c r="L4219" s="444">
        <f t="shared" ca="1" si="182"/>
        <v>-5271179734315.4902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-5271179734315.4902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-21963248892.981209</v>
      </c>
      <c r="L4220" s="444">
        <f t="shared" ca="1" si="182"/>
        <v>-5293142983208.4717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-5293142983208.4717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-22054762430.035297</v>
      </c>
      <c r="L4221" s="444">
        <f t="shared" ca="1" si="182"/>
        <v>-5315197745638.5068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-5315197745638.5068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-22146657273.493778</v>
      </c>
      <c r="L4222" s="444">
        <f t="shared" ca="1" si="182"/>
        <v>-5337344402912.001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-5337344402912.001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-22238935012.133339</v>
      </c>
      <c r="L4223" s="444">
        <f t="shared" ca="1" si="182"/>
        <v>-5359583337924.1348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-5359583337924.1348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-22331597241.350563</v>
      </c>
      <c r="L4224" s="444">
        <f t="shared" ca="1" si="182"/>
        <v>-5381914935165.4854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-5381914935165.4854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-22424645563.189522</v>
      </c>
      <c r="L4225" s="444">
        <f t="shared" ca="1" si="182"/>
        <v>-5404339580728.6748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-5404339580728.6748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-22518081586.369476</v>
      </c>
      <c r="L4226" s="444">
        <f t="shared" ca="1" si="182"/>
        <v>-5426857662315.0439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-5426857662315.0439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-22611906926.312683</v>
      </c>
      <c r="L4227" s="444">
        <f t="shared" ca="1" si="182"/>
        <v>-5449469569241.3564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-5449469569241.3564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-22706123205.172318</v>
      </c>
      <c r="L4228" s="444">
        <f t="shared" ca="1" si="182"/>
        <v>-5472175692446.5283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-5472175692446.5283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-22800732051.860535</v>
      </c>
      <c r="L4229" s="444">
        <f t="shared" ca="1" si="182"/>
        <v>-5494976424498.3887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-5494976424498.3887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-22895735102.076618</v>
      </c>
      <c r="L4230" s="444">
        <f t="shared" ca="1" si="182"/>
        <v>-5517872159600.4648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-5517872159600.4648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-22991133998.33527</v>
      </c>
      <c r="L4231" s="444">
        <f t="shared" ca="1" si="182"/>
        <v>-5540863293598.7998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-5540863293598.7998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-23086930389.994999</v>
      </c>
      <c r="L4232" s="444">
        <f t="shared" ca="1" si="182"/>
        <v>-5563950223988.7949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-5563950223988.7949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-23183125933.286644</v>
      </c>
      <c r="L4233" s="444">
        <f t="shared" ca="1" si="182"/>
        <v>-5587133349922.082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-5587133349922.082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-23279722291.342007</v>
      </c>
      <c r="L4234" s="444">
        <f t="shared" ca="1" si="182"/>
        <v>-5610413072213.4238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-5610413072213.4238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-23376721134.222599</v>
      </c>
      <c r="L4235" s="444">
        <f t="shared" ca="1" si="182"/>
        <v>-5633789793347.6465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-5633789793347.6465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-23474124138.948528</v>
      </c>
      <c r="L4236" s="444">
        <f t="shared" ca="1" si="182"/>
        <v>-5657263917486.5947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-5657263917486.5947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-23571932989.527477</v>
      </c>
      <c r="L4237" s="444">
        <f t="shared" ca="1" si="182"/>
        <v>-5680835850476.1221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-5680835850476.1221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-23670149376.983841</v>
      </c>
      <c r="L4238" s="444">
        <f t="shared" ca="1" si="182"/>
        <v>-5704505999853.1055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-5704505999853.1055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-23768774999.387939</v>
      </c>
      <c r="L4239" s="444">
        <f t="shared" ca="1" si="182"/>
        <v>-5728274774852.4932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-5728274774852.4932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-23867811561.885387</v>
      </c>
      <c r="L4240" s="444">
        <f t="shared" ca="1" si="182"/>
        <v>-5752142586414.3789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-5752142586414.3789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-23967260776.726578</v>
      </c>
      <c r="L4241" s="444">
        <f t="shared" ca="1" si="182"/>
        <v>-5776109847191.1055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-5776109847191.1055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-24067124363.296272</v>
      </c>
      <c r="L4242" s="444">
        <f t="shared" ca="1" si="182"/>
        <v>-5800176971554.4014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-5800176971554.4014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-24167404048.143337</v>
      </c>
      <c r="L4243" s="444">
        <f t="shared" ca="1" si="182"/>
        <v>-5824344375602.5449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-5824344375602.5449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-24268101565.010605</v>
      </c>
      <c r="L4244" s="444">
        <f t="shared" ca="1" si="182"/>
        <v>-5848612477167.5557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-5848612477167.5557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-24369218654.864815</v>
      </c>
      <c r="L4245" s="444">
        <f t="shared" ca="1" si="182"/>
        <v>-5872981695822.4209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-5872981695822.4209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-24470757065.926754</v>
      </c>
      <c r="L4246" s="444">
        <f t="shared" ca="1" si="182"/>
        <v>-5897452452888.3477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-5897452452888.3477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-24572718553.701447</v>
      </c>
      <c r="L4247" s="444">
        <f t="shared" ca="1" si="182"/>
        <v>-5922025171442.0488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-5922025171442.0488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-24675104881.008537</v>
      </c>
      <c r="L4248" s="444">
        <f t="shared" ca="1" si="182"/>
        <v>-5946700276323.0576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-5946700276323.0576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-24777917818.012741</v>
      </c>
      <c r="L4249" s="444">
        <f t="shared" ca="1" si="182"/>
        <v>-5971478194141.0703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-5971478194141.0703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-24881159142.254459</v>
      </c>
      <c r="L4250" s="444">
        <f t="shared" ca="1" si="182"/>
        <v>-5996359353283.3252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-5996359353283.3252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-24984830638.680523</v>
      </c>
      <c r="L4251" s="444">
        <f t="shared" ca="1" si="182"/>
        <v>-6021344183922.0059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-6021344183922.0059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-25088934099.675026</v>
      </c>
      <c r="L4252" s="444">
        <f t="shared" ca="1" si="182"/>
        <v>-6046433118021.6807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-6046433118021.6807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-25193471325.090336</v>
      </c>
      <c r="L4253" s="444">
        <f t="shared" ca="1" si="182"/>
        <v>-6071626589346.7715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-6071626589346.7715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-25298444122.278214</v>
      </c>
      <c r="L4254" s="444">
        <f t="shared" ca="1" si="182"/>
        <v>-6096925033469.0498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-6096925033469.0498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-25403854306.12104</v>
      </c>
      <c r="L4255" s="444">
        <f t="shared" ca="1" si="182"/>
        <v>-6122328887775.1709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-6122328887775.1709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-25509703699.063213</v>
      </c>
      <c r="L4256" s="444">
        <f t="shared" ca="1" si="182"/>
        <v>-6147838591474.2344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-6147838591474.2344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-25615994131.142643</v>
      </c>
      <c r="L4257" s="444">
        <f t="shared" ca="1" si="182"/>
        <v>-6173454585605.377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-6173454585605.377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-25722727440.022404</v>
      </c>
      <c r="L4258" s="444">
        <f t="shared" ca="1" si="182"/>
        <v>-6199177313045.3994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-6199177313045.3994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-25829905471.022499</v>
      </c>
      <c r="L4259" s="444">
        <f t="shared" ca="1" si="182"/>
        <v>-6225007218516.4219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-6225007218516.4219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-25937530077.151756</v>
      </c>
      <c r="L4260" s="444">
        <f t="shared" ca="1" si="182"/>
        <v>-6250944748593.5732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-6250944748593.5732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-26045603119.139889</v>
      </c>
      <c r="L4261" s="444">
        <f t="shared" ca="1" si="182"/>
        <v>-6276990351712.7129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-6276990351712.7129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-26154126465.469635</v>
      </c>
      <c r="L4262" s="444">
        <f t="shared" ca="1" si="182"/>
        <v>-6303144478178.1826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-6303144478178.1826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-26263101992.409096</v>
      </c>
      <c r="L4263" s="444">
        <f t="shared" ca="1" si="182"/>
        <v>-6329407580170.5918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-6329407580170.5918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-26372531584.044132</v>
      </c>
      <c r="L4264" s="444">
        <f t="shared" ca="1" si="182"/>
        <v>-6355780111754.6357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-6355780111754.6357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-26482417132.310982</v>
      </c>
      <c r="L4265" s="444">
        <f t="shared" ca="1" si="182"/>
        <v>-6382262528886.9463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-6382262528886.9463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-26592760537.028942</v>
      </c>
      <c r="L4266" s="444">
        <f t="shared" ca="1" si="182"/>
        <v>-6408855289423.9756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-6408855289423.9756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-26703563705.933231</v>
      </c>
      <c r="L4267" s="444">
        <f t="shared" ca="1" si="182"/>
        <v>-6435558853129.9092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-6435558853129.9092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-26814828554.707954</v>
      </c>
      <c r="L4268" s="444">
        <f t="shared" ca="1" si="182"/>
        <v>-6462373681684.6172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-6462373681684.6172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-26926557007.019238</v>
      </c>
      <c r="L4269" s="444">
        <f t="shared" ca="1" si="182"/>
        <v>-6489300238691.6367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-6489300238691.6367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-27038750994.548485</v>
      </c>
      <c r="L4270" s="444">
        <f t="shared" ca="1" si="182"/>
        <v>-6516338989686.1855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-6516338989686.1855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-27151412457.025772</v>
      </c>
      <c r="L4271" s="444">
        <f t="shared" ca="1" si="182"/>
        <v>-6543490402143.2109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-6543490402143.2109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-27264543342.263378</v>
      </c>
      <c r="L4272" s="444">
        <f t="shared" ca="1" si="182"/>
        <v>-6570754945485.4746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-6570754945485.4746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-27378145606.189476</v>
      </c>
      <c r="L4273" s="444">
        <f t="shared" ca="1" si="182"/>
        <v>-6598133091091.6641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-6598133091091.6641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-27492221212.881935</v>
      </c>
      <c r="L4274" s="444">
        <f t="shared" ca="1" si="182"/>
        <v>-6625625312304.5459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-6625625312304.5459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-27606772134.602276</v>
      </c>
      <c r="L4275" s="444">
        <f t="shared" ca="1" si="182"/>
        <v>-6653232084439.1484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-6653232084439.1484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-27721800351.829784</v>
      </c>
      <c r="L4276" s="444">
        <f t="shared" ca="1" si="182"/>
        <v>-6680953884790.9785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-6680953884790.9785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-27837307853.295742</v>
      </c>
      <c r="L4277" s="444">
        <f t="shared" ca="1" si="182"/>
        <v>-6708791192644.2744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-6708791192644.2744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-27953296636.017811</v>
      </c>
      <c r="L4278" s="444">
        <f t="shared" ca="1" si="182"/>
        <v>-6736744489280.292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-6736744489280.292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-28069768705.334549</v>
      </c>
      <c r="L4279" s="444">
        <f t="shared" ca="1" si="182"/>
        <v>-6764814257985.627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-6764814257985.627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-28186726074.940113</v>
      </c>
      <c r="L4280" s="444">
        <f t="shared" ca="1" si="182"/>
        <v>-6793000984060.5674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-6793000984060.5674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-28304170766.919029</v>
      </c>
      <c r="L4281" s="444">
        <f t="shared" ca="1" si="182"/>
        <v>-6821305154827.4863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-6821305154827.4863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-28422104811.781193</v>
      </c>
      <c r="L4282" s="444">
        <f t="shared" ca="1" si="182"/>
        <v>-6849727259639.2676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-6849727259639.2676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-28540530248.496948</v>
      </c>
      <c r="L4283" s="444">
        <f t="shared" ca="1" si="182"/>
        <v>-6878267789887.7646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-6878267789887.7646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-28659449124.532356</v>
      </c>
      <c r="L4284" s="444">
        <f t="shared" ca="1" si="182"/>
        <v>-6906927239012.2969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-6906927239012.2969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-28778863495.884571</v>
      </c>
      <c r="L4285" s="444">
        <f t="shared" ca="1" si="182"/>
        <v>-6935706102508.1816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-6935706102508.1816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-28898775427.117428</v>
      </c>
      <c r="L4286" s="444">
        <f t="shared" ca="1" si="182"/>
        <v>-6964604877935.2988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-6964604877935.2988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-29019186991.397076</v>
      </c>
      <c r="L4287" s="444">
        <f t="shared" ca="1" si="182"/>
        <v>-6993624064926.6963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-6993624064926.6963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-29140100270.527905</v>
      </c>
      <c r="L4288" s="444">
        <f t="shared" ca="1" si="182"/>
        <v>-7022764165197.2246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-7022764165197.2246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-29261517354.988434</v>
      </c>
      <c r="L4289" s="444">
        <f t="shared" ca="1" si="182"/>
        <v>-7052025682552.2129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-7052025682552.2129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-29383440343.967552</v>
      </c>
      <c r="L4290" s="444">
        <f t="shared" ca="1" si="182"/>
        <v>-7081409122896.1807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-7081409122896.1807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-29505871345.400753</v>
      </c>
      <c r="L4291" s="444">
        <f t="shared" ca="1" si="182"/>
        <v>-7110914994241.5811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-7110914994241.5811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-29628812476.006588</v>
      </c>
      <c r="L4292" s="444">
        <f t="shared" ca="1" si="182"/>
        <v>-7140543806717.5879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-7140543806717.5879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-29752265861.323277</v>
      </c>
      <c r="L4293" s="444">
        <f t="shared" ca="1" si="182"/>
        <v>-7170296072578.9111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-7170296072578.9111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-29876233635.745464</v>
      </c>
      <c r="L4294" s="444">
        <f t="shared" ca="1" si="182"/>
        <v>-7200172306214.6563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-7200172306214.6563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-30000717942.561069</v>
      </c>
      <c r="L4295" s="444">
        <f t="shared" ca="1" si="182"/>
        <v>-7230173024157.2178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-7230173024157.2178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-30125720933.988407</v>
      </c>
      <c r="L4296" s="444">
        <f t="shared" ca="1" si="182"/>
        <v>-7260298745091.2061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-7260298745091.2061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-30251244771.21336</v>
      </c>
      <c r="L4297" s="444">
        <f t="shared" ca="1" si="182"/>
        <v>-7290549989862.4189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-7290549989862.4189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-30377291624.426746</v>
      </c>
      <c r="L4298" s="444">
        <f t="shared" ca="1" si="182"/>
        <v>-7320927281486.8457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-7320927281486.8457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-30503863672.861858</v>
      </c>
      <c r="L4299" s="444">
        <f t="shared" ca="1" si="182"/>
        <v>-7351431145159.708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-7351431145159.708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-30630963104.832119</v>
      </c>
      <c r="L4300" s="444">
        <f t="shared" ca="1" si="182"/>
        <v>-7382062108264.54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-7382062108264.54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-30758592117.768917</v>
      </c>
      <c r="L4301" s="444">
        <f t="shared" ca="1" si="182"/>
        <v>-7412820700382.3086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-7412820700382.3086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-30886752918.259617</v>
      </c>
      <c r="L4302" s="444">
        <f t="shared" ca="1" si="182"/>
        <v>-7443707453300.5684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-7443707453300.5684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-31015447722.085701</v>
      </c>
      <c r="L4303" s="444">
        <f t="shared" ca="1" si="182"/>
        <v>-7474722901022.6543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-7474722901022.6543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-31144678754.261059</v>
      </c>
      <c r="L4304" s="444">
        <f t="shared" ca="1" si="182"/>
        <v>-7505867579776.915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-7505867579776.915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-31274448249.070477</v>
      </c>
      <c r="L4305" s="444">
        <f t="shared" ca="1" si="182"/>
        <v>-7537142028025.9854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-7537142028025.9854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-31404758450.108273</v>
      </c>
      <c r="L4306" s="444">
        <f t="shared" ca="1" si="182"/>
        <v>-7568546786476.0938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-7568546786476.0938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-31535611610.317062</v>
      </c>
      <c r="L4307" s="444">
        <f t="shared" ca="1" si="182"/>
        <v>-7600082398086.4111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-7600082398086.4111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-31667009992.026714</v>
      </c>
      <c r="L4308" s="444">
        <f t="shared" ca="1" si="182"/>
        <v>-7631749408078.4375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-7631749408078.4375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-31798955866.993488</v>
      </c>
      <c r="L4309" s="444">
        <f t="shared" ca="1" si="182"/>
        <v>-7663548363945.4307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-7663548363945.4307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-31931451516.439297</v>
      </c>
      <c r="L4310" s="444">
        <f t="shared" ca="1" si="182"/>
        <v>-7695479815461.8701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-7695479815461.8701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-32064499231.091129</v>
      </c>
      <c r="L4311" s="444">
        <f t="shared" ca="1" si="182"/>
        <v>-7727544314692.9609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-7727544314692.9609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-32198101311.220669</v>
      </c>
      <c r="L4312" s="444">
        <f t="shared" ca="1" si="182"/>
        <v>-7759742416004.1816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-7759742416004.1816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-32332260066.684093</v>
      </c>
      <c r="L4313" s="444">
        <f t="shared" ca="1" si="182"/>
        <v>-7792074676070.8662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-7792074676070.8662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-32466977816.961945</v>
      </c>
      <c r="L4314" s="444">
        <f t="shared" ca="1" si="182"/>
        <v>-7824541653887.8281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-7824541653887.8281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-32602256891.199284</v>
      </c>
      <c r="L4315" s="444">
        <f t="shared" ca="1" si="182"/>
        <v>-7857143910779.0273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-7857143910779.0273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-32738099628.245945</v>
      </c>
      <c r="L4316" s="444">
        <f t="shared" ca="1" si="182"/>
        <v>-7889882010407.2734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-7889882010407.2734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-32874508376.696972</v>
      </c>
      <c r="L4317" s="444">
        <f t="shared" ca="1" si="182"/>
        <v>-7922756518783.9707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-7922756518783.9707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-33011485494.933208</v>
      </c>
      <c r="L4318" s="444">
        <f t="shared" ca="1" si="182"/>
        <v>-7955768004278.9043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-7955768004278.9043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-33149033351.162102</v>
      </c>
      <c r="L4319" s="444">
        <f t="shared" ca="1" si="182"/>
        <v>-7988917037630.0664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-7988917037630.0664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-33287154323.458607</v>
      </c>
      <c r="L4320" s="444">
        <f t="shared" ca="1" si="182"/>
        <v>-8022204191953.5254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-8022204191953.5254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-33425850799.806351</v>
      </c>
      <c r="L4321" s="444">
        <f t="shared" ca="1" si="182"/>
        <v>-8055630042753.332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-8055630042753.332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-33565125178.138878</v>
      </c>
      <c r="L4322" s="444">
        <f t="shared" ca="1" si="182"/>
        <v>-8089195167931.4707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-8089195167931.4707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-33704979866.38113</v>
      </c>
      <c r="L4323" s="444">
        <f t="shared" ca="1" si="182"/>
        <v>-8122900147797.8516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-8122900147797.8516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-33845417282.491047</v>
      </c>
      <c r="L4324" s="444">
        <f t="shared" ca="1" si="182"/>
        <v>-8156745565080.3428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-8156745565080.3428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-33986439854.501431</v>
      </c>
      <c r="L4325" s="444">
        <f t="shared" ca="1" si="182"/>
        <v>-8190732004934.8438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-8190732004934.8438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-34128050020.561848</v>
      </c>
      <c r="L4326" s="444">
        <f t="shared" ca="1" si="182"/>
        <v>-8224860054955.4053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-8224860054955.4053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-34270250228.98085</v>
      </c>
      <c r="L4327" s="444">
        <f t="shared" ca="1" si="182"/>
        <v>-8259130305184.3857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-8259130305184.3857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-34413042938.268272</v>
      </c>
      <c r="L4328" s="444">
        <f t="shared" ca="1" si="182"/>
        <v>-8293543348122.6543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-8293543348122.6543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-34556430617.177719</v>
      </c>
      <c r="L4329" s="444">
        <f t="shared" ca="1" si="182"/>
        <v>-8328099778739.832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-8328099778739.832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-34700415744.749298</v>
      </c>
      <c r="L4330" s="444">
        <f t="shared" ca="1" si="182"/>
        <v>-8362800194484.5811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-8362800194484.5811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-34845000810.352417</v>
      </c>
      <c r="L4331" s="444">
        <f t="shared" ca="1" si="182"/>
        <v>-8397645195294.9336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-8397645195294.9336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-34990188313.728889</v>
      </c>
      <c r="L4332" s="444">
        <f t="shared" ca="1" si="182"/>
        <v>-8432635383608.6621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-8432635383608.6621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-35135980765.036095</v>
      </c>
      <c r="L4333" s="444">
        <f t="shared" ca="1" si="182"/>
        <v>-8467771364373.6982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-8467771364373.6982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-35282380684.890411</v>
      </c>
      <c r="L4334" s="444">
        <f t="shared" ca="1" si="182"/>
        <v>-8503053745058.5889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-8503053745058.5889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-35429390604.410789</v>
      </c>
      <c r="L4335" s="444">
        <f t="shared" ca="1" si="182"/>
        <v>-8538483135663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-8538483135663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-35577013065.262505</v>
      </c>
      <c r="L4336" s="444">
        <f t="shared" ca="1" si="182"/>
        <v>-8574060148728.2627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-8574060148728.2627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-35725250619.701096</v>
      </c>
      <c r="L4337" s="444">
        <f t="shared" ca="1" si="182"/>
        <v>-8609785399347.9639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-8609785399347.9639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-35874105830.616516</v>
      </c>
      <c r="L4338" s="444">
        <f t="shared" ca="1" si="182"/>
        <v>-8645659505178.5801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-8645659505178.5801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-36023581271.577415</v>
      </c>
      <c r="L4339" s="444">
        <f t="shared" ca="1" si="182"/>
        <v>-8681683086450.1572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-8681683086450.1572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-36173679526.875648</v>
      </c>
      <c r="L4340" s="444">
        <f t="shared" ca="1" si="182"/>
        <v>-8717856765977.0332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-8717856765977.0332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-36324403191.570976</v>
      </c>
      <c r="L4341" s="444">
        <f t="shared" ca="1" si="182"/>
        <v>-8754181169168.6045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-8754181169168.6045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-36475754871.535851</v>
      </c>
      <c r="L4342" s="444">
        <f t="shared" ca="1" si="182"/>
        <v>-8790656924040.1406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-8790656924040.1406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-36627737183.500587</v>
      </c>
      <c r="L4343" s="444">
        <f t="shared" ref="L4343:L4597" ca="1" si="187">I4343-J4343+K4343</f>
        <v>-8827284661223.6406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-8827284661223.6406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-36780352755.098503</v>
      </c>
      <c r="L4344" s="444">
        <f t="shared" ca="1" si="187"/>
        <v>-8864065013978.7383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-8864065013978.7383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-36933604224.911407</v>
      </c>
      <c r="L4345" s="444">
        <f t="shared" ca="1" si="187"/>
        <v>-8900998618203.6504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-8900998618203.6504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-37087494242.515213</v>
      </c>
      <c r="L4346" s="444">
        <f t="shared" ca="1" si="187"/>
        <v>-8938086112446.166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-8938086112446.166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-37242025468.525688</v>
      </c>
      <c r="L4347" s="444">
        <f t="shared" ca="1" si="187"/>
        <v>-8975328137914.6914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-8975328137914.6914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-37397200574.644547</v>
      </c>
      <c r="L4348" s="444">
        <f t="shared" ca="1" si="187"/>
        <v>-9012725338489.3359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-9012725338489.3359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-37553022243.705566</v>
      </c>
      <c r="L4349" s="444">
        <f t="shared" ca="1" si="187"/>
        <v>-9050278360733.041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-9050278360733.041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-37709493169.721001</v>
      </c>
      <c r="L4350" s="444">
        <f t="shared" ca="1" si="187"/>
        <v>-9087987853902.7617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-9087987853902.7617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-37866616057.928177</v>
      </c>
      <c r="L4351" s="444">
        <f t="shared" ca="1" si="187"/>
        <v>-9125854469960.6895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-9125854469960.6895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-38024393624.836205</v>
      </c>
      <c r="L4352" s="444">
        <f t="shared" ca="1" si="187"/>
        <v>-9163878863585.5254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-9163878863585.5254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-38182828598.273026</v>
      </c>
      <c r="L4353" s="444">
        <f t="shared" ca="1" si="187"/>
        <v>-9202061692183.7988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-9202061692183.7988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-38341923717.432495</v>
      </c>
      <c r="L4354" s="444">
        <f t="shared" ca="1" si="187"/>
        <v>-9240403615901.2305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-9240403615901.2305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-38501681732.921791</v>
      </c>
      <c r="L4355" s="444">
        <f t="shared" ca="1" si="187"/>
        <v>-9278905297634.1523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-9278905297634.1523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-38662105406.808968</v>
      </c>
      <c r="L4356" s="444">
        <f t="shared" ca="1" si="187"/>
        <v>-9317567403040.9609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-9317567403040.9609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-38823197512.67067</v>
      </c>
      <c r="L4357" s="444">
        <f t="shared" ca="1" si="187"/>
        <v>-9356390600553.6309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-9356390600553.6309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-38984960835.640129</v>
      </c>
      <c r="L4358" s="444">
        <f t="shared" ca="1" si="187"/>
        <v>-9395375561389.2715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-9395375561389.2715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-39147398172.455299</v>
      </c>
      <c r="L4359" s="444">
        <f t="shared" ca="1" si="187"/>
        <v>-9434522959561.7266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-9434522959561.7266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-39310512331.507195</v>
      </c>
      <c r="L4360" s="444">
        <f t="shared" ca="1" si="187"/>
        <v>-9473833471893.2344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-9473833471893.2344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-39474306132.888474</v>
      </c>
      <c r="L4361" s="444">
        <f t="shared" ca="1" si="187"/>
        <v>-9513307778026.123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-9513307778026.123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-39638782408.442177</v>
      </c>
      <c r="L4362" s="444">
        <f t="shared" ca="1" si="187"/>
        <v>-9552946560434.5645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-9552946560434.5645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-39803944001.810684</v>
      </c>
      <c r="L4363" s="444">
        <f t="shared" ca="1" si="187"/>
        <v>-9592750504436.375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-9592750504436.375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-39969793768.484894</v>
      </c>
      <c r="L4364" s="444">
        <f t="shared" ca="1" si="187"/>
        <v>-9632720298204.8594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-9632720298204.8594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-40136334575.853577</v>
      </c>
      <c r="L4365" s="444">
        <f t="shared" ca="1" si="187"/>
        <v>-9672856632780.7129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-9672856632780.7129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-40303569303.252968</v>
      </c>
      <c r="L4366" s="444">
        <f t="shared" ca="1" si="187"/>
        <v>-9713160202083.9668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-9713160202083.9668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-40471500842.016525</v>
      </c>
      <c r="L4367" s="444">
        <f t="shared" ca="1" si="187"/>
        <v>-9753631702925.9824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-9753631702925.9824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-40640132095.524925</v>
      </c>
      <c r="L4368" s="444">
        <f t="shared" ca="1" si="187"/>
        <v>-9794271835021.5078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-9794271835021.5078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-40809465979.256279</v>
      </c>
      <c r="L4369" s="444">
        <f t="shared" ca="1" si="187"/>
        <v>-9835081301000.7637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-9835081301000.7637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-40979505420.836517</v>
      </c>
      <c r="L4370" s="444">
        <f t="shared" ca="1" si="187"/>
        <v>-9876060806421.5996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-9876060806421.5996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-41150253360.089996</v>
      </c>
      <c r="L4371" s="444">
        <f t="shared" ca="1" si="187"/>
        <v>-9917211059781.6895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-9917211059781.6895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-41321712749.09037</v>
      </c>
      <c r="L4372" s="444">
        <f t="shared" ca="1" si="187"/>
        <v>-9958532772530.7793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-9958532772530.7793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-41493886552.211578</v>
      </c>
      <c r="L4373" s="444">
        <f t="shared" ca="1" si="187"/>
        <v>-10000026659082.99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-10000026659082.99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-41666777746.179123</v>
      </c>
      <c r="L4374" s="444">
        <f t="shared" ca="1" si="187"/>
        <v>-10041693436829.17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-10041693436829.17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-41840389320.121544</v>
      </c>
      <c r="L4375" s="444">
        <f t="shared" ca="1" si="187"/>
        <v>-10083533826149.291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-10083533826149.291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-42014724275.622047</v>
      </c>
      <c r="L4376" s="444">
        <f t="shared" ca="1" si="187"/>
        <v>-10125548550424.912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-10125548550424.912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-42189785626.77047</v>
      </c>
      <c r="L4377" s="444">
        <f t="shared" ca="1" si="187"/>
        <v>-10167738336051.682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-10167738336051.682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-42365576400.21534</v>
      </c>
      <c r="L4378" s="444">
        <f t="shared" ca="1" si="187"/>
        <v>-10210103912451.896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-10210103912451.896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-42542099635.216232</v>
      </c>
      <c r="L4379" s="444">
        <f t="shared" ca="1" si="187"/>
        <v>-10252646012087.113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-10252646012087.113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-42719358383.696304</v>
      </c>
      <c r="L4380" s="444">
        <f t="shared" ca="1" si="187"/>
        <v>-10295365370470.811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-10295365370470.811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-42897355710.295044</v>
      </c>
      <c r="L4381" s="444">
        <f t="shared" ca="1" si="187"/>
        <v>-10338262726181.105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-10338262726181.105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-43076094692.421272</v>
      </c>
      <c r="L4382" s="444">
        <f t="shared" ca="1" si="187"/>
        <v>-10381338820873.527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-10381338820873.527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-43255578420.306366</v>
      </c>
      <c r="L4383" s="444">
        <f t="shared" ca="1" si="187"/>
        <v>-10424594399293.834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-10424594399293.834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-43435809997.05764</v>
      </c>
      <c r="L4384" s="444">
        <f t="shared" ca="1" si="187"/>
        <v>-10468030209290.893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-10468030209290.893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-43616792538.712051</v>
      </c>
      <c r="L4385" s="444">
        <f t="shared" ca="1" si="187"/>
        <v>-10511647001829.605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-10511647001829.605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-43798529174.290024</v>
      </c>
      <c r="L4386" s="444">
        <f t="shared" ca="1" si="187"/>
        <v>-10555445531003.895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-10555445531003.895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-43981023045.849564</v>
      </c>
      <c r="L4387" s="444">
        <f t="shared" ca="1" si="187"/>
        <v>-10599426554049.744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-10599426554049.744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-44164277308.540604</v>
      </c>
      <c r="L4388" s="444">
        <f t="shared" ca="1" si="187"/>
        <v>-10643590831358.285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-10643590831358.285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-44348295130.659523</v>
      </c>
      <c r="L4389" s="444">
        <f t="shared" ca="1" si="187"/>
        <v>-10687939126488.945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-10687939126488.945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-44533079693.703941</v>
      </c>
      <c r="L4390" s="444">
        <f t="shared" ca="1" si="187"/>
        <v>-10732472206182.648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-10732472206182.648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-44718634192.427704</v>
      </c>
      <c r="L4391" s="444">
        <f t="shared" ca="1" si="187"/>
        <v>-10777190840375.076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-10777190840375.076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-44904961834.896149</v>
      </c>
      <c r="L4392" s="444">
        <f t="shared" ca="1" si="187"/>
        <v>-10822095802209.973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-10822095802209.973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-45092065842.54155</v>
      </c>
      <c r="L4393" s="444">
        <f t="shared" ca="1" si="187"/>
        <v>-10867187868052.514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-10867187868052.514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-45279949450.218803</v>
      </c>
      <c r="L4394" s="444">
        <f t="shared" ca="1" si="187"/>
        <v>-10912467817502.732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-10912467817502.732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-45468615906.261383</v>
      </c>
      <c r="L4395" s="444">
        <f t="shared" ca="1" si="187"/>
        <v>-10957936433408.994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-10957936433408.994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-45658068472.537476</v>
      </c>
      <c r="L4396" s="444">
        <f t="shared" ca="1" si="187"/>
        <v>-11003594501881.531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-11003594501881.531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-45848310424.506378</v>
      </c>
      <c r="L4397" s="444">
        <f t="shared" ca="1" si="187"/>
        <v>-11049442812306.037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-11049442812306.037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-46039345051.275154</v>
      </c>
      <c r="L4398" s="444">
        <f t="shared" ca="1" si="187"/>
        <v>-11095482157357.313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-11095482157357.313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-46231175655.655472</v>
      </c>
      <c r="L4399" s="444">
        <f t="shared" ca="1" si="187"/>
        <v>-11141713333012.969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-11141713333012.969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-46423805554.220703</v>
      </c>
      <c r="L4400" s="444">
        <f t="shared" ca="1" si="187"/>
        <v>-11188137138567.189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-11188137138567.189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-46617238077.363289</v>
      </c>
      <c r="L4401" s="444">
        <f t="shared" ca="1" si="187"/>
        <v>-11234754376644.553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-11234754376644.553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-46811476569.352303</v>
      </c>
      <c r="L4402" s="444">
        <f t="shared" ca="1" si="187"/>
        <v>-11281565853213.904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-11281565853213.904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-47006524388.391266</v>
      </c>
      <c r="L4403" s="444">
        <f t="shared" ca="1" si="187"/>
        <v>-11328572377602.295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-11328572377602.295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-47202384906.676231</v>
      </c>
      <c r="L4404" s="444">
        <f t="shared" ca="1" si="187"/>
        <v>-11375774762508.971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-11375774762508.971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-47399061510.454041</v>
      </c>
      <c r="L4405" s="444">
        <f t="shared" ca="1" si="187"/>
        <v>-11423173824019.424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-11423173824019.424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-47596557600.080933</v>
      </c>
      <c r="L4406" s="444">
        <f t="shared" ca="1" si="187"/>
        <v>-11470770381619.504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-11470770381619.504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-47794876590.081268</v>
      </c>
      <c r="L4407" s="444">
        <f t="shared" ca="1" si="187"/>
        <v>-11518565258209.586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-11518565258209.586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-47994021909.206604</v>
      </c>
      <c r="L4408" s="444">
        <f t="shared" ca="1" si="187"/>
        <v>-11566559280118.793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-11566559280118.793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-48193997000.494972</v>
      </c>
      <c r="L4409" s="444">
        <f t="shared" ca="1" si="187"/>
        <v>-11614753277119.287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-11614753277119.287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-48394805321.33036</v>
      </c>
      <c r="L4410" s="444">
        <f t="shared" ca="1" si="187"/>
        <v>-11663148082440.617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-11663148082440.617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-48596450343.502571</v>
      </c>
      <c r="L4411" s="444">
        <f t="shared" ca="1" si="187"/>
        <v>-11711744532784.119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-11711744532784.119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-48798935553.267166</v>
      </c>
      <c r="L4412" s="444">
        <f t="shared" ca="1" si="187"/>
        <v>-11760543468337.387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-11760543468337.387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-49002264451.405777</v>
      </c>
      <c r="L4413" s="444">
        <f t="shared" ca="1" si="187"/>
        <v>-11809545732788.793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-11809545732788.793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-49206440553.286636</v>
      </c>
      <c r="L4414" s="444">
        <f t="shared" ca="1" si="187"/>
        <v>-11858752173342.08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-11858752173342.08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-49411467388.925331</v>
      </c>
      <c r="L4415" s="444">
        <f t="shared" ca="1" si="187"/>
        <v>-11908163640731.006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-11908163640731.006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-49617348503.04586</v>
      </c>
      <c r="L4416" s="444">
        <f t="shared" ca="1" si="187"/>
        <v>-11957780989234.051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-11957780989234.051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-49824087455.141876</v>
      </c>
      <c r="L4417" s="444">
        <f t="shared" ca="1" si="187"/>
        <v>-12007605076689.193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-12007605076689.193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-50031687819.538307</v>
      </c>
      <c r="L4418" s="444">
        <f t="shared" ca="1" si="187"/>
        <v>-12057636764508.732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-12057636764508.732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-50240153185.453049</v>
      </c>
      <c r="L4419" s="444">
        <f t="shared" ca="1" si="187"/>
        <v>-12107876917694.186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-12107876917694.186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-50449487157.059105</v>
      </c>
      <c r="L4420" s="444">
        <f t="shared" ca="1" si="187"/>
        <v>-12158326404851.244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-12158326404851.244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-50659693353.546852</v>
      </c>
      <c r="L4421" s="444">
        <f t="shared" ca="1" si="187"/>
        <v>-12208986098204.791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-12208986098204.791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-50870775409.18663</v>
      </c>
      <c r="L4422" s="444">
        <f t="shared" ca="1" si="187"/>
        <v>-12259856873613.979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-12259856873613.979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-51082736973.391579</v>
      </c>
      <c r="L4423" s="444">
        <f t="shared" ca="1" si="187"/>
        <v>-12310939610587.369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-12310939610587.369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-51295581710.780701</v>
      </c>
      <c r="L4424" s="444">
        <f t="shared" ca="1" si="187"/>
        <v>-12362235192298.15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-12362235192298.15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-51509313301.242294</v>
      </c>
      <c r="L4425" s="444">
        <f t="shared" ca="1" si="187"/>
        <v>-12413744505599.393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-12413744505599.393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-51723935439.997467</v>
      </c>
      <c r="L4426" s="444">
        <f t="shared" ca="1" si="187"/>
        <v>-12465468441039.391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-12465468441039.391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-51939451837.664124</v>
      </c>
      <c r="L4427" s="444">
        <f t="shared" ca="1" si="187"/>
        <v>-12517407892877.055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-12517407892877.055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-52155866220.32106</v>
      </c>
      <c r="L4428" s="444">
        <f t="shared" ca="1" si="187"/>
        <v>-12569563759097.375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-12569563759097.375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-52373182329.572395</v>
      </c>
      <c r="L4429" s="444">
        <f t="shared" ca="1" si="187"/>
        <v>-12621936941426.947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-12621936941426.947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-52591403922.612282</v>
      </c>
      <c r="L4430" s="444">
        <f t="shared" ca="1" si="187"/>
        <v>-12674528345349.559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-12674528345349.559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-52810534772.289825</v>
      </c>
      <c r="L4431" s="444">
        <f t="shared" ca="1" si="187"/>
        <v>-12727338880121.848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-12727338880121.848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-53030578667.174362</v>
      </c>
      <c r="L4432" s="444">
        <f t="shared" ca="1" si="187"/>
        <v>-12780369458789.021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-12780369458789.021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-53251539411.620926</v>
      </c>
      <c r="L4433" s="444">
        <f t="shared" ca="1" si="187"/>
        <v>-12833620998200.643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-12833620998200.643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-53473420825.836014</v>
      </c>
      <c r="L4434" s="444">
        <f t="shared" ca="1" si="187"/>
        <v>-12887094419026.479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-12887094419026.479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-53696226745.943657</v>
      </c>
      <c r="L4435" s="444">
        <f t="shared" ca="1" si="187"/>
        <v>-12940790645772.422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-12940790645772.422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-53919961024.051758</v>
      </c>
      <c r="L4436" s="444">
        <f t="shared" ca="1" si="187"/>
        <v>-12994710606796.473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-12994710606796.473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-54144627528.318634</v>
      </c>
      <c r="L4437" s="444">
        <f t="shared" ca="1" si="187"/>
        <v>-13048855234324.791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-13048855234324.791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-54370230143.019958</v>
      </c>
      <c r="L4438" s="444">
        <f t="shared" ca="1" si="187"/>
        <v>-13103225464467.811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-13103225464467.811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-54596772768.615875</v>
      </c>
      <c r="L4439" s="444">
        <f t="shared" ca="1" si="187"/>
        <v>-13157822237236.426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-13157822237236.426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-54824259321.818443</v>
      </c>
      <c r="L4440" s="444">
        <f t="shared" ca="1" si="187"/>
        <v>-13212646496558.244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-13212646496558.244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-55052693735.659348</v>
      </c>
      <c r="L4441" s="444">
        <f t="shared" ca="1" si="187"/>
        <v>-13267699190293.904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-13267699190293.904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-55282079959.55793</v>
      </c>
      <c r="L4442" s="444">
        <f t="shared" ca="1" si="187"/>
        <v>-13322981270253.463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-13322981270253.463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-55512421959.389427</v>
      </c>
      <c r="L4443" s="444">
        <f t="shared" ca="1" si="187"/>
        <v>-13378493692212.852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-13378493692212.852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-55743723717.553551</v>
      </c>
      <c r="L4444" s="444">
        <f t="shared" ca="1" si="187"/>
        <v>-13434237415930.404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-13434237415930.404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-55975989233.04335</v>
      </c>
      <c r="L4445" s="444">
        <f t="shared" ca="1" si="187"/>
        <v>-13490213405163.447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-13490213405163.447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-56209222521.514366</v>
      </c>
      <c r="L4446" s="444">
        <f t="shared" ca="1" si="187"/>
        <v>-13546422627684.961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-13546422627684.961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-56443427615.354004</v>
      </c>
      <c r="L4447" s="444">
        <f t="shared" ca="1" si="187"/>
        <v>-13602866055300.314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-13602866055300.314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-56678608563.751312</v>
      </c>
      <c r="L4448" s="444">
        <f t="shared" ca="1" si="187"/>
        <v>-13659544663864.066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-13659544663864.066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-56914769432.766945</v>
      </c>
      <c r="L4449" s="444">
        <f t="shared" ca="1" si="187"/>
        <v>-13716459433296.834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-13716459433296.834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-57151914305.403465</v>
      </c>
      <c r="L4450" s="444">
        <f t="shared" ca="1" si="187"/>
        <v>-13773611347602.238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-13773611347602.238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-57390047281.675995</v>
      </c>
      <c r="L4451" s="444">
        <f t="shared" ca="1" si="187"/>
        <v>-13831001394883.914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-13831001394883.914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-57629172478.682968</v>
      </c>
      <c r="L4452" s="444">
        <f t="shared" ca="1" si="187"/>
        <v>-13888630567362.598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-13888630567362.598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-57869294030.67749</v>
      </c>
      <c r="L4453" s="444">
        <f t="shared" ca="1" si="187"/>
        <v>-13946499861393.275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-13946499861393.275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-58110416089.138649</v>
      </c>
      <c r="L4454" s="444">
        <f t="shared" ca="1" si="187"/>
        <v>-14004610277482.414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-14004610277482.414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-58352542822.843399</v>
      </c>
      <c r="L4455" s="444">
        <f t="shared" ca="1" si="187"/>
        <v>-14062962820305.258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-14062962820305.258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-58595678417.938576</v>
      </c>
      <c r="L4456" s="444">
        <f t="shared" ca="1" si="187"/>
        <v>-14121558498723.197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-14121558498723.197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-58839827078.013321</v>
      </c>
      <c r="L4457" s="444">
        <f t="shared" ca="1" si="187"/>
        <v>-14180398325801.211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-14180398325801.211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-59084993024.171715</v>
      </c>
      <c r="L4458" s="444">
        <f t="shared" ca="1" si="187"/>
        <v>-14239483318825.383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-14239483318825.383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-59331180495.105759</v>
      </c>
      <c r="L4459" s="444">
        <f t="shared" ca="1" si="187"/>
        <v>-14298814499320.488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-14298814499320.488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-59578393747.168701</v>
      </c>
      <c r="L4460" s="444">
        <f t="shared" ca="1" si="187"/>
        <v>-14358392893067.656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-14358392893067.656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-59826637054.44857</v>
      </c>
      <c r="L4461" s="444">
        <f t="shared" ca="1" si="187"/>
        <v>-14418219530122.105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-14418219530122.105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-60075914708.842102</v>
      </c>
      <c r="L4462" s="444">
        <f t="shared" ca="1" si="187"/>
        <v>-14478295444830.947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-14478295444830.947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-60326231020.128944</v>
      </c>
      <c r="L4463" s="444">
        <f t="shared" ca="1" si="187"/>
        <v>-14538621675851.076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-14538621675851.076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-60577590316.046143</v>
      </c>
      <c r="L4464" s="444">
        <f t="shared" ca="1" si="187"/>
        <v>-14599199266167.123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-14599199266167.123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-60829996942.363014</v>
      </c>
      <c r="L4465" s="444">
        <f t="shared" ca="1" si="187"/>
        <v>-14660029263109.486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-14660029263109.486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-61083455262.956192</v>
      </c>
      <c r="L4466" s="444">
        <f t="shared" ca="1" si="187"/>
        <v>-14721112718372.443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-14721112718372.443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-61337969659.885185</v>
      </c>
      <c r="L4467" s="444">
        <f t="shared" ca="1" si="187"/>
        <v>-14782450688032.328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-14782450688032.328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-61593544533.468033</v>
      </c>
      <c r="L4468" s="444">
        <f t="shared" ca="1" si="187"/>
        <v>-14844044232565.797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-14844044232565.797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-61850184302.357491</v>
      </c>
      <c r="L4469" s="444">
        <f t="shared" ca="1" si="187"/>
        <v>-14905894416868.154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-14905894416868.154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-62107893403.61731</v>
      </c>
      <c r="L4470" s="444">
        <f t="shared" ca="1" si="187"/>
        <v>-14968002310271.771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-14968002310271.771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-62366676292.799042</v>
      </c>
      <c r="L4471" s="444">
        <f t="shared" ca="1" si="187"/>
        <v>-15030368986564.57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-15030368986564.57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-62626537444.019051</v>
      </c>
      <c r="L4472" s="444">
        <f t="shared" ca="1" si="187"/>
        <v>-15092995524008.59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-15092995524008.59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-62887481350.035789</v>
      </c>
      <c r="L4473" s="444">
        <f t="shared" ca="1" si="187"/>
        <v>-15155883005358.625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-15155883005358.625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-63149512522.327614</v>
      </c>
      <c r="L4474" s="444">
        <f t="shared" ca="1" si="187"/>
        <v>-15219032517880.953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-15219032517880.953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-63412635491.170639</v>
      </c>
      <c r="L4475" s="444">
        <f t="shared" ca="1" si="187"/>
        <v>-15282445153372.123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-15282445153372.123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-63676854805.717178</v>
      </c>
      <c r="L4476" s="444">
        <f t="shared" ca="1" si="187"/>
        <v>-15346122008177.84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-15346122008177.84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-63942175034.074341</v>
      </c>
      <c r="L4477" s="444">
        <f t="shared" ca="1" si="187"/>
        <v>-15410064183211.914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-15410064183211.914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-64208600763.382965</v>
      </c>
      <c r="L4478" s="444">
        <f t="shared" ca="1" si="187"/>
        <v>-15474272783975.297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-15474272783975.297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-64476136599.897072</v>
      </c>
      <c r="L4479" s="444">
        <f t="shared" ca="1" si="187"/>
        <v>-15538748920575.193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-15538748920575.193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-64744787169.063301</v>
      </c>
      <c r="L4480" s="444">
        <f t="shared" ca="1" si="187"/>
        <v>-15603493707744.256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-15603493707744.256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-65014557115.601067</v>
      </c>
      <c r="L4481" s="444">
        <f t="shared" ca="1" si="187"/>
        <v>-15668508264859.857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-15668508264859.857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-65285451103.582741</v>
      </c>
      <c r="L4482" s="444">
        <f t="shared" ca="1" si="187"/>
        <v>-15733793715963.439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-15733793715963.439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-65557473816.514336</v>
      </c>
      <c r="L4483" s="444">
        <f t="shared" ca="1" si="187"/>
        <v>-15799351189779.953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-15799351189779.953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-65830629957.416473</v>
      </c>
      <c r="L4484" s="444">
        <f t="shared" ca="1" si="187"/>
        <v>-15865181819737.369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-15865181819737.369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-66104924248.905708</v>
      </c>
      <c r="L4485" s="444">
        <f t="shared" ca="1" si="187"/>
        <v>-15931286743986.275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-15931286743986.275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-66380361433.276146</v>
      </c>
      <c r="L4486" s="444">
        <f t="shared" ca="1" si="187"/>
        <v>-15997667105419.551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-15997667105419.551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-66656946272.581459</v>
      </c>
      <c r="L4487" s="444">
        <f t="shared" ca="1" si="187"/>
        <v>-16064324051692.133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-16064324051692.133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-66934683548.717216</v>
      </c>
      <c r="L4488" s="444">
        <f t="shared" ca="1" si="187"/>
        <v>-16131258735240.85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-16131258735240.85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-67213578063.50354</v>
      </c>
      <c r="L4489" s="444">
        <f t="shared" ca="1" si="187"/>
        <v>-16198472313304.354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-16198472313304.354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-67493634638.768135</v>
      </c>
      <c r="L4490" s="444">
        <f t="shared" ca="1" si="187"/>
        <v>-16265965947943.121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-16265965947943.121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-67774858116.429672</v>
      </c>
      <c r="L4491" s="444">
        <f t="shared" ca="1" si="187"/>
        <v>-16333740806059.551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-16333740806059.551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-68057253358.581459</v>
      </c>
      <c r="L4492" s="444">
        <f t="shared" ca="1" si="187"/>
        <v>-16401798059418.133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-16401798059418.133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-68340825247.575554</v>
      </c>
      <c r="L4493" s="444">
        <f t="shared" ca="1" si="187"/>
        <v>-16470138884665.709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-16470138884665.709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-68625578686.107117</v>
      </c>
      <c r="L4494" s="444">
        <f t="shared" ca="1" si="187"/>
        <v>-16538764463351.816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-16538764463351.816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-68911518597.29924</v>
      </c>
      <c r="L4495" s="444">
        <f t="shared" ca="1" si="187"/>
        <v>-16607675981949.115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-16607675981949.115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-69198649924.787979</v>
      </c>
      <c r="L4496" s="444">
        <f t="shared" ca="1" si="187"/>
        <v>-16676874631873.902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-16676874631873.902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-69486977632.807922</v>
      </c>
      <c r="L4497" s="444">
        <f t="shared" ca="1" si="187"/>
        <v>-16746361609506.711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-16746361609506.711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-69776506706.277954</v>
      </c>
      <c r="L4498" s="444">
        <f t="shared" ca="1" si="187"/>
        <v>-16816138116212.988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-16816138116212.988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-70067242150.887451</v>
      </c>
      <c r="L4499" s="444">
        <f t="shared" ca="1" si="187"/>
        <v>-16886205358363.875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-16886205358363.875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-70359188993.182816</v>
      </c>
      <c r="L4500" s="444">
        <f t="shared" ca="1" si="187"/>
        <v>-16956564547357.059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-16956564547357.059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-70652352280.654404</v>
      </c>
      <c r="L4501" s="444">
        <f t="shared" ca="1" si="187"/>
        <v>-17027216899637.713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-17027216899637.713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-70946737081.823807</v>
      </c>
      <c r="L4502" s="444">
        <f t="shared" ca="1" si="187"/>
        <v>-17098163636719.537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-17098163636719.537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-71242348486.331406</v>
      </c>
      <c r="L4503" s="444">
        <f t="shared" ca="1" si="187"/>
        <v>-17169405985205.869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-17169405985205.869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-71539191605.02446</v>
      </c>
      <c r="L4504" s="444">
        <f t="shared" ca="1" si="187"/>
        <v>-17240945176810.895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-17240945176810.895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-71837271570.045395</v>
      </c>
      <c r="L4505" s="444">
        <f t="shared" ca="1" si="187"/>
        <v>-17312782448380.939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-17312782448380.939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-72136593534.920578</v>
      </c>
      <c r="L4506" s="444">
        <f t="shared" ca="1" si="187"/>
        <v>-17384919041915.859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-17384919041915.859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-72437162674.649399</v>
      </c>
      <c r="L4507" s="444">
        <f t="shared" ca="1" si="187"/>
        <v>-17457356204590.508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-17457356204590.508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-72738984185.793777</v>
      </c>
      <c r="L4508" s="444">
        <f t="shared" ca="1" si="187"/>
        <v>-17530095188776.301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-17530095188776.301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-73042063286.567932</v>
      </c>
      <c r="L4509" s="444">
        <f t="shared" ca="1" si="187"/>
        <v>-17603137252062.867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-17603137252062.867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-73346405216.928619</v>
      </c>
      <c r="L4510" s="444">
        <f t="shared" ca="1" si="187"/>
        <v>-17676483657279.797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-17676483657279.797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-73652015238.665817</v>
      </c>
      <c r="L4511" s="444">
        <f t="shared" ca="1" si="187"/>
        <v>-17750135672518.461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-17750135672518.461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-73958898635.493591</v>
      </c>
      <c r="L4512" s="444">
        <f t="shared" ca="1" si="187"/>
        <v>-17824094571153.953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-17824094571153.953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-74267060713.141464</v>
      </c>
      <c r="L4513" s="444">
        <f t="shared" ca="1" si="187"/>
        <v>-17898361631867.094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-17898361631867.094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-74576506799.446228</v>
      </c>
      <c r="L4514" s="444">
        <f t="shared" ca="1" si="187"/>
        <v>-17972938138666.539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-17972938138666.539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-74887242244.443909</v>
      </c>
      <c r="L4515" s="444">
        <f t="shared" ca="1" si="187"/>
        <v>-18047825380910.984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-18047825380910.984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-75199272420.462433</v>
      </c>
      <c r="L4516" s="444">
        <f t="shared" ca="1" si="187"/>
        <v>-18123024653331.445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-18123024653331.445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-75512602722.214355</v>
      </c>
      <c r="L4517" s="444">
        <f t="shared" ca="1" si="187"/>
        <v>-18198537256053.66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-18198537256053.66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-75827238566.890244</v>
      </c>
      <c r="L4518" s="444">
        <f t="shared" ca="1" si="187"/>
        <v>-18274364494620.551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-18274364494620.551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-76143185394.252289</v>
      </c>
      <c r="L4519" s="444">
        <f t="shared" ca="1" si="187"/>
        <v>-18350507680014.805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-18350507680014.805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-76460448666.728348</v>
      </c>
      <c r="L4520" s="444">
        <f t="shared" ca="1" si="187"/>
        <v>-18426968128681.531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-18426968128681.531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-76779033869.506378</v>
      </c>
      <c r="L4521" s="444">
        <f t="shared" ca="1" si="187"/>
        <v>-18503747162551.039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-18503747162551.039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-77098946510.629333</v>
      </c>
      <c r="L4522" s="444">
        <f t="shared" ca="1" si="187"/>
        <v>-18580846109061.668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-18580846109061.668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-77420192121.090286</v>
      </c>
      <c r="L4523" s="444">
        <f t="shared" ca="1" si="187"/>
        <v>-18658266301182.758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-18658266301182.758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-77742776254.928162</v>
      </c>
      <c r="L4524" s="444">
        <f t="shared" ca="1" si="187"/>
        <v>-18736009077437.688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-18736009077437.688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-78066704489.3237</v>
      </c>
      <c r="L4525" s="444">
        <f t="shared" ca="1" si="187"/>
        <v>-18814075781927.012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-18814075781927.012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-78391982424.695877</v>
      </c>
      <c r="L4526" s="444">
        <f t="shared" ca="1" si="187"/>
        <v>-18892467764351.707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-18892467764351.707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-78718615684.798782</v>
      </c>
      <c r="L4527" s="444">
        <f t="shared" ca="1" si="187"/>
        <v>-18971186380036.504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-18971186380036.504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-79046609916.818771</v>
      </c>
      <c r="L4528" s="444">
        <f t="shared" ca="1" si="187"/>
        <v>-19050232989953.324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-19050232989953.324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-79375970791.472183</v>
      </c>
      <c r="L4529" s="444">
        <f t="shared" ca="1" si="187"/>
        <v>-19129608960744.797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-19129608960744.797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-79706704003.103317</v>
      </c>
      <c r="L4530" s="444">
        <f t="shared" ca="1" si="187"/>
        <v>-19209315664747.898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-19209315664747.898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-80038815269.782913</v>
      </c>
      <c r="L4531" s="444">
        <f t="shared" ca="1" si="187"/>
        <v>-19289354480017.68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-19289354480017.68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-80372310333.406998</v>
      </c>
      <c r="L4532" s="444">
        <f t="shared" ca="1" si="187"/>
        <v>-19369726790351.086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-19369726790351.086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-80707194959.796188</v>
      </c>
      <c r="L4533" s="444">
        <f t="shared" ca="1" si="187"/>
        <v>-19450433985310.883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-19450433985310.883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-81043474938.795349</v>
      </c>
      <c r="L4534" s="444">
        <f t="shared" ca="1" si="187"/>
        <v>-19531477460249.68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-19531477460249.68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-81381156084.373657</v>
      </c>
      <c r="L4535" s="444">
        <f t="shared" ca="1" si="187"/>
        <v>-19612858616334.055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-19612858616334.055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-81720244234.72522</v>
      </c>
      <c r="L4536" s="444">
        <f t="shared" ca="1" si="187"/>
        <v>-19694578860568.781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-19694578860568.781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-82060745252.369919</v>
      </c>
      <c r="L4537" s="444">
        <f t="shared" ca="1" si="187"/>
        <v>-19776639605821.152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-19776639605821.152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-82402665024.254807</v>
      </c>
      <c r="L4538" s="444">
        <f t="shared" ca="1" si="187"/>
        <v>-19859042270845.406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-19859042270845.406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-82746009461.855865</v>
      </c>
      <c r="L4539" s="444">
        <f t="shared" ca="1" si="187"/>
        <v>-19941788280307.262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-19941788280307.262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-83090784501.280258</v>
      </c>
      <c r="L4540" s="444">
        <f t="shared" ca="1" si="187"/>
        <v>-20024879064808.543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-20024879064808.543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-83436996103.368927</v>
      </c>
      <c r="L4541" s="444">
        <f t="shared" ca="1" si="187"/>
        <v>-20108316060911.91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-20108316060911.91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-83784650253.799622</v>
      </c>
      <c r="L4542" s="444">
        <f t="shared" ca="1" si="187"/>
        <v>-20192100711165.711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-20192100711165.711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-84133752963.19046</v>
      </c>
      <c r="L4543" s="444">
        <f t="shared" ca="1" si="187"/>
        <v>-20276234464128.902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-20276234464128.902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-84484310267.203766</v>
      </c>
      <c r="L4544" s="444">
        <f t="shared" ca="1" si="187"/>
        <v>-20360718774396.105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-20360718774396.105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-84836328226.650436</v>
      </c>
      <c r="L4545" s="444">
        <f t="shared" ca="1" si="187"/>
        <v>-20445555102622.758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-20445555102622.758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-85189812927.594818</v>
      </c>
      <c r="L4546" s="444">
        <f t="shared" ca="1" si="187"/>
        <v>-20530744915550.352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-20530744915550.352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-85544770481.459793</v>
      </c>
      <c r="L4547" s="444">
        <f t="shared" ca="1" si="187"/>
        <v>-20616289686031.813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-20616289686031.813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-85901207025.132553</v>
      </c>
      <c r="L4548" s="444">
        <f t="shared" ca="1" si="187"/>
        <v>-20702190893056.945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-20702190893056.945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-86259128721.070602</v>
      </c>
      <c r="L4549" s="444">
        <f t="shared" ca="1" si="187"/>
        <v>-20788450021778.016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-20788450021778.016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-86618541757.408401</v>
      </c>
      <c r="L4550" s="444">
        <f t="shared" ca="1" si="187"/>
        <v>-20875068563535.426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-20875068563535.426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-86979452348.06427</v>
      </c>
      <c r="L4551" s="444">
        <f t="shared" ca="1" si="187"/>
        <v>-20962048015883.488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-20962048015883.488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-87341866732.84787</v>
      </c>
      <c r="L4552" s="444">
        <f t="shared" ca="1" si="187"/>
        <v>-21049389882616.336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-21049389882616.336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-87705791177.568069</v>
      </c>
      <c r="L4553" s="444">
        <f t="shared" ca="1" si="187"/>
        <v>-21137095673793.902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-21137095673793.902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-88071231974.141266</v>
      </c>
      <c r="L4554" s="444">
        <f t="shared" ca="1" si="187"/>
        <v>-21225166905768.043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-21225166905768.043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-88438195440.70018</v>
      </c>
      <c r="L4555" s="444">
        <f t="shared" ca="1" si="187"/>
        <v>-21313605101208.742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-21313605101208.742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-88806687921.703094</v>
      </c>
      <c r="L4556" s="444">
        <f t="shared" ca="1" si="187"/>
        <v>-21402411789130.445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-21402411789130.445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-89176715788.043518</v>
      </c>
      <c r="L4557" s="444">
        <f t="shared" ca="1" si="187"/>
        <v>-21491588504918.488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-21491588504918.488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-89548285437.16037</v>
      </c>
      <c r="L4558" s="444">
        <f t="shared" ca="1" si="187"/>
        <v>-21581136790355.648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-21581136790355.648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-89921403293.148529</v>
      </c>
      <c r="L4559" s="444">
        <f t="shared" ca="1" si="187"/>
        <v>-21671058193648.797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-21671058193648.797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-90296075806.86998</v>
      </c>
      <c r="L4560" s="444">
        <f t="shared" ca="1" si="187"/>
        <v>-21761354269455.668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-21761354269455.668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-90672309456.065277</v>
      </c>
      <c r="L4561" s="444">
        <f t="shared" ca="1" si="187"/>
        <v>-21852026578911.734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-21852026578911.734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-91050110745.465561</v>
      </c>
      <c r="L4562" s="444">
        <f t="shared" ca="1" si="187"/>
        <v>-21943076689657.199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-21943076689657.199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-91429486206.904999</v>
      </c>
      <c r="L4563" s="444">
        <f t="shared" ca="1" si="187"/>
        <v>-22034506175864.105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-22034506175864.105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-91810442399.433777</v>
      </c>
      <c r="L4564" s="444">
        <f t="shared" ca="1" si="187"/>
        <v>-22126316618263.539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-22126316618263.539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-92192985909.431412</v>
      </c>
      <c r="L4565" s="444">
        <f t="shared" ca="1" si="187"/>
        <v>-22218509604172.969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-22218509604172.969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-92577123350.720703</v>
      </c>
      <c r="L4566" s="444">
        <f t="shared" ca="1" si="187"/>
        <v>-22311086727523.688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-22311086727523.688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-92962861364.682037</v>
      </c>
      <c r="L4567" s="444">
        <f t="shared" ca="1" si="187"/>
        <v>-22404049588888.371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-22404049588888.371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-93350206620.36821</v>
      </c>
      <c r="L4568" s="444">
        <f t="shared" ca="1" si="187"/>
        <v>-22497399795508.738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-22497399795508.738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-93739165814.619736</v>
      </c>
      <c r="L4569" s="444">
        <f t="shared" ca="1" si="187"/>
        <v>-22591138961323.359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-22591138961323.359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-94129745672.180664</v>
      </c>
      <c r="L4570" s="444">
        <f t="shared" ca="1" si="187"/>
        <v>-22685268706995.539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-22685268706995.539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-94521952945.814743</v>
      </c>
      <c r="L4571" s="444">
        <f t="shared" ca="1" si="187"/>
        <v>-22779790659941.355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-22779790659941.355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-94915794416.422318</v>
      </c>
      <c r="L4572" s="444">
        <f t="shared" ca="1" si="187"/>
        <v>-22874706454357.777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-22874706454357.777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-95311276893.15741</v>
      </c>
      <c r="L4573" s="444">
        <f t="shared" ca="1" si="187"/>
        <v>-22970017731250.934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-22970017731250.934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-95708407213.545563</v>
      </c>
      <c r="L4574" s="444">
        <f t="shared" ca="1" si="187"/>
        <v>-23065726138464.48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-23065726138464.48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-96107192243.602005</v>
      </c>
      <c r="L4575" s="444">
        <f t="shared" ca="1" si="187"/>
        <v>-23161833330708.082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-23161833330708.082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-96507638877.950348</v>
      </c>
      <c r="L4576" s="444">
        <f t="shared" ca="1" si="187"/>
        <v>-23258340969586.031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-23258340969586.031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-96909754039.941803</v>
      </c>
      <c r="L4577" s="444">
        <f t="shared" ca="1" si="187"/>
        <v>-23355250723625.973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-23355250723625.973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-97313544681.774887</v>
      </c>
      <c r="L4578" s="444">
        <f t="shared" ca="1" si="187"/>
        <v>-23452564268307.746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-23452564268307.746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-97719017784.615601</v>
      </c>
      <c r="L4579" s="444">
        <f t="shared" ca="1" si="187"/>
        <v>-23550283286092.363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-23550283286092.363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-98126180358.718185</v>
      </c>
      <c r="L4580" s="444">
        <f t="shared" ca="1" si="187"/>
        <v>-23648409466451.082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-23648409466451.082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-98535039443.546173</v>
      </c>
      <c r="L4581" s="444">
        <f t="shared" ca="1" si="187"/>
        <v>-23746944505894.629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-23746944505894.629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-98945602107.894287</v>
      </c>
      <c r="L4582" s="444">
        <f t="shared" ca="1" si="187"/>
        <v>-23845890108002.523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-23845890108002.523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-99357875450.010513</v>
      </c>
      <c r="L4583" s="444">
        <f t="shared" ca="1" si="187"/>
        <v>-23945247983452.535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-23945247983452.535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-99771866597.718903</v>
      </c>
      <c r="L4584" s="444">
        <f t="shared" ca="1" si="187"/>
        <v>-24045019850050.254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-24045019850050.254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-100187582708.54272</v>
      </c>
      <c r="L4585" s="444">
        <f t="shared" ca="1" si="187"/>
        <v>-24145207432758.797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-24145207432758.797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-100605030969.82832</v>
      </c>
      <c r="L4586" s="444">
        <f t="shared" ca="1" si="187"/>
        <v>-24245812463728.625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-24245812463728.625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-101024218598.86926</v>
      </c>
      <c r="L4587" s="444">
        <f t="shared" ca="1" si="187"/>
        <v>-24346836682327.496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-24346836682327.496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-101445152843.03123</v>
      </c>
      <c r="L4588" s="444">
        <f t="shared" ca="1" si="187"/>
        <v>-24448281835170.527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-24448281835170.527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-101867840979.8772</v>
      </c>
      <c r="L4589" s="444">
        <f t="shared" ca="1" si="187"/>
        <v>-24550149676150.406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-24550149676150.406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-102292290317.29337</v>
      </c>
      <c r="L4590" s="444">
        <f t="shared" ca="1" si="187"/>
        <v>-24652441966467.699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-24652441966467.699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-102718508193.61542</v>
      </c>
      <c r="L4591" s="444">
        <f t="shared" ca="1" si="187"/>
        <v>-24755160474661.316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-24755160474661.316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-103146501977.75548</v>
      </c>
      <c r="L4592" s="444">
        <f t="shared" ca="1" si="187"/>
        <v>-24858306976639.07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-24858306976639.07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-103576279069.32945</v>
      </c>
      <c r="L4593" s="444">
        <f t="shared" ca="1" si="187"/>
        <v>-24961883255708.398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-24961883255708.398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-104007846898.78499</v>
      </c>
      <c r="L4594" s="444">
        <f t="shared" ca="1" si="187"/>
        <v>-25065891102607.184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-25065891102607.184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-104441212927.52994</v>
      </c>
      <c r="L4595" s="444">
        <f t="shared" ca="1" si="187"/>
        <v>-25170332315534.715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-25170332315534.715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-104876384648.06131</v>
      </c>
      <c r="L4596" s="444">
        <f t="shared" ca="1" si="187"/>
        <v>-25275208700182.777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-25275208700182.777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-105313369584.09491</v>
      </c>
      <c r="L4597" s="444">
        <f t="shared" ca="1" si="187"/>
        <v>-25380522069766.871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-25380522069766.871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-105752175290.6953</v>
      </c>
      <c r="L4598" s="444">
        <f t="shared" ref="L4598:L4852" ca="1" si="192">I4598-J4598+K4598</f>
        <v>-25486274245057.566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-25486274245057.566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-106192809354.40652</v>
      </c>
      <c r="L4599" s="444">
        <f t="shared" ca="1" si="192"/>
        <v>-25592467054411.973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-25592467054411.973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-106635279393.38322</v>
      </c>
      <c r="L4600" s="444">
        <f t="shared" ca="1" si="192"/>
        <v>-25699102333805.355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-25699102333805.355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-107079593057.52231</v>
      </c>
      <c r="L4601" s="444">
        <f t="shared" ca="1" si="192"/>
        <v>-25806181926862.879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-25806181926862.879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-107525758028.59532</v>
      </c>
      <c r="L4602" s="444">
        <f t="shared" ca="1" si="192"/>
        <v>-25913707684891.473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-25913707684891.473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-107973782020.38113</v>
      </c>
      <c r="L4603" s="444">
        <f t="shared" ca="1" si="192"/>
        <v>-26021681466911.855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-26021681466911.855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-108423672778.79939</v>
      </c>
      <c r="L4604" s="444">
        <f t="shared" ca="1" si="192"/>
        <v>-26130105139690.656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-26130105139690.656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-108875438082.0444</v>
      </c>
      <c r="L4605" s="444">
        <f t="shared" ca="1" si="192"/>
        <v>-26238980577772.699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-26238980577772.699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-109329085740.71957</v>
      </c>
      <c r="L4606" s="444">
        <f t="shared" ca="1" si="192"/>
        <v>-26348309663513.418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-26348309663513.418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-109784623597.97258</v>
      </c>
      <c r="L4607" s="444">
        <f t="shared" ca="1" si="192"/>
        <v>-26458094287111.391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-26458094287111.391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-110242059529.6308</v>
      </c>
      <c r="L4608" s="444">
        <f t="shared" ca="1" si="192"/>
        <v>-26568336346641.02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-26568336346641.02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-110701401444.33759</v>
      </c>
      <c r="L4609" s="444">
        <f t="shared" ca="1" si="192"/>
        <v>-26679037748085.355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-26679037748085.355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-111162657283.68898</v>
      </c>
      <c r="L4610" s="444">
        <f t="shared" ca="1" si="192"/>
        <v>-26790200405369.043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-26790200405369.043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-111625835022.37102</v>
      </c>
      <c r="L4611" s="444">
        <f t="shared" ca="1" si="192"/>
        <v>-26901826240391.414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-26901826240391.414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-112090942668.29756</v>
      </c>
      <c r="L4612" s="444">
        <f t="shared" ca="1" si="192"/>
        <v>-27013917183059.711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-27013917183059.711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-112557988262.74879</v>
      </c>
      <c r="L4613" s="444">
        <f t="shared" ca="1" si="192"/>
        <v>-27126475171322.461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-27126475171322.461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-113026979880.51025</v>
      </c>
      <c r="L4614" s="444">
        <f t="shared" ca="1" si="192"/>
        <v>-27239502151202.973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-27239502151202.973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-113497925630.01239</v>
      </c>
      <c r="L4615" s="444">
        <f t="shared" ca="1" si="192"/>
        <v>-27353000076832.984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-27353000076832.984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-113970833653.47076</v>
      </c>
      <c r="L4616" s="444">
        <f t="shared" ca="1" si="192"/>
        <v>-27466970910486.457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-27466970910486.457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-114445712127.02689</v>
      </c>
      <c r="L4617" s="444">
        <f t="shared" ca="1" si="192"/>
        <v>-27581416622613.484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-27581416622613.484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-114922569260.88951</v>
      </c>
      <c r="L4618" s="444">
        <f t="shared" ca="1" si="192"/>
        <v>-27696339191874.375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-27696339191874.375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-115401413299.47655</v>
      </c>
      <c r="L4619" s="444">
        <f t="shared" ca="1" si="192"/>
        <v>-27811740605173.852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-27811740605173.852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-115882252521.55771</v>
      </c>
      <c r="L4620" s="444">
        <f t="shared" ca="1" si="192"/>
        <v>-27927622857695.41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-27927622857695.41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-116365095240.39754</v>
      </c>
      <c r="L4621" s="444">
        <f t="shared" ca="1" si="192"/>
        <v>-28043987952935.809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-28043987952935.809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-116849949803.8992</v>
      </c>
      <c r="L4622" s="444">
        <f t="shared" ca="1" si="192"/>
        <v>-28160837902739.707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-28160837902739.707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-117336824594.74879</v>
      </c>
      <c r="L4623" s="444">
        <f t="shared" ca="1" si="192"/>
        <v>-28278174727334.457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-28278174727334.457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-117825728030.56024</v>
      </c>
      <c r="L4624" s="444">
        <f t="shared" ca="1" si="192"/>
        <v>-28396000455365.016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-28396000455365.016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-118316668564.02092</v>
      </c>
      <c r="L4625" s="444">
        <f t="shared" ca="1" si="192"/>
        <v>-28514317123929.035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-28514317123929.035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-118809654683.03764</v>
      </c>
      <c r="L4626" s="444">
        <f t="shared" ca="1" si="192"/>
        <v>-28633126778612.074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-28633126778612.074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-119304694910.88364</v>
      </c>
      <c r="L4627" s="444">
        <f t="shared" ca="1" si="192"/>
        <v>-28752431473522.957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-28752431473522.957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-119801797806.34566</v>
      </c>
      <c r="L4628" s="444">
        <f t="shared" ca="1" si="192"/>
        <v>-28872233271329.301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-28872233271329.301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-120300971963.87209</v>
      </c>
      <c r="L4629" s="444">
        <f t="shared" ca="1" si="192"/>
        <v>-28992534243293.172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-28992534243293.172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-120802226013.72154</v>
      </c>
      <c r="L4630" s="444">
        <f t="shared" ca="1" si="192"/>
        <v>-29113336469306.895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-29113336469306.895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-121305568622.11206</v>
      </c>
      <c r="L4631" s="444">
        <f t="shared" ca="1" si="192"/>
        <v>-29234642037929.008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-29234642037929.008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-121811008491.37086</v>
      </c>
      <c r="L4632" s="444">
        <f t="shared" ca="1" si="192"/>
        <v>-29356453046420.379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-29356453046420.379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-122318554360.08492</v>
      </c>
      <c r="L4633" s="444">
        <f t="shared" ca="1" si="192"/>
        <v>-29478771600780.465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-29478771600780.465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-122828215003.25195</v>
      </c>
      <c r="L4634" s="444">
        <f t="shared" ca="1" si="192"/>
        <v>-29601599815783.719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-29601599815783.719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-123339999232.43217</v>
      </c>
      <c r="L4635" s="444">
        <f t="shared" ca="1" si="192"/>
        <v>-29724939815016.152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-29724939815016.152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-123853915895.90062</v>
      </c>
      <c r="L4636" s="444">
        <f t="shared" ca="1" si="192"/>
        <v>-29848793730912.055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-29848793730912.055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-124369973878.80023</v>
      </c>
      <c r="L4637" s="444">
        <f t="shared" ca="1" si="192"/>
        <v>-29973163704790.855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-29973163704790.855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-124888182103.29523</v>
      </c>
      <c r="L4638" s="444">
        <f t="shared" ca="1" si="192"/>
        <v>-30098051886894.152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-30098051886894.152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-125408549528.72562</v>
      </c>
      <c r="L4639" s="444">
        <f t="shared" ca="1" si="192"/>
        <v>-30223460436422.879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-30223460436422.879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-125931085151.76201</v>
      </c>
      <c r="L4640" s="444">
        <f t="shared" ca="1" si="192"/>
        <v>-30349391521574.641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-30349391521574.641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-126455798006.561</v>
      </c>
      <c r="L4641" s="444">
        <f t="shared" ca="1" si="192"/>
        <v>-30475847319581.203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-30475847319581.203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-126982697164.92168</v>
      </c>
      <c r="L4642" s="444">
        <f t="shared" ca="1" si="192"/>
        <v>-30602830016746.125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-30602830016746.125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-127511791736.44218</v>
      </c>
      <c r="L4643" s="444">
        <f t="shared" ca="1" si="192"/>
        <v>-30730341808482.566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-30730341808482.566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-128043090868.67734</v>
      </c>
      <c r="L4644" s="444">
        <f t="shared" ca="1" si="192"/>
        <v>-30858384899351.242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-30858384899351.242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-128576603747.29683</v>
      </c>
      <c r="L4645" s="444">
        <f t="shared" ca="1" si="192"/>
        <v>-30986961503098.539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-30986961503098.539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-129112339596.24391</v>
      </c>
      <c r="L4646" s="444">
        <f t="shared" ca="1" si="192"/>
        <v>-31116073842694.781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-31116073842694.781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-129650307677.8949</v>
      </c>
      <c r="L4647" s="444">
        <f t="shared" ca="1" si="192"/>
        <v>-31245724150372.676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-31245724150372.676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-130190517293.21948</v>
      </c>
      <c r="L4648" s="444">
        <f t="shared" ca="1" si="192"/>
        <v>-31375914667665.895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-31375914667665.895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-130732977781.94122</v>
      </c>
      <c r="L4649" s="444">
        <f t="shared" ca="1" si="192"/>
        <v>-31506647645447.836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-31506647645447.836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-131277698522.69933</v>
      </c>
      <c r="L4650" s="444">
        <f t="shared" ca="1" si="192"/>
        <v>-31637925343970.535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-31637925343970.535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-131824688933.21056</v>
      </c>
      <c r="L4651" s="444">
        <f t="shared" ca="1" si="192"/>
        <v>-31769750032903.746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-31769750032903.746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-132373958470.43227</v>
      </c>
      <c r="L4652" s="444">
        <f t="shared" ca="1" si="192"/>
        <v>-31902123991374.18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-31902123991374.18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-132925516630.72575</v>
      </c>
      <c r="L4653" s="444">
        <f t="shared" ca="1" si="192"/>
        <v>-32035049508004.906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-32035049508004.906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-133479372950.02045</v>
      </c>
      <c r="L4654" s="444">
        <f t="shared" ca="1" si="192"/>
        <v>-32168528880954.926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-32168528880954.926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-134035537003.97885</v>
      </c>
      <c r="L4655" s="444">
        <f t="shared" ca="1" si="192"/>
        <v>-32302564417958.906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-32302564417958.906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-134594018408.16209</v>
      </c>
      <c r="L4656" s="444">
        <f t="shared" ca="1" si="192"/>
        <v>-32437158436367.066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-32437158436367.066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-135154826818.19611</v>
      </c>
      <c r="L4657" s="444">
        <f t="shared" ca="1" si="192"/>
        <v>-32572313263185.262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-32572313263185.262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-135717971929.93858</v>
      </c>
      <c r="L4658" s="444">
        <f t="shared" ca="1" si="192"/>
        <v>-32708031235115.199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-32708031235115.199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-136283463479.64667</v>
      </c>
      <c r="L4659" s="444">
        <f t="shared" ca="1" si="192"/>
        <v>-32844314698594.848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-32844314698594.848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-136851311244.1452</v>
      </c>
      <c r="L4660" s="444">
        <f t="shared" ca="1" si="192"/>
        <v>-32981166009838.992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-32981166009838.992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-137421525040.9958</v>
      </c>
      <c r="L4661" s="444">
        <f t="shared" ca="1" si="192"/>
        <v>-33118587534879.988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-33118587534879.988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-137994114728.66663</v>
      </c>
      <c r="L4662" s="444">
        <f t="shared" ca="1" si="192"/>
        <v>-33256581649608.656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-33256581649608.656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-138569090206.70273</v>
      </c>
      <c r="L4663" s="444">
        <f t="shared" ca="1" si="192"/>
        <v>-33395150739815.359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-33395150739815.359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-139146461415.89734</v>
      </c>
      <c r="L4664" s="444">
        <f t="shared" ca="1" si="192"/>
        <v>-33534297201231.258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-33534297201231.258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-139726238338.46356</v>
      </c>
      <c r="L4665" s="444">
        <f t="shared" ca="1" si="192"/>
        <v>-33674023439569.723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-33674023439569.723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-140308430998.20718</v>
      </c>
      <c r="L4666" s="444">
        <f t="shared" ca="1" si="192"/>
        <v>-33814331870567.93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-33814331870567.93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-140893049460.69971</v>
      </c>
      <c r="L4667" s="444">
        <f t="shared" ca="1" si="192"/>
        <v>-33955224920028.629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-33955224920028.629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-141480103833.45261</v>
      </c>
      <c r="L4668" s="444">
        <f t="shared" ca="1" si="192"/>
        <v>-34096705023862.082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-34096705023862.082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-142069604266.09201</v>
      </c>
      <c r="L4669" s="444">
        <f t="shared" ca="1" si="192"/>
        <v>-34238774628128.176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-34238774628128.176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-142661560950.53406</v>
      </c>
      <c r="L4670" s="444">
        <f t="shared" ca="1" si="192"/>
        <v>-34381436189078.711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-34381436189078.711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-143255984121.16129</v>
      </c>
      <c r="L4671" s="444">
        <f t="shared" ca="1" si="192"/>
        <v>-34524692173199.871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-34524692173199.871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-143852884054.99945</v>
      </c>
      <c r="L4672" s="444">
        <f t="shared" ca="1" si="192"/>
        <v>-34668545057254.871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-34668545057254.871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-144452271071.89529</v>
      </c>
      <c r="L4673" s="444">
        <f t="shared" ca="1" si="192"/>
        <v>-34812997328326.766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-34812997328326.766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-145054155534.69485</v>
      </c>
      <c r="L4674" s="444">
        <f t="shared" ca="1" si="192"/>
        <v>-34958051483861.461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-34958051483861.461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-145658547849.42273</v>
      </c>
      <c r="L4675" s="444">
        <f t="shared" ca="1" si="192"/>
        <v>-35103710031710.883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-35103710031710.883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-146265458465.46201</v>
      </c>
      <c r="L4676" s="444">
        <f t="shared" ca="1" si="192"/>
        <v>-35249975490176.344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-35249975490176.344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-146874897875.73477</v>
      </c>
      <c r="L4677" s="444">
        <f t="shared" ca="1" si="192"/>
        <v>-35396850388052.078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-35396850388052.078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-147486876616.88367</v>
      </c>
      <c r="L4678" s="444">
        <f t="shared" ca="1" si="192"/>
        <v>-35544337264668.961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-35544337264668.961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-148101405269.45401</v>
      </c>
      <c r="L4679" s="444">
        <f t="shared" ca="1" si="192"/>
        <v>-35692438669938.414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-35692438669938.414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-148718494458.07672</v>
      </c>
      <c r="L4680" s="444">
        <f t="shared" ca="1" si="192"/>
        <v>-35841157164396.492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-35841157164396.492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-149338154851.65204</v>
      </c>
      <c r="L4681" s="444">
        <f t="shared" ca="1" si="192"/>
        <v>-35990495319248.141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-35990495319248.141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-149960397163.53391</v>
      </c>
      <c r="L4682" s="444">
        <f t="shared" ca="1" si="192"/>
        <v>-36140455716411.672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-36140455716411.672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-150585232151.7153</v>
      </c>
      <c r="L4683" s="444">
        <f t="shared" ca="1" si="192"/>
        <v>-36291040948563.391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-36291040948563.391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-151212670619.01413</v>
      </c>
      <c r="L4684" s="444">
        <f t="shared" ca="1" si="192"/>
        <v>-36442253619182.406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-36442253619182.406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-151842723413.26001</v>
      </c>
      <c r="L4685" s="444">
        <f t="shared" ca="1" si="192"/>
        <v>-36594096342595.664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-36594096342595.664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-152475401427.48193</v>
      </c>
      <c r="L4686" s="444">
        <f t="shared" ca="1" si="192"/>
        <v>-36746571744023.148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-36746571744023.148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-153110715600.09644</v>
      </c>
      <c r="L4687" s="444">
        <f t="shared" ca="1" si="192"/>
        <v>-36899682459623.242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-36899682459623.242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-153748676915.09683</v>
      </c>
      <c r="L4688" s="444">
        <f t="shared" ca="1" si="192"/>
        <v>-37053431136538.336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-37053431136538.336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-154389296402.24307</v>
      </c>
      <c r="L4689" s="444">
        <f t="shared" ca="1" si="192"/>
        <v>-37207820432940.578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-37207820432940.578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-155032585137.25241</v>
      </c>
      <c r="L4690" s="444">
        <f t="shared" ca="1" si="192"/>
        <v>-37362853018077.828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-37362853018077.828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-155678554241.99094</v>
      </c>
      <c r="L4691" s="444">
        <f t="shared" ca="1" si="192"/>
        <v>-37518531572319.82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-37518531572319.82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-156327214884.66592</v>
      </c>
      <c r="L4692" s="444">
        <f t="shared" ca="1" si="192"/>
        <v>-37674858787204.484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-37674858787204.484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-156978578280.01868</v>
      </c>
      <c r="L4693" s="444">
        <f t="shared" ca="1" si="192"/>
        <v>-37831837365484.5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-37831837365484.5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-157632655689.51874</v>
      </c>
      <c r="L4694" s="444">
        <f t="shared" ca="1" si="192"/>
        <v>-37989470021174.016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-37989470021174.016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-158289458421.55841</v>
      </c>
      <c r="L4695" s="444">
        <f t="shared" ca="1" si="192"/>
        <v>-38147759479595.57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-38147759479595.57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-158948997831.64819</v>
      </c>
      <c r="L4696" s="444">
        <f t="shared" ca="1" si="192"/>
        <v>-38306708477427.219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-38306708477427.219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-159611285322.6134</v>
      </c>
      <c r="L4697" s="444">
        <f t="shared" ca="1" si="192"/>
        <v>-38466319762749.836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-38466319762749.836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-160276332344.79099</v>
      </c>
      <c r="L4698" s="444">
        <f t="shared" ca="1" si="192"/>
        <v>-38626596095094.625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-38626596095094.625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-160944150396.2276</v>
      </c>
      <c r="L4699" s="444">
        <f t="shared" ca="1" si="192"/>
        <v>-38787540245490.852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-38787540245490.852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-161614751022.87854</v>
      </c>
      <c r="L4700" s="444">
        <f t="shared" ca="1" si="192"/>
        <v>-38949154996513.727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-38949154996513.727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-162288145818.80719</v>
      </c>
      <c r="L4701" s="444">
        <f t="shared" ca="1" si="192"/>
        <v>-39111443142332.531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-39111443142332.531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-162964346426.38556</v>
      </c>
      <c r="L4702" s="444">
        <f t="shared" ca="1" si="192"/>
        <v>-39274407488758.914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-39274407488758.914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-163643364536.49548</v>
      </c>
      <c r="L4703" s="444">
        <f t="shared" ca="1" si="192"/>
        <v>-39438050853295.406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-39438050853295.406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-164325211888.73087</v>
      </c>
      <c r="L4704" s="444">
        <f t="shared" ca="1" si="192"/>
        <v>-39602376065184.141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-39602376065184.141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-165009900271.60059</v>
      </c>
      <c r="L4705" s="444">
        <f t="shared" ca="1" si="192"/>
        <v>-39767385965455.742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-39767385965455.742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-165697441522.73227</v>
      </c>
      <c r="L4706" s="444">
        <f t="shared" ca="1" si="192"/>
        <v>-39933083406978.477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-39933083406978.477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-166387847529.077</v>
      </c>
      <c r="L4707" s="444">
        <f t="shared" ca="1" si="192"/>
        <v>-40099471254507.555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-40099471254507.555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-167081130227.11481</v>
      </c>
      <c r="L4708" s="444">
        <f t="shared" ca="1" si="192"/>
        <v>-40266552384734.672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-40266552384734.672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-167777301603.06113</v>
      </c>
      <c r="L4709" s="444">
        <f t="shared" ca="1" si="192"/>
        <v>-40434329686337.734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-40434329686337.734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-168476373693.07388</v>
      </c>
      <c r="L4710" s="444">
        <f t="shared" ca="1" si="192"/>
        <v>-40602806060030.805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-40602806060030.805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-169178358583.46167</v>
      </c>
      <c r="L4711" s="444">
        <f t="shared" ca="1" si="192"/>
        <v>-40771984418614.266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-40771984418614.266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-169883268410.89276</v>
      </c>
      <c r="L4712" s="444">
        <f t="shared" ca="1" si="192"/>
        <v>-40941867687025.156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-40941867687025.156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-170591115362.60483</v>
      </c>
      <c r="L4713" s="444">
        <f t="shared" ca="1" si="192"/>
        <v>-41112458802387.758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-41112458802387.758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-171301911676.61566</v>
      </c>
      <c r="L4714" s="444">
        <f t="shared" ca="1" si="192"/>
        <v>-41283760714064.375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-41283760714064.375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-172015669641.93491</v>
      </c>
      <c r="L4715" s="444">
        <f t="shared" ca="1" si="192"/>
        <v>-41455776383706.313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-41455776383706.313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-172732401598.77631</v>
      </c>
      <c r="L4716" s="444">
        <f t="shared" ca="1" si="192"/>
        <v>-41628508785305.086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-41628508785305.086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-173452119938.77118</v>
      </c>
      <c r="L4717" s="444">
        <f t="shared" ca="1" si="192"/>
        <v>-41801960905243.859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-41801960905243.859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-174174837105.18274</v>
      </c>
      <c r="L4718" s="444">
        <f t="shared" ca="1" si="192"/>
        <v>-41976135742349.039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-41976135742349.039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-174900565593.121</v>
      </c>
      <c r="L4719" s="444">
        <f t="shared" ca="1" si="192"/>
        <v>-42151036307942.156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-42151036307942.156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-175629317949.75897</v>
      </c>
      <c r="L4720" s="444">
        <f t="shared" ca="1" si="192"/>
        <v>-42326665625891.914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-42326665625891.914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-176361106774.54965</v>
      </c>
      <c r="L4721" s="444">
        <f t="shared" ca="1" si="192"/>
        <v>-42503026732666.461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-42503026732666.461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-177095944719.44357</v>
      </c>
      <c r="L4722" s="444">
        <f t="shared" ca="1" si="192"/>
        <v>-42680122677385.906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-42680122677385.906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-177833844489.10794</v>
      </c>
      <c r="L4723" s="444">
        <f t="shared" ca="1" si="192"/>
        <v>-42857956521875.016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-42857956521875.016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-178574818841.1459</v>
      </c>
      <c r="L4724" s="444">
        <f t="shared" ca="1" si="192"/>
        <v>-43036531340716.164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-43036531340716.164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-179318880586.31735</v>
      </c>
      <c r="L4725" s="444">
        <f t="shared" ca="1" si="192"/>
        <v>-43215850221302.484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-43215850221302.484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-180066042588.76035</v>
      </c>
      <c r="L4726" s="444">
        <f t="shared" ca="1" si="192"/>
        <v>-43395916263891.242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-43395916263891.242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-180816317766.2135</v>
      </c>
      <c r="L4727" s="444">
        <f t="shared" ca="1" si="192"/>
        <v>-43576732581657.453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-43576732581657.453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-181569719090.23938</v>
      </c>
      <c r="L4728" s="444">
        <f t="shared" ca="1" si="192"/>
        <v>-43758302300747.695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-43758302300747.695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-182326259586.44873</v>
      </c>
      <c r="L4729" s="444">
        <f t="shared" ca="1" si="192"/>
        <v>-43940628560334.141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-43940628560334.141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-183085952334.72559</v>
      </c>
      <c r="L4730" s="444">
        <f t="shared" ca="1" si="192"/>
        <v>-44123714512668.867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-44123714512668.867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-183848810469.45361</v>
      </c>
      <c r="L4731" s="444">
        <f t="shared" ca="1" si="192"/>
        <v>-44307563323138.32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-44307563323138.32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-184614847179.74301</v>
      </c>
      <c r="L4732" s="444">
        <f t="shared" ca="1" si="192"/>
        <v>-44492178170318.063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-44492178170318.063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-185384075709.6586</v>
      </c>
      <c r="L4733" s="444">
        <f t="shared" ca="1" si="192"/>
        <v>-44677562246027.719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-44677562246027.719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-186156509358.44882</v>
      </c>
      <c r="L4734" s="444">
        <f t="shared" ca="1" si="192"/>
        <v>-44863718755386.164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-44863718755386.164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-186932161480.7757</v>
      </c>
      <c r="L4735" s="444">
        <f t="shared" ca="1" si="192"/>
        <v>-45050650916866.938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-45050650916866.938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-187711045486.94556</v>
      </c>
      <c r="L4736" s="444">
        <f t="shared" ca="1" si="192"/>
        <v>-45238361962353.883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-45238361962353.883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-188493174843.14117</v>
      </c>
      <c r="L4737" s="444">
        <f t="shared" ca="1" si="192"/>
        <v>-45426855137197.023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-45426855137197.023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-189278563071.65427</v>
      </c>
      <c r="L4738" s="444">
        <f t="shared" ca="1" si="192"/>
        <v>-45616133700268.68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-45616133700268.68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-190067223751.11951</v>
      </c>
      <c r="L4739" s="444">
        <f t="shared" ca="1" si="192"/>
        <v>-45806200924019.797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-45806200924019.797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-190859170516.74915</v>
      </c>
      <c r="L4740" s="444">
        <f t="shared" ca="1" si="192"/>
        <v>-45997060094536.547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-45997060094536.547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-191654417060.56894</v>
      </c>
      <c r="L4741" s="444">
        <f t="shared" ca="1" si="192"/>
        <v>-46188714511597.117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-46188714511597.117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-192452977131.65466</v>
      </c>
      <c r="L4742" s="444">
        <f t="shared" ca="1" si="192"/>
        <v>-46381167488728.773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-46381167488728.773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-193254864536.36987</v>
      </c>
      <c r="L4743" s="444">
        <f t="shared" ca="1" si="192"/>
        <v>-46574422353265.141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-46574422353265.141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-194060093138.60474</v>
      </c>
      <c r="L4744" s="444">
        <f t="shared" ca="1" si="192"/>
        <v>-46768482446403.742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-46768482446403.742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-194868676860.01559</v>
      </c>
      <c r="L4745" s="444">
        <f t="shared" ca="1" si="192"/>
        <v>-46963351123263.758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-46963351123263.758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-195680629680.26566</v>
      </c>
      <c r="L4746" s="444">
        <f t="shared" ca="1" si="192"/>
        <v>-47159031752944.023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-47159031752944.023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-196495965637.26675</v>
      </c>
      <c r="L4747" s="444">
        <f t="shared" ca="1" si="192"/>
        <v>-47355527718581.289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-47355527718581.289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-197314698827.42203</v>
      </c>
      <c r="L4748" s="444">
        <f t="shared" ca="1" si="192"/>
        <v>-47552842417408.711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-47552842417408.711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-198136843405.86963</v>
      </c>
      <c r="L4749" s="444">
        <f t="shared" ca="1" si="192"/>
        <v>-47750979260814.578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-47750979260814.578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-198962413586.72742</v>
      </c>
      <c r="L4750" s="444">
        <f t="shared" ca="1" si="192"/>
        <v>-47949941674401.305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-47949941674401.305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-199791423643.33878</v>
      </c>
      <c r="L4751" s="444">
        <f t="shared" ca="1" si="192"/>
        <v>-48149733098044.641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-48149733098044.641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-200623887908.51935</v>
      </c>
      <c r="L4752" s="444">
        <f t="shared" ca="1" si="192"/>
        <v>-48350356985953.156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-48350356985953.156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-201459820774.80481</v>
      </c>
      <c r="L4753" s="444">
        <f t="shared" ca="1" si="192"/>
        <v>-48551816806727.961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-48551816806727.961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-202299236694.69983</v>
      </c>
      <c r="L4754" s="444">
        <f t="shared" ca="1" si="192"/>
        <v>-48754116043422.664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-48754116043422.664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-203142150180.92776</v>
      </c>
      <c r="L4755" s="444">
        <f t="shared" ca="1" si="192"/>
        <v>-48957258193603.594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-48957258193603.594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-203988575806.68164</v>
      </c>
      <c r="L4756" s="444">
        <f t="shared" ca="1" si="192"/>
        <v>-49161246769410.273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-49161246769410.273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-204838528205.87613</v>
      </c>
      <c r="L4757" s="444">
        <f t="shared" ca="1" si="192"/>
        <v>-49366085297616.148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-49366085297616.148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-205692022073.4006</v>
      </c>
      <c r="L4758" s="444">
        <f t="shared" ca="1" si="192"/>
        <v>-49571777319689.547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-49571777319689.547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-206549072165.37311</v>
      </c>
      <c r="L4759" s="444">
        <f t="shared" ca="1" si="192"/>
        <v>-49778326391854.922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-49778326391854.922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-207409693299.39551</v>
      </c>
      <c r="L4760" s="444">
        <f t="shared" ca="1" si="192"/>
        <v>-49985736085154.32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-49985736085154.32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-208273900354.80966</v>
      </c>
      <c r="L4761" s="444">
        <f t="shared" ca="1" si="192"/>
        <v>-50194009985509.133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-50194009985509.133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-209141708272.95471</v>
      </c>
      <c r="L4762" s="444">
        <f t="shared" ca="1" si="192"/>
        <v>-50403151693782.086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-50403151693782.086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-210013132057.42535</v>
      </c>
      <c r="L4763" s="444">
        <f t="shared" ca="1" si="192"/>
        <v>-50613164825839.508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-50613164825839.508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-210888186774.33127</v>
      </c>
      <c r="L4764" s="444">
        <f t="shared" ca="1" si="192"/>
        <v>-50824053012613.836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-50824053012613.836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-211766887552.55765</v>
      </c>
      <c r="L4765" s="444">
        <f t="shared" ca="1" si="192"/>
        <v>-51035819900166.391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-51035819900166.391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-212649249584.02661</v>
      </c>
      <c r="L4766" s="444">
        <f t="shared" ca="1" si="192"/>
        <v>-51248469149750.414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-51248469149750.414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-213535288123.96005</v>
      </c>
      <c r="L4767" s="444">
        <f t="shared" ca="1" si="192"/>
        <v>-51462004437874.375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-51462004437874.375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-214425018491.14322</v>
      </c>
      <c r="L4768" s="444">
        <f t="shared" ca="1" si="192"/>
        <v>-51676429456365.516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-51676429456365.516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-215318456068.18964</v>
      </c>
      <c r="L4769" s="444">
        <f t="shared" ca="1" si="192"/>
        <v>-51891747912433.703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-51891747912433.703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-216215616301.8071</v>
      </c>
      <c r="L4770" s="444">
        <f t="shared" ca="1" si="192"/>
        <v>-52107963528735.508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-52107963528735.508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-217116514703.06461</v>
      </c>
      <c r="L4771" s="444">
        <f t="shared" ca="1" si="192"/>
        <v>-52325080043438.57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-52325080043438.57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-218021166847.66071</v>
      </c>
      <c r="L4772" s="444">
        <f t="shared" ca="1" si="192"/>
        <v>-52543101210286.234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-52543101210286.234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-218929588376.19263</v>
      </c>
      <c r="L4773" s="444">
        <f t="shared" ca="1" si="192"/>
        <v>-52762030798662.43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-52762030798662.43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-219841794994.42679</v>
      </c>
      <c r="L4774" s="444">
        <f t="shared" ca="1" si="192"/>
        <v>-52981872593656.859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-52981872593656.859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-220757802473.57025</v>
      </c>
      <c r="L4775" s="444">
        <f t="shared" ca="1" si="192"/>
        <v>-53202630396130.43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-53202630396130.43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-221677626650.54346</v>
      </c>
      <c r="L4776" s="444">
        <f t="shared" ca="1" si="192"/>
        <v>-53424308022780.977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-53424308022780.977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-222601283428.25406</v>
      </c>
      <c r="L4777" s="444">
        <f t="shared" ca="1" si="192"/>
        <v>-53646909306209.234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-53646909306209.234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-223528788775.8718</v>
      </c>
      <c r="L4778" s="444">
        <f t="shared" ca="1" si="192"/>
        <v>-53870438094985.109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-53870438094985.109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-224460158729.10461</v>
      </c>
      <c r="L4779" s="444">
        <f t="shared" ca="1" si="192"/>
        <v>-54094898253714.211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-54094898253714.211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-225395409390.47586</v>
      </c>
      <c r="L4780" s="444">
        <f t="shared" ca="1" si="192"/>
        <v>-54320293663104.688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-54320293663104.688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-226334556929.60287</v>
      </c>
      <c r="L4781" s="444">
        <f t="shared" ca="1" si="192"/>
        <v>-54546628220034.289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-54546628220034.289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-227277617583.4762</v>
      </c>
      <c r="L4782" s="444">
        <f t="shared" ca="1" si="192"/>
        <v>-54773905837617.766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-54773905837617.766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-228224607656.74069</v>
      </c>
      <c r="L4783" s="444">
        <f t="shared" ca="1" si="192"/>
        <v>-55002130445274.508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-55002130445274.508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-229175543521.97714</v>
      </c>
      <c r="L4784" s="444">
        <f t="shared" ca="1" si="192"/>
        <v>-55231305988796.484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-55231305988796.484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-230130441619.98538</v>
      </c>
      <c r="L4785" s="444">
        <f t="shared" ca="1" si="192"/>
        <v>-55461436430416.469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-55461436430416.469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-231089318460.0686</v>
      </c>
      <c r="L4786" s="444">
        <f t="shared" ca="1" si="192"/>
        <v>-55692525748876.539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-55692525748876.539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-232052190620.31894</v>
      </c>
      <c r="L4787" s="444">
        <f t="shared" ca="1" si="192"/>
        <v>-55924577939496.859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-55924577939496.859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-233019074747.90353</v>
      </c>
      <c r="L4788" s="444">
        <f t="shared" ca="1" si="192"/>
        <v>-56157597014244.766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-56157597014244.766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-233989987559.35315</v>
      </c>
      <c r="L4789" s="444">
        <f t="shared" ca="1" si="192"/>
        <v>-56391587001804.117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-56391587001804.117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-234964945840.85046</v>
      </c>
      <c r="L4790" s="444">
        <f t="shared" ca="1" si="192"/>
        <v>-56626551947644.969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-56626551947644.969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-235943966448.52066</v>
      </c>
      <c r="L4791" s="444">
        <f t="shared" ca="1" si="192"/>
        <v>-56862495914093.492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-56862495914093.492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-236927066308.72284</v>
      </c>
      <c r="L4792" s="444">
        <f t="shared" ca="1" si="192"/>
        <v>-57099422980402.219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-57099422980402.219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-237914262418.34256</v>
      </c>
      <c r="L4793" s="444">
        <f t="shared" ca="1" si="192"/>
        <v>-57337337242820.563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-57337337242820.563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-238905571845.08566</v>
      </c>
      <c r="L4794" s="444">
        <f t="shared" ca="1" si="192"/>
        <v>-57576242814665.648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-57576242814665.648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-239901011727.77353</v>
      </c>
      <c r="L4795" s="444">
        <f t="shared" ca="1" si="192"/>
        <v>-57816143826393.422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-57816143826393.422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-240900599276.63925</v>
      </c>
      <c r="L4796" s="444">
        <f t="shared" ca="1" si="192"/>
        <v>-58057044425670.063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-58057044425670.063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-241904351773.62524</v>
      </c>
      <c r="L4797" s="444">
        <f t="shared" ca="1" si="192"/>
        <v>-58298948777443.688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-58298948777443.688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-242912286572.68204</v>
      </c>
      <c r="L4798" s="444">
        <f t="shared" ca="1" si="192"/>
        <v>-58541861064016.367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-58541861064016.367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-243924421100.06821</v>
      </c>
      <c r="L4799" s="444">
        <f t="shared" ca="1" si="192"/>
        <v>-58785785485116.438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-58785785485116.438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-244940772854.65182</v>
      </c>
      <c r="L4800" s="444">
        <f t="shared" ca="1" si="192"/>
        <v>-59030726257971.086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-59030726257971.086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-245961359408.21286</v>
      </c>
      <c r="L4801" s="444">
        <f t="shared" ca="1" si="192"/>
        <v>-59276687617379.297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-59276687617379.297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-246986198405.74707</v>
      </c>
      <c r="L4802" s="444">
        <f t="shared" ca="1" si="192"/>
        <v>-59523673815785.047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-59523673815785.047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-248015307565.77103</v>
      </c>
      <c r="L4803" s="444">
        <f t="shared" ca="1" si="192"/>
        <v>-59771689123350.82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-59771689123350.82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-249048704680.62842</v>
      </c>
      <c r="L4804" s="444">
        <f t="shared" ca="1" si="192"/>
        <v>-60020737828031.445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-60020737828031.445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-250086407616.79773</v>
      </c>
      <c r="L4805" s="444">
        <f t="shared" ca="1" si="192"/>
        <v>-60270824235648.242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-60270824235648.242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-251128434315.20102</v>
      </c>
      <c r="L4806" s="444">
        <f t="shared" ca="1" si="192"/>
        <v>-60521952669963.445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-60521952669963.445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-252174802791.51437</v>
      </c>
      <c r="L4807" s="444">
        <f t="shared" ca="1" si="192"/>
        <v>-60774127472754.961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-60774127472754.961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-253225531136.479</v>
      </c>
      <c r="L4808" s="444">
        <f t="shared" ca="1" si="192"/>
        <v>-61027353003891.438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-61027353003891.438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-254280637516.21429</v>
      </c>
      <c r="L4809" s="444">
        <f t="shared" ca="1" si="192"/>
        <v>-61281633641407.648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-61281633641407.648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-255340140172.53186</v>
      </c>
      <c r="L4810" s="444">
        <f t="shared" ca="1" si="192"/>
        <v>-61536973781580.18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-61536973781580.18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-256404057423.25073</v>
      </c>
      <c r="L4811" s="444">
        <f t="shared" ca="1" si="192"/>
        <v>-61793377839003.43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-61793377839003.43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-257472407662.51428</v>
      </c>
      <c r="L4812" s="444">
        <f t="shared" ca="1" si="192"/>
        <v>-62050850246665.945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-62050850246665.945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-258545209361.10809</v>
      </c>
      <c r="L4813" s="444">
        <f t="shared" ca="1" si="192"/>
        <v>-62309395456027.055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-62309395456027.055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-259622481066.77939</v>
      </c>
      <c r="L4814" s="444">
        <f t="shared" ca="1" si="192"/>
        <v>-62569017937093.836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-62569017937093.836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-260704241404.55762</v>
      </c>
      <c r="L4815" s="444">
        <f t="shared" ca="1" si="192"/>
        <v>-62829722178498.391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-62829722178498.391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-261790509077.07663</v>
      </c>
      <c r="L4816" s="444">
        <f t="shared" ca="1" si="192"/>
        <v>-63091512687575.469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-63091512687575.469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-262881302864.89774</v>
      </c>
      <c r="L4817" s="444">
        <f t="shared" ca="1" si="192"/>
        <v>-63354393990440.367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-63354393990440.367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-263976641626.83487</v>
      </c>
      <c r="L4818" s="444">
        <f t="shared" ca="1" si="192"/>
        <v>-63618370632067.203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-63618370632067.203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-265076544300.27997</v>
      </c>
      <c r="L4819" s="444">
        <f t="shared" ca="1" si="192"/>
        <v>-63883447176367.484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-63883447176367.484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-266181029901.53119</v>
      </c>
      <c r="L4820" s="444">
        <f t="shared" ca="1" si="192"/>
        <v>-64149628206269.016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-64149628206269.016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-267290117526.12094</v>
      </c>
      <c r="L4821" s="444">
        <f t="shared" ca="1" si="192"/>
        <v>-64416918323795.133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-64416918323795.133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-268403826349.14639</v>
      </c>
      <c r="L4822" s="444">
        <f t="shared" ca="1" si="192"/>
        <v>-64685322150144.281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-64685322150144.281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-269522175625.60117</v>
      </c>
      <c r="L4823" s="444">
        <f t="shared" ca="1" si="192"/>
        <v>-64954844325769.883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-64954844325769.883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-270645184690.70786</v>
      </c>
      <c r="L4824" s="444">
        <f t="shared" ca="1" si="192"/>
        <v>-65225489510460.594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-65225489510460.594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-271772872960.25247</v>
      </c>
      <c r="L4825" s="444">
        <f t="shared" ca="1" si="192"/>
        <v>-65497262383420.844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-65497262383420.844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-272905259930.92017</v>
      </c>
      <c r="L4826" s="444">
        <f t="shared" ca="1" si="192"/>
        <v>-65770167643351.766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-65770167643351.766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-274042365180.63235</v>
      </c>
      <c r="L4827" s="444">
        <f t="shared" ca="1" si="192"/>
        <v>-66044210008532.398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-66044210008532.398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-275184208368.88495</v>
      </c>
      <c r="L4828" s="444">
        <f t="shared" ca="1" si="192"/>
        <v>-66319394216901.281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-66319394216901.281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-276330809237.08868</v>
      </c>
      <c r="L4829" s="444">
        <f t="shared" ca="1" si="192"/>
        <v>-66595725026138.367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-66595725026138.367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-277482187608.90985</v>
      </c>
      <c r="L4830" s="444">
        <f t="shared" ca="1" si="192"/>
        <v>-66873207213747.273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-66873207213747.273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-278638363390.61365</v>
      </c>
      <c r="L4831" s="444">
        <f t="shared" ca="1" si="192"/>
        <v>-67151845577137.891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-67151845577137.891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-279799356571.40784</v>
      </c>
      <c r="L4832" s="444">
        <f t="shared" ca="1" si="192"/>
        <v>-67431644933709.297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-67431644933709.297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-280965187223.7887</v>
      </c>
      <c r="L4833" s="444">
        <f t="shared" ca="1" si="192"/>
        <v>-67712610120933.086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-67712610120933.086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-282135875503.88788</v>
      </c>
      <c r="L4834" s="444">
        <f t="shared" ca="1" si="192"/>
        <v>-67994745996436.977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-67994745996436.977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-283311441651.82074</v>
      </c>
      <c r="L4835" s="444">
        <f t="shared" ca="1" si="192"/>
        <v>-68278057438088.797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-68278057438088.797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-284491905992.03662</v>
      </c>
      <c r="L4836" s="444">
        <f t="shared" ca="1" si="192"/>
        <v>-68562549344080.836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-68562549344080.836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-285677288933.67017</v>
      </c>
      <c r="L4837" s="444">
        <f t="shared" ca="1" si="192"/>
        <v>-68848226633014.508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-68848226633014.508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-286867610970.8938</v>
      </c>
      <c r="L4838" s="444">
        <f t="shared" ca="1" si="192"/>
        <v>-69135094243985.398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-69135094243985.398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-288062892683.27246</v>
      </c>
      <c r="L4839" s="444">
        <f t="shared" ca="1" si="192"/>
        <v>-69423157136668.672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-69423157136668.672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-289263154736.11945</v>
      </c>
      <c r="L4840" s="444">
        <f t="shared" ca="1" si="192"/>
        <v>-69712420291404.789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-69712420291404.789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-290468417880.85327</v>
      </c>
      <c r="L4841" s="444">
        <f t="shared" ca="1" si="192"/>
        <v>-70002888709285.641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-70002888709285.641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-291678702955.35681</v>
      </c>
      <c r="L4842" s="444">
        <f t="shared" ca="1" si="192"/>
        <v>-70294567412241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-70294567412241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-292894030884.33752</v>
      </c>
      <c r="L4843" s="444">
        <f t="shared" ca="1" si="192"/>
        <v>-70587461443125.344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-70587461443125.344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-294114422679.6889</v>
      </c>
      <c r="L4844" s="444">
        <f t="shared" ca="1" si="192"/>
        <v>-70881575865805.031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-70881575865805.031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-295339899440.85431</v>
      </c>
      <c r="L4845" s="444">
        <f t="shared" ca="1" si="192"/>
        <v>-71176915765245.891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-71176915765245.891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-296570482355.19122</v>
      </c>
      <c r="L4846" s="444">
        <f t="shared" ca="1" si="192"/>
        <v>-71473486247601.078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-71473486247601.078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-297806192698.33783</v>
      </c>
      <c r="L4847" s="444">
        <f t="shared" ca="1" si="192"/>
        <v>-71771292440299.422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-71771292440299.422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-299047051834.58093</v>
      </c>
      <c r="L4848" s="444">
        <f t="shared" ca="1" si="192"/>
        <v>-72070339492134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-72070339492134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-300293081217.22498</v>
      </c>
      <c r="L4849" s="444">
        <f t="shared" ca="1" si="192"/>
        <v>-72370632573351.219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-72370632573351.219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-301544302388.96338</v>
      </c>
      <c r="L4850" s="444">
        <f t="shared" ca="1" si="192"/>
        <v>-72672176875740.188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-72672176875740.188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-302800736982.25079</v>
      </c>
      <c r="L4851" s="444">
        <f t="shared" ca="1" si="192"/>
        <v>-72974977612722.438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-72974977612722.438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-304062406719.67682</v>
      </c>
      <c r="L4852" s="444">
        <f t="shared" ca="1" si="192"/>
        <v>-73279040019442.109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-73279040019442.109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-305329333414.3421</v>
      </c>
      <c r="L4853" s="444">
        <f t="shared" ref="L4853:L5107" ca="1" si="197">I4853-J4853+K4853</f>
        <v>-73584369352856.453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-73584369352856.453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-306601538970.23523</v>
      </c>
      <c r="L4854" s="444">
        <f t="shared" ca="1" si="197"/>
        <v>-73890970891826.688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-73890970891826.688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-307879045382.61121</v>
      </c>
      <c r="L4855" s="444">
        <f t="shared" ca="1" si="197"/>
        <v>-74198849937209.297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-74198849937209.297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-309161874738.37207</v>
      </c>
      <c r="L4856" s="444">
        <f t="shared" ca="1" si="197"/>
        <v>-74508011811947.672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-74508011811947.672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-310450049216.44861</v>
      </c>
      <c r="L4857" s="444">
        <f t="shared" ca="1" si="197"/>
        <v>-74818461861164.125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-74818461861164.125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-311743591088.18384</v>
      </c>
      <c r="L4858" s="444">
        <f t="shared" ca="1" si="197"/>
        <v>-75130205452252.313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-75130205452252.313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-313042522717.71796</v>
      </c>
      <c r="L4859" s="444">
        <f t="shared" ca="1" si="197"/>
        <v>-75443247974970.031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-75443247974970.031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-314346866562.37512</v>
      </c>
      <c r="L4860" s="444">
        <f t="shared" ca="1" si="197"/>
        <v>-75757594841532.406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-75757594841532.406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-315656645173.0517</v>
      </c>
      <c r="L4861" s="444">
        <f t="shared" ca="1" si="197"/>
        <v>-76073251486705.453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-76073251486705.453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-316971881194.60608</v>
      </c>
      <c r="L4862" s="444">
        <f t="shared" ca="1" si="197"/>
        <v>-76390223367900.063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-76390223367900.063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-318292597366.25024</v>
      </c>
      <c r="L4863" s="444">
        <f t="shared" ca="1" si="197"/>
        <v>-76708515965266.313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-76708515965266.313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-319618816521.94299</v>
      </c>
      <c r="L4864" s="444">
        <f t="shared" ca="1" si="197"/>
        <v>-77028134781788.25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-77028134781788.25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-320950561590.78436</v>
      </c>
      <c r="L4865" s="444">
        <f t="shared" ca="1" si="197"/>
        <v>-77349085343379.031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-77349085343379.031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-322287855597.4126</v>
      </c>
      <c r="L4866" s="444">
        <f t="shared" ca="1" si="197"/>
        <v>-77671373198976.438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-77671373198976.438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-323630721662.40179</v>
      </c>
      <c r="L4867" s="444">
        <f t="shared" ca="1" si="197"/>
        <v>-77995003920638.844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-77995003920638.844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-324979183002.66187</v>
      </c>
      <c r="L4868" s="444">
        <f t="shared" ca="1" si="197"/>
        <v>-78319983103641.5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-78319983103641.5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-326333262931.8396</v>
      </c>
      <c r="L4869" s="444">
        <f t="shared" ca="1" si="197"/>
        <v>-78646316366573.344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-78646316366573.344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-327692984860.72229</v>
      </c>
      <c r="L4870" s="444">
        <f t="shared" ca="1" si="197"/>
        <v>-78974009351434.063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-78974009351434.063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-329058372297.64191</v>
      </c>
      <c r="L4871" s="444">
        <f t="shared" ca="1" si="197"/>
        <v>-79303067723731.703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-79303067723731.703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-330429448848.88208</v>
      </c>
      <c r="L4872" s="444">
        <f t="shared" ca="1" si="197"/>
        <v>-79633497172580.578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-79633497172580.578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-331806238219.08575</v>
      </c>
      <c r="L4873" s="444">
        <f t="shared" ca="1" si="197"/>
        <v>-79965303410799.656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-79965303410799.656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-333188764211.66522</v>
      </c>
      <c r="L4874" s="444">
        <f t="shared" ca="1" si="197"/>
        <v>-80298492175011.328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-80298492175011.328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-334577050729.21387</v>
      </c>
      <c r="L4875" s="444">
        <f t="shared" ca="1" si="197"/>
        <v>-80633069225740.547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-80633069225740.547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-335971121773.91895</v>
      </c>
      <c r="L4876" s="444">
        <f t="shared" ca="1" si="197"/>
        <v>-80969040347514.469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-80969040347514.469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-337371001447.97693</v>
      </c>
      <c r="L4877" s="444">
        <f t="shared" ca="1" si="197"/>
        <v>-81306411348962.453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-81306411348962.453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-338776713954.01019</v>
      </c>
      <c r="L4878" s="444">
        <f t="shared" ca="1" si="197"/>
        <v>-81645188062916.469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-81645188062916.469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-340188283595.48529</v>
      </c>
      <c r="L4879" s="444">
        <f t="shared" ca="1" si="197"/>
        <v>-81985376346511.953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-81985376346511.953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-341605734777.13312</v>
      </c>
      <c r="L4880" s="444">
        <f t="shared" ca="1" si="197"/>
        <v>-82326982081289.094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-82326982081289.094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-343029092005.37122</v>
      </c>
      <c r="L4881" s="444">
        <f t="shared" ca="1" si="197"/>
        <v>-82670011173294.469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-82670011173294.469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-344458379888.72693</v>
      </c>
      <c r="L4882" s="444">
        <f t="shared" ca="1" si="197"/>
        <v>-83014469553183.203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-83014469553183.203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-345893623138.26337</v>
      </c>
      <c r="L4883" s="444">
        <f t="shared" ca="1" si="197"/>
        <v>-83360363176321.469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-83360363176321.469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-347334846568.0061</v>
      </c>
      <c r="L4884" s="444">
        <f t="shared" ca="1" si="197"/>
        <v>-83707698022889.469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-83707698022889.469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-348782075095.3728</v>
      </c>
      <c r="L4885" s="444">
        <f t="shared" ca="1" si="197"/>
        <v>-84056480097984.844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-84056480097984.844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-350235333741.60352</v>
      </c>
      <c r="L4886" s="444">
        <f t="shared" ca="1" si="197"/>
        <v>-84406715431726.453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-84406715431726.453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-351694647632.19354</v>
      </c>
      <c r="L4887" s="444">
        <f t="shared" ca="1" si="197"/>
        <v>-84758410079358.641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-84758410079358.641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-353160041997.32764</v>
      </c>
      <c r="L4888" s="444">
        <f t="shared" ca="1" si="197"/>
        <v>-85111570121355.969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-85111570121355.969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-354631542172.31653</v>
      </c>
      <c r="L4889" s="444">
        <f t="shared" ca="1" si="197"/>
        <v>-85466201663528.281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-85466201663528.281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-356109173598.03448</v>
      </c>
      <c r="L4890" s="444">
        <f t="shared" ca="1" si="197"/>
        <v>-85822310837126.313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-85822310837126.313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-357592961821.35962</v>
      </c>
      <c r="L4891" s="444">
        <f t="shared" ca="1" si="197"/>
        <v>-86179903798947.672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-86179903798947.672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-359082932495.6153</v>
      </c>
      <c r="L4892" s="444">
        <f t="shared" ca="1" si="197"/>
        <v>-86538986731443.281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-86538986731443.281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-360579111381.01367</v>
      </c>
      <c r="L4893" s="444">
        <f t="shared" ca="1" si="197"/>
        <v>-86899565842824.297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-86899565842824.297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-362081524345.10126</v>
      </c>
      <c r="L4894" s="444">
        <f t="shared" ca="1" si="197"/>
        <v>-87261647367169.391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-87261647367169.391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-363590197363.20581</v>
      </c>
      <c r="L4895" s="444">
        <f t="shared" ca="1" si="197"/>
        <v>-87625237564532.594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-87625237564532.594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-365105156518.8858</v>
      </c>
      <c r="L4896" s="444">
        <f t="shared" ca="1" si="197"/>
        <v>-87990342721051.484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-87990342721051.484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-366626428004.38116</v>
      </c>
      <c r="L4897" s="444">
        <f t="shared" ca="1" si="197"/>
        <v>-88356969149055.859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-88356969149055.859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-368154038121.0661</v>
      </c>
      <c r="L4898" s="444">
        <f t="shared" ca="1" si="197"/>
        <v>-88725123187176.922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-88725123187176.922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-369688013279.90381</v>
      </c>
      <c r="L4899" s="444">
        <f t="shared" ca="1" si="197"/>
        <v>-89094811200456.828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-89094811200456.828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-371228380001.90344</v>
      </c>
      <c r="L4900" s="444">
        <f t="shared" ca="1" si="197"/>
        <v>-89466039580458.734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-89466039580458.734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-372775164918.57806</v>
      </c>
      <c r="L4901" s="444">
        <f t="shared" ca="1" si="197"/>
        <v>-89838814745377.313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-89838814745377.313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-374328394772.40546</v>
      </c>
      <c r="L4902" s="444">
        <f t="shared" ca="1" si="197"/>
        <v>-90213143140149.719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-90213143140149.719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-375888096417.29047</v>
      </c>
      <c r="L4903" s="444">
        <f t="shared" ca="1" si="197"/>
        <v>-90589031236567.016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-90589031236567.016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-377454296819.02924</v>
      </c>
      <c r="L4904" s="444">
        <f t="shared" ca="1" si="197"/>
        <v>-90966485533386.047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-90966485533386.047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-379027023055.77521</v>
      </c>
      <c r="L4905" s="444">
        <f t="shared" ca="1" si="197"/>
        <v>-91345512556441.828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-91345512556441.828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-380606302318.50763</v>
      </c>
      <c r="L4906" s="444">
        <f t="shared" ca="1" si="197"/>
        <v>-91726118858760.328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-91726118858760.328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-382192161911.50134</v>
      </c>
      <c r="L4907" s="444">
        <f t="shared" ca="1" si="197"/>
        <v>-92108311020671.828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-92108311020671.828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-383784629252.79926</v>
      </c>
      <c r="L4908" s="444">
        <f t="shared" ca="1" si="197"/>
        <v>-92492095649924.625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-92492095649924.625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-385383731874.68591</v>
      </c>
      <c r="L4909" s="444">
        <f t="shared" ca="1" si="197"/>
        <v>-92877479381799.313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-92877479381799.313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-386989497424.16382</v>
      </c>
      <c r="L4910" s="444">
        <f t="shared" ca="1" si="197"/>
        <v>-93264468879223.469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-93264468879223.469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-388601953663.43109</v>
      </c>
      <c r="L4911" s="444">
        <f t="shared" ca="1" si="197"/>
        <v>-93653070832886.906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-93653070832886.906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-390221128470.36212</v>
      </c>
      <c r="L4912" s="444">
        <f t="shared" ca="1" si="197"/>
        <v>-94043291961357.266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-94043291961357.266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-391847049838.98859</v>
      </c>
      <c r="L4913" s="444">
        <f t="shared" ca="1" si="197"/>
        <v>-94435139011196.25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-94435139011196.25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-393479745879.98438</v>
      </c>
      <c r="L4914" s="444">
        <f t="shared" ca="1" si="197"/>
        <v>-94828618757076.234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-94828618757076.234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-395119244821.151</v>
      </c>
      <c r="L4915" s="444">
        <f t="shared" ca="1" si="197"/>
        <v>-95223738001897.391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-95223738001897.391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-396765575007.90576</v>
      </c>
      <c r="L4916" s="444">
        <f t="shared" ca="1" si="197"/>
        <v>-95620503576905.297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-95620503576905.297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-398418764903.77209</v>
      </c>
      <c r="L4917" s="444">
        <f t="shared" ca="1" si="197"/>
        <v>-96018922341809.063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-96018922341809.063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-400078843090.87109</v>
      </c>
      <c r="L4918" s="444">
        <f t="shared" ca="1" si="197"/>
        <v>-96419001184899.938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-96419001184899.938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-401745838270.41638</v>
      </c>
      <c r="L4919" s="444">
        <f t="shared" ca="1" si="197"/>
        <v>-96820747023170.359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-96820747023170.359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-403419779263.20984</v>
      </c>
      <c r="L4920" s="444">
        <f t="shared" ca="1" si="197"/>
        <v>-97224166802433.563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-97224166802433.563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-405100695010.13983</v>
      </c>
      <c r="L4921" s="444">
        <f t="shared" ca="1" si="197"/>
        <v>-97629267497443.703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-97629267497443.703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-406788614572.68207</v>
      </c>
      <c r="L4922" s="444">
        <f t="shared" ca="1" si="197"/>
        <v>-98036056112016.391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-98036056112016.391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-408483567133.40161</v>
      </c>
      <c r="L4923" s="444">
        <f t="shared" ca="1" si="197"/>
        <v>-98444539679149.797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-98444539679149.797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-410185581996.45746</v>
      </c>
      <c r="L4924" s="444">
        <f t="shared" ca="1" si="197"/>
        <v>-98854725261146.25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-98854725261146.25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-411894688588.10938</v>
      </c>
      <c r="L4925" s="444">
        <f t="shared" ca="1" si="197"/>
        <v>-99266619949734.359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-99266619949734.359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-413610916457.2265</v>
      </c>
      <c r="L4926" s="444">
        <f t="shared" ca="1" si="197"/>
        <v>-99680230866191.578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-99680230866191.578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-415334295275.79822</v>
      </c>
      <c r="L4927" s="444">
        <f t="shared" ca="1" si="197"/>
        <v>-100095565161467.38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-100095565161467.38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-417064854839.44739</v>
      </c>
      <c r="L4928" s="444">
        <f t="shared" ca="1" si="197"/>
        <v>-100512630016306.83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-100512630016306.83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-418802625067.94513</v>
      </c>
      <c r="L4929" s="444">
        <f t="shared" ca="1" si="197"/>
        <v>-100931432641374.77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-100931432641374.77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-420547636005.72821</v>
      </c>
      <c r="L4930" s="444">
        <f t="shared" ca="1" si="197"/>
        <v>-101351980277380.5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-101351980277380.5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-422299917822.41876</v>
      </c>
      <c r="L4931" s="444">
        <f t="shared" ca="1" si="197"/>
        <v>-101774280195202.92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-101774280195202.92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-424059500813.34552</v>
      </c>
      <c r="L4932" s="444">
        <f t="shared" ca="1" si="197"/>
        <v>-102198339696016.27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-102198339696016.27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-425826415400.06775</v>
      </c>
      <c r="L4933" s="444">
        <f t="shared" ca="1" si="197"/>
        <v>-102624166111416.33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-102624166111416.33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-427600692130.90137</v>
      </c>
      <c r="L4934" s="444">
        <f t="shared" ca="1" si="197"/>
        <v>-103051766803547.23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-103051766803547.23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-429382361681.44678</v>
      </c>
      <c r="L4935" s="444">
        <f t="shared" ca="1" si="197"/>
        <v>-103481149165228.69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-103481149165228.69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-431171454855.11951</v>
      </c>
      <c r="L4936" s="444">
        <f t="shared" ca="1" si="197"/>
        <v>-103912320620083.81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-103912320620083.81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-432968002583.68256</v>
      </c>
      <c r="L4937" s="444">
        <f t="shared" ca="1" si="197"/>
        <v>-104345288622667.5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-104345288622667.5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-434772035927.78125</v>
      </c>
      <c r="L4938" s="444">
        <f t="shared" ca="1" si="197"/>
        <v>-104780060658595.28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-104780060658595.28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-436583586077.48035</v>
      </c>
      <c r="L4939" s="444">
        <f t="shared" ca="1" si="197"/>
        <v>-105216644244672.77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-105216644244672.77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-438402684352.80316</v>
      </c>
      <c r="L4940" s="444">
        <f t="shared" ca="1" si="197"/>
        <v>-105655046929025.56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-105655046929025.56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-440229362204.27319</v>
      </c>
      <c r="L4941" s="444">
        <f t="shared" ca="1" si="197"/>
        <v>-106095276291229.83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-106095276291229.83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-442063651213.45758</v>
      </c>
      <c r="L4942" s="444">
        <f t="shared" ca="1" si="197"/>
        <v>-106537339942443.28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-106537339942443.28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-443905583093.51367</v>
      </c>
      <c r="L4943" s="444">
        <f t="shared" ca="1" si="197"/>
        <v>-106981245525536.8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-106981245525536.8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-445755189689.73663</v>
      </c>
      <c r="L4944" s="444">
        <f t="shared" ca="1" si="197"/>
        <v>-107427000715226.53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-107427000715226.53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-447612502980.11053</v>
      </c>
      <c r="L4945" s="444">
        <f t="shared" ca="1" si="197"/>
        <v>-107874613218206.64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-107874613218206.64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-449477555075.86102</v>
      </c>
      <c r="L4946" s="444">
        <f t="shared" ca="1" si="197"/>
        <v>-108324090773282.5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-108324090773282.5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-451350378222.01044</v>
      </c>
      <c r="L4947" s="444">
        <f t="shared" ca="1" si="197"/>
        <v>-108775441151504.52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-108775441151504.52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-453231004797.93549</v>
      </c>
      <c r="L4948" s="444">
        <f t="shared" ca="1" si="197"/>
        <v>-109228672156302.45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-109228672156302.45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-455119467317.92688</v>
      </c>
      <c r="L4949" s="444">
        <f t="shared" ca="1" si="197"/>
        <v>-109683791623620.38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-109683791623620.38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-457015798431.75153</v>
      </c>
      <c r="L4950" s="444">
        <f t="shared" ca="1" si="197"/>
        <v>-110140807422052.13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-110140807422052.13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-458920030925.2171</v>
      </c>
      <c r="L4951" s="444">
        <f t="shared" ca="1" si="197"/>
        <v>-110599727452977.34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-110599727452977.34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-460832197720.73895</v>
      </c>
      <c r="L4952" s="444">
        <f t="shared" ca="1" si="197"/>
        <v>-111060559650698.08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-111060559650698.08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-462752331877.90857</v>
      </c>
      <c r="L4953" s="444">
        <f t="shared" ca="1" si="197"/>
        <v>-111523311982575.98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-111523311982575.98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-464680466594.06665</v>
      </c>
      <c r="L4954" s="444">
        <f t="shared" ca="1" si="197"/>
        <v>-111987992449170.05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-111987992449170.05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-466616635204.87518</v>
      </c>
      <c r="L4955" s="444">
        <f t="shared" ca="1" si="197"/>
        <v>-112454609084374.92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-112454609084374.92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-468560871184.89551</v>
      </c>
      <c r="L4956" s="444">
        <f t="shared" ca="1" si="197"/>
        <v>-112923169955559.81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-112923169955559.81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-470513208148.16589</v>
      </c>
      <c r="L4957" s="444">
        <f t="shared" ca="1" si="197"/>
        <v>-113393683163707.98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-113393683163707.98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-472473679848.78333</v>
      </c>
      <c r="L4958" s="444">
        <f t="shared" ca="1" si="197"/>
        <v>-113866156843556.77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-113866156843556.77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-474442320181.48651</v>
      </c>
      <c r="L4959" s="444">
        <f t="shared" ca="1" si="197"/>
        <v>-114340599163738.25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-114340599163738.25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-476419163182.24268</v>
      </c>
      <c r="L4960" s="444">
        <f t="shared" ca="1" si="197"/>
        <v>-114817018326920.5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-114817018326920.5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-478404243028.83539</v>
      </c>
      <c r="L4961" s="444">
        <f t="shared" ca="1" si="197"/>
        <v>-115295422569949.33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-115295422569949.33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-480397594041.45544</v>
      </c>
      <c r="L4962" s="444">
        <f t="shared" ca="1" si="197"/>
        <v>-115775820163990.78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-115775820163990.78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-482399250683.29486</v>
      </c>
      <c r="L4963" s="444">
        <f t="shared" ca="1" si="197"/>
        <v>-116258219414674.08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-116258219414674.08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-484409247561.14197</v>
      </c>
      <c r="L4964" s="444">
        <f t="shared" ca="1" si="197"/>
        <v>-116742628662235.22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-116742628662235.22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-486427619425.97998</v>
      </c>
      <c r="L4965" s="444">
        <f t="shared" ca="1" si="197"/>
        <v>-117229056281661.2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-117229056281661.2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-488454401173.58832</v>
      </c>
      <c r="L4966" s="444">
        <f t="shared" ca="1" si="197"/>
        <v>-117717510682834.8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-117717510682834.8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-490489627845.14496</v>
      </c>
      <c r="L4967" s="444">
        <f t="shared" ca="1" si="197"/>
        <v>-118208000310679.94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-118208000310679.94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-492533334627.83307</v>
      </c>
      <c r="L4968" s="444">
        <f t="shared" ca="1" si="197"/>
        <v>-118700533645307.77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-118700533645307.77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-494585556855.44904</v>
      </c>
      <c r="L4969" s="444">
        <f t="shared" ca="1" si="197"/>
        <v>-119195119202163.22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-119195119202163.22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-496646330009.01343</v>
      </c>
      <c r="L4970" s="444">
        <f t="shared" ca="1" si="197"/>
        <v>-119691765532172.23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-119691765532172.23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-498715689717.38428</v>
      </c>
      <c r="L4971" s="444">
        <f t="shared" ca="1" si="197"/>
        <v>-120190481221889.63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-120190481221889.63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-500793671757.87341</v>
      </c>
      <c r="L4972" s="444">
        <f t="shared" ca="1" si="197"/>
        <v>-120691274893647.5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-120691274893647.5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-502880312056.86456</v>
      </c>
      <c r="L4973" s="444">
        <f t="shared" ca="1" si="197"/>
        <v>-121194155205704.36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-121194155205704.36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-504975646690.43475</v>
      </c>
      <c r="L4974" s="444">
        <f t="shared" ca="1" si="197"/>
        <v>-121699130852394.8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-121699130852394.8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-507079711884.97839</v>
      </c>
      <c r="L4975" s="444">
        <f t="shared" ca="1" si="197"/>
        <v>-122206210564279.78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-122206210564279.78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-509192544017.8324</v>
      </c>
      <c r="L4976" s="444">
        <f t="shared" ca="1" si="197"/>
        <v>-122715403108297.61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-122715403108297.61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-511314179617.90668</v>
      </c>
      <c r="L4977" s="444">
        <f t="shared" ca="1" si="197"/>
        <v>-123226717287915.52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-123226717287915.52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-513444655366.31464</v>
      </c>
      <c r="L4978" s="444">
        <f t="shared" ca="1" si="197"/>
        <v>-123740161943281.83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-123740161943281.83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-515584008097.00763</v>
      </c>
      <c r="L4979" s="444">
        <f t="shared" ca="1" si="197"/>
        <v>-124255745951378.83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-124255745951378.83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-517732274797.41168</v>
      </c>
      <c r="L4980" s="444">
        <f t="shared" ca="1" si="197"/>
        <v>-124773478226176.23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-124773478226176.23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-519889492609.06763</v>
      </c>
      <c r="L4981" s="444">
        <f t="shared" ca="1" si="197"/>
        <v>-125293367718785.3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-125293367718785.3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-522055698828.27203</v>
      </c>
      <c r="L4982" s="444">
        <f t="shared" ca="1" si="197"/>
        <v>-125815423417613.56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-125815423417613.56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-524230930906.72314</v>
      </c>
      <c r="L4983" s="444">
        <f t="shared" ca="1" si="197"/>
        <v>-126339654348520.28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-126339654348520.28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-526415226452.16779</v>
      </c>
      <c r="L4984" s="444">
        <f t="shared" ca="1" si="197"/>
        <v>-126866069574972.45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-126866069574972.45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-528608623229.05188</v>
      </c>
      <c r="L4985" s="444">
        <f t="shared" ca="1" si="197"/>
        <v>-127394678198201.5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-127394678198201.5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-530811159159.17285</v>
      </c>
      <c r="L4986" s="444">
        <f t="shared" ca="1" si="197"/>
        <v>-127925489357360.67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-127925489357360.67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-533022872322.33618</v>
      </c>
      <c r="L4987" s="444">
        <f t="shared" ca="1" si="197"/>
        <v>-128458512229683.02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-128458512229683.02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-535243800957.01257</v>
      </c>
      <c r="L4988" s="444">
        <f t="shared" ca="1" si="197"/>
        <v>-128993756030640.03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-128993756030640.03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-537473983461.00006</v>
      </c>
      <c r="L4989" s="444">
        <f t="shared" ca="1" si="197"/>
        <v>-129531230014101.03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-129531230014101.03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-539713458392.08759</v>
      </c>
      <c r="L4990" s="444">
        <f t="shared" ca="1" si="197"/>
        <v>-130070943472493.13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-130070943472493.13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-541962264468.72125</v>
      </c>
      <c r="L4991" s="444">
        <f t="shared" ca="1" si="197"/>
        <v>-130612905736961.84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-130612905736961.84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-544220440570.67432</v>
      </c>
      <c r="L4992" s="444">
        <f t="shared" ca="1" si="197"/>
        <v>-131157126177532.52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-131157126177532.52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-546488025739.71881</v>
      </c>
      <c r="L4993" s="444">
        <f t="shared" ca="1" si="197"/>
        <v>-131703614203272.23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-131703614203272.23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-548765059180.30096</v>
      </c>
      <c r="L4994" s="444">
        <f t="shared" ca="1" si="197"/>
        <v>-132252379262452.53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-132252379262452.53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-551051580260.21875</v>
      </c>
      <c r="L4995" s="444">
        <f t="shared" ca="1" si="197"/>
        <v>-132803430842712.75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-132803430842712.75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-553347628511.3031</v>
      </c>
      <c r="L4996" s="444">
        <f t="shared" ca="1" si="197"/>
        <v>-133356778471224.05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-133356778471224.05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-555653243630.10022</v>
      </c>
      <c r="L4997" s="444">
        <f t="shared" ca="1" si="197"/>
        <v>-133912431714854.14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-133912431714854.14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-557968465478.55884</v>
      </c>
      <c r="L4998" s="444">
        <f t="shared" ca="1" si="197"/>
        <v>-134470400180332.7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-134470400180332.7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-560293334084.7196</v>
      </c>
      <c r="L4999" s="444">
        <f t="shared" ca="1" si="197"/>
        <v>-135030693514417.42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-135030693514417.42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-562627889643.40588</v>
      </c>
      <c r="L5000" s="444">
        <f t="shared" ca="1" si="197"/>
        <v>-135593321404060.83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-135593321404060.83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-564972172516.92017</v>
      </c>
      <c r="L5001" s="444">
        <f t="shared" ca="1" si="197"/>
        <v>-136158293576577.75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-136158293576577.75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-567326223235.74072</v>
      </c>
      <c r="L5002" s="444">
        <f t="shared" ca="1" si="197"/>
        <v>-136725619799813.48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-136725619799813.48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-569690082499.2229</v>
      </c>
      <c r="L5003" s="444">
        <f t="shared" ca="1" si="197"/>
        <v>-137295309882312.7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-137295309882312.7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-572063791176.30298</v>
      </c>
      <c r="L5004" s="444">
        <f t="shared" ca="1" si="197"/>
        <v>-137867373673489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-137867373673489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-574447390306.2041</v>
      </c>
      <c r="L5005" s="444">
        <f t="shared" ca="1" si="197"/>
        <v>-138441821063795.2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-138441821063795.2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-576840921099.14673</v>
      </c>
      <c r="L5006" s="444">
        <f t="shared" ca="1" si="197"/>
        <v>-139018661984894.34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-139018661984894.34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-579244424937.05981</v>
      </c>
      <c r="L5007" s="444">
        <f t="shared" ca="1" si="197"/>
        <v>-139597906409831.41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-139597906409831.41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-581657943374.29749</v>
      </c>
      <c r="L5008" s="444">
        <f t="shared" ca="1" si="197"/>
        <v>-140179564353205.7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-140179564353205.7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-584081518138.35706</v>
      </c>
      <c r="L5009" s="444">
        <f t="shared" ca="1" si="197"/>
        <v>-140763645871344.06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-140763645871344.06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-586515191130.60022</v>
      </c>
      <c r="L5010" s="444">
        <f t="shared" ca="1" si="197"/>
        <v>-141350161062474.66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-141350161062474.66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-588959004426.97778</v>
      </c>
      <c r="L5011" s="444">
        <f t="shared" ca="1" si="197"/>
        <v>-141939120066901.63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-141939120066901.63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-591413000278.75671</v>
      </c>
      <c r="L5012" s="444">
        <f t="shared" ca="1" si="197"/>
        <v>-142530533067180.38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-142530533067180.38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-593877221113.25159</v>
      </c>
      <c r="L5013" s="444">
        <f t="shared" ca="1" si="197"/>
        <v>-143124410288293.63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-143124410288293.63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-596351709534.55676</v>
      </c>
      <c r="L5014" s="444">
        <f t="shared" ca="1" si="197"/>
        <v>-143720761997828.19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-143720761997828.19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-598836508324.28406</v>
      </c>
      <c r="L5015" s="444">
        <f t="shared" ca="1" si="197"/>
        <v>-144319598506152.47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-144319598506152.47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-601331660442.302</v>
      </c>
      <c r="L5016" s="444">
        <f t="shared" ca="1" si="197"/>
        <v>-144920930166594.78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-144920930166594.78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-603837209027.47827</v>
      </c>
      <c r="L5017" s="444">
        <f t="shared" ca="1" si="197"/>
        <v>-145524767375622.25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-145524767375622.25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-606353197398.42603</v>
      </c>
      <c r="L5018" s="444">
        <f t="shared" ca="1" si="197"/>
        <v>-146131120573020.69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-146131120573020.69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-608879669054.25281</v>
      </c>
      <c r="L5019" s="444">
        <f t="shared" ca="1" si="197"/>
        <v>-146740000242074.94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-146740000242074.94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-611416667675.31226</v>
      </c>
      <c r="L5020" s="444">
        <f t="shared" ca="1" si="197"/>
        <v>-147351416909750.25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-147351416909750.25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-613964237123.95935</v>
      </c>
      <c r="L5021" s="444">
        <f t="shared" ca="1" si="197"/>
        <v>-147965381146874.22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-147965381146874.22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-616522421445.3092</v>
      </c>
      <c r="L5022" s="444">
        <f t="shared" ca="1" si="197"/>
        <v>-148581903568319.53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-148581903568319.53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-619091264867.99805</v>
      </c>
      <c r="L5023" s="444">
        <f t="shared" ca="1" si="197"/>
        <v>-149200994833187.53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-149200994833187.53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-621670811804.948</v>
      </c>
      <c r="L5024" s="444">
        <f t="shared" ca="1" si="197"/>
        <v>-149822665644992.47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-149822665644992.47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-624261106854.13525</v>
      </c>
      <c r="L5025" s="444">
        <f t="shared" ca="1" si="197"/>
        <v>-150446926751846.59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-150446926751846.59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-626862194799.36084</v>
      </c>
      <c r="L5026" s="444">
        <f t="shared" ca="1" si="197"/>
        <v>-151073788946645.97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-151073788946645.97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-629474120611.0249</v>
      </c>
      <c r="L5027" s="444">
        <f t="shared" ca="1" si="197"/>
        <v>-151703263067257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-151703263067257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-632096929446.90417</v>
      </c>
      <c r="L5028" s="444">
        <f t="shared" ca="1" si="197"/>
        <v>-152335359996703.91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-152335359996703.91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-634730666652.93298</v>
      </c>
      <c r="L5029" s="444">
        <f t="shared" ca="1" si="197"/>
        <v>-152970090663356.84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-152970090663356.84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-637375377763.98682</v>
      </c>
      <c r="L5030" s="444">
        <f t="shared" ca="1" si="197"/>
        <v>-153607466041120.84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-153607466041120.84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-640031108504.67017</v>
      </c>
      <c r="L5031" s="444">
        <f t="shared" ca="1" si="197"/>
        <v>-154247497149625.5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-154247497149625.5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-642697904790.1062</v>
      </c>
      <c r="L5032" s="444">
        <f t="shared" ca="1" si="197"/>
        <v>-154890195054415.59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-154890195054415.59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-645375812726.73169</v>
      </c>
      <c r="L5033" s="444">
        <f t="shared" ca="1" si="197"/>
        <v>-155535570867142.31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-155535570867142.31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-648064878613.09302</v>
      </c>
      <c r="L5034" s="444">
        <f t="shared" ca="1" si="197"/>
        <v>-156183635745755.41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-156183635745755.41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-650765148940.64746</v>
      </c>
      <c r="L5035" s="444">
        <f t="shared" ca="1" si="197"/>
        <v>-156834400894696.06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-156834400894696.06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-653476670394.56689</v>
      </c>
      <c r="L5036" s="444">
        <f t="shared" ca="1" si="197"/>
        <v>-157487877565090.63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-157487877565090.63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-656199489854.54431</v>
      </c>
      <c r="L5037" s="444">
        <f t="shared" ca="1" si="197"/>
        <v>-158144077054945.16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-158144077054945.16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-658933654395.60486</v>
      </c>
      <c r="L5038" s="444">
        <f t="shared" ca="1" si="197"/>
        <v>-158803010709340.75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-158803010709340.75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-661679211288.9198</v>
      </c>
      <c r="L5039" s="444">
        <f t="shared" ca="1" si="197"/>
        <v>-159464689920629.66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-159464689920629.66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-664436208002.62354</v>
      </c>
      <c r="L5040" s="444">
        <f t="shared" ca="1" si="197"/>
        <v>-160129126128632.28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-160129126128632.28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-667204692202.63452</v>
      </c>
      <c r="L5041" s="444">
        <f t="shared" ca="1" si="197"/>
        <v>-160796330820834.91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-160796330820834.91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-669984711753.47876</v>
      </c>
      <c r="L5042" s="444">
        <f t="shared" ca="1" si="197"/>
        <v>-161466315532588.38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-161466315532588.38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-672776314719.11816</v>
      </c>
      <c r="L5043" s="444">
        <f t="shared" ca="1" si="197"/>
        <v>-162139091847307.5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-162139091847307.5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-675579549363.78125</v>
      </c>
      <c r="L5044" s="444">
        <f t="shared" ca="1" si="197"/>
        <v>-162814671396671.28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-162814671396671.28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-678394464152.797</v>
      </c>
      <c r="L5045" s="444">
        <f t="shared" ca="1" si="197"/>
        <v>-163493065860824.09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-163493065860824.09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-681221107753.43372</v>
      </c>
      <c r="L5046" s="444">
        <f t="shared" ca="1" si="197"/>
        <v>-164174286968577.53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-164174286968577.53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-684059529035.73975</v>
      </c>
      <c r="L5047" s="444">
        <f t="shared" ca="1" si="197"/>
        <v>-164858346497613.28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-164858346497613.28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-686909777073.38867</v>
      </c>
      <c r="L5048" s="444">
        <f t="shared" ca="1" si="197"/>
        <v>-165545256274686.66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-165545256274686.66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-689771901144.52771</v>
      </c>
      <c r="L5049" s="444">
        <f t="shared" ca="1" si="197"/>
        <v>-166235028175831.19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-166235028175831.19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-692645950732.62988</v>
      </c>
      <c r="L5050" s="444">
        <f t="shared" ca="1" si="197"/>
        <v>-166927674126563.81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-166927674126563.81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-695531975527.34924</v>
      </c>
      <c r="L5051" s="444">
        <f t="shared" ca="1" si="197"/>
        <v>-167623206102091.16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-167623206102091.16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-698430025425.37976</v>
      </c>
      <c r="L5052" s="444">
        <f t="shared" ca="1" si="197"/>
        <v>-168321636127516.53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-168321636127516.53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-701340150531.31885</v>
      </c>
      <c r="L5053" s="444">
        <f t="shared" ca="1" si="197"/>
        <v>-169022976278047.84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-169022976278047.84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-704262401158.53271</v>
      </c>
      <c r="L5054" s="444">
        <f t="shared" ca="1" si="197"/>
        <v>-169727238679206.38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-169727238679206.38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-707196827830.02661</v>
      </c>
      <c r="L5055" s="444">
        <f t="shared" ca="1" si="197"/>
        <v>-170434435507036.41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-170434435507036.41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-710143481279.31836</v>
      </c>
      <c r="L5056" s="444">
        <f t="shared" ca="1" si="197"/>
        <v>-171144578988315.72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-171144578988315.72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-713102412451.31543</v>
      </c>
      <c r="L5057" s="444">
        <f t="shared" ca="1" si="197"/>
        <v>-171857681400767.03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-171857681400767.03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-716073672503.19592</v>
      </c>
      <c r="L5058" s="444">
        <f t="shared" ca="1" si="197"/>
        <v>-172573755073270.22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-172573755073270.22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-719057312805.2926</v>
      </c>
      <c r="L5059" s="444">
        <f t="shared" ca="1" si="197"/>
        <v>-173292812386075.5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-173292812386075.5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-722053384941.9812</v>
      </c>
      <c r="L5060" s="444">
        <f t="shared" ca="1" si="197"/>
        <v>-174014865771017.47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-174014865771017.47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-725061940712.57275</v>
      </c>
      <c r="L5061" s="444">
        <f t="shared" ca="1" si="197"/>
        <v>-174739927711730.03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-174739927711730.03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-728083032132.2085</v>
      </c>
      <c r="L5062" s="444">
        <f t="shared" ca="1" si="197"/>
        <v>-175468010743862.25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-175468010743862.25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-731116711432.7594</v>
      </c>
      <c r="L5063" s="444">
        <f t="shared" ca="1" si="197"/>
        <v>-176199127455295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-176199127455295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-734163031063.72913</v>
      </c>
      <c r="L5064" s="444">
        <f t="shared" ca="1" si="197"/>
        <v>-176933290486358.72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-176933290486358.72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-737222043693.16138</v>
      </c>
      <c r="L5065" s="444">
        <f t="shared" ca="1" si="197"/>
        <v>-177670512530051.88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-177670512530051.88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-740293802208.54944</v>
      </c>
      <c r="L5066" s="444">
        <f t="shared" ca="1" si="197"/>
        <v>-178410806332260.44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-178410806332260.44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-743378359717.75183</v>
      </c>
      <c r="L5067" s="444">
        <f t="shared" ca="1" si="197"/>
        <v>-179154184691978.19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-179154184691978.19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-746475769549.90906</v>
      </c>
      <c r="L5068" s="444">
        <f t="shared" ca="1" si="197"/>
        <v>-179900660461528.09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-179900660461528.09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-749586085256.36707</v>
      </c>
      <c r="L5069" s="444">
        <f t="shared" ca="1" si="197"/>
        <v>-180650246546784.47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-180650246546784.47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-752709360611.60193</v>
      </c>
      <c r="L5070" s="444">
        <f t="shared" ca="1" si="197"/>
        <v>-181402955907396.06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-181402955907396.06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-755845649614.15027</v>
      </c>
      <c r="L5071" s="444">
        <f t="shared" ca="1" si="197"/>
        <v>-182158801557010.22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-182158801557010.22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-758995006487.5426</v>
      </c>
      <c r="L5072" s="444">
        <f t="shared" ca="1" si="197"/>
        <v>-182917796563497.75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-182917796563497.75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-762157485681.2406</v>
      </c>
      <c r="L5073" s="444">
        <f t="shared" ca="1" si="197"/>
        <v>-183679954049179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-183679954049179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-765333141871.5791</v>
      </c>
      <c r="L5074" s="444">
        <f t="shared" ca="1" si="197"/>
        <v>-184445287191050.59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-184445287191050.59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-768522029962.71082</v>
      </c>
      <c r="L5075" s="444">
        <f t="shared" ca="1" si="197"/>
        <v>-185213809221013.31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-185213809221013.31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-771724205087.55542</v>
      </c>
      <c r="L5076" s="444">
        <f t="shared" ca="1" si="197"/>
        <v>-185985533426100.88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-185985533426100.88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-774939722608.75366</v>
      </c>
      <c r="L5077" s="444">
        <f t="shared" ca="1" si="197"/>
        <v>-186760473148709.63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-186760473148709.63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-778168638119.62341</v>
      </c>
      <c r="L5078" s="444">
        <f t="shared" ca="1" si="197"/>
        <v>-187538641786829.25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-187538641786829.25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-781411007445.12183</v>
      </c>
      <c r="L5079" s="444">
        <f t="shared" ca="1" si="197"/>
        <v>-188320052794274.38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-188320052794274.38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-784666886642.80994</v>
      </c>
      <c r="L5080" s="444">
        <f t="shared" ca="1" si="197"/>
        <v>-189104719680917.19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-189104719680917.19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-787936332003.82166</v>
      </c>
      <c r="L5081" s="444">
        <f t="shared" ca="1" si="197"/>
        <v>-189892656012921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-189892656012921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-791219400053.83752</v>
      </c>
      <c r="L5082" s="444">
        <f t="shared" ca="1" si="197"/>
        <v>-190683875412974.84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-190683875412974.84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-794516147554.06189</v>
      </c>
      <c r="L5083" s="444">
        <f t="shared" ca="1" si="197"/>
        <v>-191478391560528.91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-191478391560528.91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-797826631502.20374</v>
      </c>
      <c r="L5084" s="444">
        <f t="shared" ca="1" si="197"/>
        <v>-192276218192031.13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-192276218192031.13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-801150909133.46301</v>
      </c>
      <c r="L5085" s="444">
        <f t="shared" ca="1" si="197"/>
        <v>-193077369101164.59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-193077369101164.59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-804489037921.51917</v>
      </c>
      <c r="L5086" s="444">
        <f t="shared" ca="1" si="197"/>
        <v>-193881858139086.13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-193881858139086.13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-807841075579.52551</v>
      </c>
      <c r="L5087" s="444">
        <f t="shared" ca="1" si="197"/>
        <v>-194689699214665.66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-194689699214665.66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-811207080061.10693</v>
      </c>
      <c r="L5088" s="444">
        <f t="shared" ca="1" si="197"/>
        <v>-195500906294726.75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-195500906294726.75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-814587109561.36145</v>
      </c>
      <c r="L5089" s="444">
        <f t="shared" ca="1" si="197"/>
        <v>-196315493404288.13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-196315493404288.13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-817981222517.86719</v>
      </c>
      <c r="L5090" s="444">
        <f t="shared" ca="1" si="197"/>
        <v>-197133474626806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-197133474626806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-821389477611.69165</v>
      </c>
      <c r="L5091" s="444">
        <f t="shared" ca="1" si="197"/>
        <v>-197954864104417.69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-197954864104417.69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-824811933768.40698</v>
      </c>
      <c r="L5092" s="444">
        <f t="shared" ca="1" si="197"/>
        <v>-198779676038186.09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-198779676038186.09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-828248650159.10876</v>
      </c>
      <c r="L5093" s="444">
        <f t="shared" ca="1" si="197"/>
        <v>-199607924688345.19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-199607924688345.19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-831699686201.43823</v>
      </c>
      <c r="L5094" s="444">
        <f t="shared" ca="1" si="197"/>
        <v>-200439624374546.63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-200439624374546.63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-835165101560.61096</v>
      </c>
      <c r="L5095" s="444">
        <f t="shared" ca="1" si="197"/>
        <v>-201274789476107.25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-201274789476107.25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-838644956150.4469</v>
      </c>
      <c r="L5096" s="444">
        <f t="shared" ca="1" si="197"/>
        <v>-202113434432257.69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-202113434432257.69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-842139310134.40698</v>
      </c>
      <c r="L5097" s="444">
        <f t="shared" ca="1" si="197"/>
        <v>-202955573742392.09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-202955573742392.09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-845648223926.63367</v>
      </c>
      <c r="L5098" s="444">
        <f t="shared" ca="1" si="197"/>
        <v>-203801221966318.72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-203801221966318.72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-849171758192.99463</v>
      </c>
      <c r="L5099" s="444">
        <f t="shared" ca="1" si="197"/>
        <v>-204650393724511.72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-204650393724511.72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-852709973852.1322</v>
      </c>
      <c r="L5100" s="444">
        <f t="shared" ca="1" si="197"/>
        <v>-205503103698363.84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-205503103698363.84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-856262932076.51599</v>
      </c>
      <c r="L5101" s="444">
        <f t="shared" ca="1" si="197"/>
        <v>-206359366630440.38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-206359366630440.38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-859830694293.50159</v>
      </c>
      <c r="L5102" s="444">
        <f t="shared" ca="1" si="197"/>
        <v>-207219197324733.88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-207219197324733.88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-863413322186.39111</v>
      </c>
      <c r="L5103" s="444">
        <f t="shared" ca="1" si="197"/>
        <v>-208082610646920.28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-208082610646920.28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-867010877695.50122</v>
      </c>
      <c r="L5104" s="444">
        <f t="shared" ca="1" si="197"/>
        <v>-208949621524615.78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-208949621524615.78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-870623423019.23242</v>
      </c>
      <c r="L5105" s="444">
        <f t="shared" ca="1" si="197"/>
        <v>-209820244947635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-209820244947635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-874251020615.14587</v>
      </c>
      <c r="L5106" s="444">
        <f t="shared" ca="1" si="197"/>
        <v>-210694495968250.16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-210694495968250.16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-877893733201.04236</v>
      </c>
      <c r="L5107" s="444">
        <f t="shared" ca="1" si="197"/>
        <v>-211572389701451.19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-211572389701451.19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-881551623756.04663</v>
      </c>
      <c r="L5108" s="444">
        <f t="shared" ref="L5108:L5362" ca="1" si="202">I5108-J5108+K5108</f>
        <v>-212453941325207.22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-212453941325207.22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-885224755521.69678</v>
      </c>
      <c r="L5109" s="444">
        <f t="shared" ca="1" si="202"/>
        <v>-213339166080728.91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-213339166080728.91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-888913192003.03711</v>
      </c>
      <c r="L5110" s="444">
        <f t="shared" ca="1" si="202"/>
        <v>-214228079272731.94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-214228079272731.94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-892616996969.71643</v>
      </c>
      <c r="L5111" s="444">
        <f t="shared" ca="1" si="202"/>
        <v>-215120696269701.66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-215120696269701.66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-896336234457.09021</v>
      </c>
      <c r="L5112" s="444">
        <f t="shared" ca="1" si="202"/>
        <v>-216017032504158.75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-216017032504158.75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-900070968767.32813</v>
      </c>
      <c r="L5113" s="444">
        <f t="shared" ca="1" si="202"/>
        <v>-216917103472926.06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-216917103472926.06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-903821264470.52527</v>
      </c>
      <c r="L5114" s="444">
        <f t="shared" ca="1" si="202"/>
        <v>-217820924737396.59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-217820924737396.59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-907587186405.81909</v>
      </c>
      <c r="L5115" s="444">
        <f t="shared" ca="1" si="202"/>
        <v>-218728511923802.41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-218728511923802.41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-911368799682.51001</v>
      </c>
      <c r="L5116" s="444">
        <f t="shared" ca="1" si="202"/>
        <v>-219639880723484.91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-219639880723484.91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-915166169681.18701</v>
      </c>
      <c r="L5117" s="444">
        <f t="shared" ca="1" si="202"/>
        <v>-220555046893166.09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-220555046893166.09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-918979362054.85876</v>
      </c>
      <c r="L5118" s="444">
        <f t="shared" ca="1" si="202"/>
        <v>-221474026255220.94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-221474026255220.94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-922808442730.08728</v>
      </c>
      <c r="L5119" s="444">
        <f t="shared" ca="1" si="202"/>
        <v>-222396834697951.03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-222396834697951.03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-926653477908.12939</v>
      </c>
      <c r="L5120" s="444">
        <f t="shared" ca="1" si="202"/>
        <v>-223323488175859.16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-223323488175859.16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-930514534066.07983</v>
      </c>
      <c r="L5121" s="444">
        <f t="shared" ca="1" si="202"/>
        <v>-224254002709925.25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-224254002709925.25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-934391677958.02185</v>
      </c>
      <c r="L5122" s="444">
        <f t="shared" ca="1" si="202"/>
        <v>-225188394387883.28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-225188394387883.28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-938284976616.1803</v>
      </c>
      <c r="L5123" s="444">
        <f t="shared" ca="1" si="202"/>
        <v>-226126679364499.47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-226126679364499.47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-942194497352.08105</v>
      </c>
      <c r="L5124" s="444">
        <f t="shared" ca="1" si="202"/>
        <v>-227068873861851.56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-227068873861851.56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-946120307757.71472</v>
      </c>
      <c r="L5125" s="444">
        <f t="shared" ca="1" si="202"/>
        <v>-228014994169609.28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-228014994169609.28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-950062475706.70544</v>
      </c>
      <c r="L5126" s="444">
        <f t="shared" ca="1" si="202"/>
        <v>-228965056645316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-228965056645316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-954021069355.48328</v>
      </c>
      <c r="L5127" s="444">
        <f t="shared" ca="1" si="202"/>
        <v>-229919077714671.47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-229919077714671.47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-957996157144.46448</v>
      </c>
      <c r="L5128" s="444">
        <f t="shared" ca="1" si="202"/>
        <v>-230877073871815.94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-230877073871815.94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-961987807799.23303</v>
      </c>
      <c r="L5129" s="444">
        <f t="shared" ca="1" si="202"/>
        <v>-231839061679615.16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-231839061679615.16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-965996090331.72986</v>
      </c>
      <c r="L5130" s="444">
        <f t="shared" ca="1" si="202"/>
        <v>-232805057769946.88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-232805057769946.88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-970021074041.44543</v>
      </c>
      <c r="L5131" s="444">
        <f t="shared" ca="1" si="202"/>
        <v>-233775078843988.31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-233775078843988.31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-974062828516.61792</v>
      </c>
      <c r="L5132" s="444">
        <f t="shared" ca="1" si="202"/>
        <v>-234749141672504.94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-234749141672504.94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-978121423635.43738</v>
      </c>
      <c r="L5133" s="444">
        <f t="shared" ca="1" si="202"/>
        <v>-235727263096140.38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-235727263096140.38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-982196929567.25159</v>
      </c>
      <c r="L5134" s="444">
        <f t="shared" ca="1" si="202"/>
        <v>-236709460025707.63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-236709460025707.63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-986289416773.78174</v>
      </c>
      <c r="L5135" s="444">
        <f t="shared" ca="1" si="202"/>
        <v>-237695749442481.41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-237695749442481.41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-990398956010.33899</v>
      </c>
      <c r="L5136" s="444">
        <f t="shared" ca="1" si="202"/>
        <v>-238686148398491.75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-238686148398491.75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-994525618327.04895</v>
      </c>
      <c r="L5137" s="444">
        <f t="shared" ca="1" si="202"/>
        <v>-239680674016818.81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-239680674016818.81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-998669475070.07825</v>
      </c>
      <c r="L5138" s="444">
        <f t="shared" ca="1" si="202"/>
        <v>-240679343491888.91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-240679343491888.91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-1002830597882.8705</v>
      </c>
      <c r="L5139" s="444">
        <f t="shared" ca="1" si="202"/>
        <v>-241682174089771.78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-241682174089771.78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-1007009058707.3824</v>
      </c>
      <c r="L5140" s="444">
        <f t="shared" ca="1" si="202"/>
        <v>-242689183148479.16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-242689183148479.16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-1011204929785.3297</v>
      </c>
      <c r="L5141" s="444">
        <f t="shared" ca="1" si="202"/>
        <v>-243700388078264.5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-243700388078264.5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-1015418283659.4354</v>
      </c>
      <c r="L5142" s="444">
        <f t="shared" ca="1" si="202"/>
        <v>-244715806361923.94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-244715806361923.94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-1019649193174.683</v>
      </c>
      <c r="L5143" s="444">
        <f t="shared" ca="1" si="202"/>
        <v>-245735455555098.63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-245735455555098.63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-1023897731479.5776</v>
      </c>
      <c r="L5144" s="444">
        <f t="shared" ca="1" si="202"/>
        <v>-246759353286578.19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-246759353286578.19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-1028163972027.4089</v>
      </c>
      <c r="L5145" s="444">
        <f t="shared" ca="1" si="202"/>
        <v>-247787517258605.59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-247787517258605.59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-1032447988577.5233</v>
      </c>
      <c r="L5146" s="444">
        <f t="shared" ca="1" si="202"/>
        <v>-248819965247183.13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-248819965247183.13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-1036749855196.5963</v>
      </c>
      <c r="L5147" s="444">
        <f t="shared" ca="1" si="202"/>
        <v>-249856715102379.72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-249856715102379.72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-1041069646259.9155</v>
      </c>
      <c r="L5148" s="444">
        <f t="shared" ca="1" si="202"/>
        <v>-250897784748639.63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-250897784748639.63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-1045407436452.665</v>
      </c>
      <c r="L5149" s="444">
        <f t="shared" ca="1" si="202"/>
        <v>-251943192185092.28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-251943192185092.28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-1049763300771.2178</v>
      </c>
      <c r="L5150" s="444">
        <f t="shared" ca="1" si="202"/>
        <v>-252992955485863.5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-252992955485863.5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-1054137314524.4312</v>
      </c>
      <c r="L5151" s="444">
        <f t="shared" ca="1" si="202"/>
        <v>-254047092800387.94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-254047092800387.94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-1058529553334.9497</v>
      </c>
      <c r="L5152" s="444">
        <f t="shared" ca="1" si="202"/>
        <v>-255105622353722.88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-255105622353722.88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-1062940093140.512</v>
      </c>
      <c r="L5153" s="444">
        <f t="shared" ca="1" si="202"/>
        <v>-256168562446863.38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-256168562446863.38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-1067369010195.2642</v>
      </c>
      <c r="L5154" s="444">
        <f t="shared" ca="1" si="202"/>
        <v>-257235931457058.63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-257235931457058.63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-1071816381071.0776</v>
      </c>
      <c r="L5155" s="444">
        <f t="shared" ca="1" si="202"/>
        <v>-258307747838129.69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-258307747838129.69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-1076282282658.8737</v>
      </c>
      <c r="L5156" s="444">
        <f t="shared" ca="1" si="202"/>
        <v>-259384030120788.56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-259384030120788.56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-1080766792169.9523</v>
      </c>
      <c r="L5157" s="444">
        <f t="shared" ca="1" si="202"/>
        <v>-260464796912958.5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-260464796912958.5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-1085269987137.327</v>
      </c>
      <c r="L5158" s="444">
        <f t="shared" ca="1" si="202"/>
        <v>-261550066900095.81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-261550066900095.81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-1089791945417.0659</v>
      </c>
      <c r="L5159" s="444">
        <f t="shared" ca="1" si="202"/>
        <v>-262639858845512.88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-262639858845512.88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-1094332745189.637</v>
      </c>
      <c r="L5160" s="444">
        <f t="shared" ca="1" si="202"/>
        <v>-263734191590702.5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-263734191590702.5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-1098892464961.2605</v>
      </c>
      <c r="L5161" s="444">
        <f t="shared" ca="1" si="202"/>
        <v>-264833084055663.75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-264833084055663.75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-1103471183565.2656</v>
      </c>
      <c r="L5162" s="444">
        <f t="shared" ca="1" si="202"/>
        <v>-265936555239229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-265936555239229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-1108068980163.4541</v>
      </c>
      <c r="L5163" s="444">
        <f t="shared" ca="1" si="202"/>
        <v>-267044624219392.47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-267044624219392.47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-1112685934247.4685</v>
      </c>
      <c r="L5164" s="444">
        <f t="shared" ca="1" si="202"/>
        <v>-268157310153639.94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-268157310153639.94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-1117322125640.1665</v>
      </c>
      <c r="L5165" s="444">
        <f t="shared" ca="1" si="202"/>
        <v>-269274632279280.09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-269274632279280.09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-1121977634497.0005</v>
      </c>
      <c r="L5166" s="444">
        <f t="shared" ca="1" si="202"/>
        <v>-270396609913777.09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-270396609913777.09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-1126652541307.4048</v>
      </c>
      <c r="L5167" s="444">
        <f t="shared" ca="1" si="202"/>
        <v>-271523262455084.5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-271523262455084.5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-1131346926896.1853</v>
      </c>
      <c r="L5168" s="444">
        <f t="shared" ca="1" si="202"/>
        <v>-272654609381980.69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-272654609381980.69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-1136060872424.9194</v>
      </c>
      <c r="L5169" s="444">
        <f t="shared" ca="1" si="202"/>
        <v>-273790670254405.59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-273790670254405.59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-1140794459393.3567</v>
      </c>
      <c r="L5170" s="444">
        <f t="shared" ca="1" si="202"/>
        <v>-274931464713798.94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-274931464713798.94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-1145547769640.8291</v>
      </c>
      <c r="L5171" s="444">
        <f t="shared" ca="1" si="202"/>
        <v>-276077012483439.78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-276077012483439.78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-1150320885347.6658</v>
      </c>
      <c r="L5172" s="444">
        <f t="shared" ca="1" si="202"/>
        <v>-277227333368787.44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-277227333368787.44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-1155113889036.6143</v>
      </c>
      <c r="L5173" s="444">
        <f t="shared" ca="1" si="202"/>
        <v>-278382447257824.06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-278382447257824.06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-1159926863574.2668</v>
      </c>
      <c r="L5174" s="444">
        <f t="shared" ca="1" si="202"/>
        <v>-279542374121398.34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-279542374121398.34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-1164759892172.4932</v>
      </c>
      <c r="L5175" s="444">
        <f t="shared" ca="1" si="202"/>
        <v>-280707134013570.84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-280707134013570.84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-1169613058389.8784</v>
      </c>
      <c r="L5176" s="444">
        <f t="shared" ca="1" si="202"/>
        <v>-281876747071960.75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-281876747071960.75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-1174486446133.1697</v>
      </c>
      <c r="L5177" s="444">
        <f t="shared" ca="1" si="202"/>
        <v>-283051233518093.94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-283051233518093.94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-1179380139658.7246</v>
      </c>
      <c r="L5178" s="444">
        <f t="shared" ca="1" si="202"/>
        <v>-284230613657752.69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-284230613657752.69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-1184294223573.9695</v>
      </c>
      <c r="L5179" s="444">
        <f t="shared" ca="1" si="202"/>
        <v>-285414907881326.69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-285414907881326.69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-1189228782838.8611</v>
      </c>
      <c r="L5180" s="444">
        <f t="shared" ca="1" si="202"/>
        <v>-286604136664165.56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-286604136664165.56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-1194183902767.3564</v>
      </c>
      <c r="L5181" s="444">
        <f t="shared" ca="1" si="202"/>
        <v>-287798320566932.94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-287798320566932.94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-1199159669028.8872</v>
      </c>
      <c r="L5182" s="444">
        <f t="shared" ca="1" si="202"/>
        <v>-288997480235961.81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-288997480235961.81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-1204156167649.8408</v>
      </c>
      <c r="L5183" s="444">
        <f t="shared" ca="1" si="202"/>
        <v>-290201636403611.63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-290201636403611.63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-1209173485015.0483</v>
      </c>
      <c r="L5184" s="444">
        <f t="shared" ca="1" si="202"/>
        <v>-291410809888626.69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-291410809888626.69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-1214211707869.2778</v>
      </c>
      <c r="L5185" s="444">
        <f t="shared" ca="1" si="202"/>
        <v>-292625021596495.94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-292625021596495.94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-1219270923318.7332</v>
      </c>
      <c r="L5186" s="444">
        <f t="shared" ca="1" si="202"/>
        <v>-293844292519814.69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-293844292519814.69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-1224351218832.5613</v>
      </c>
      <c r="L5187" s="444">
        <f t="shared" ca="1" si="202"/>
        <v>-295068643738647.25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-295068643738647.25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-1229452682244.3635</v>
      </c>
      <c r="L5188" s="444">
        <f t="shared" ca="1" si="202"/>
        <v>-296298096420891.63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-296298096420891.63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-1234575401753.7151</v>
      </c>
      <c r="L5189" s="444">
        <f t="shared" ca="1" si="202"/>
        <v>-297532671822645.31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-297532671822645.31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-1239719465927.6887</v>
      </c>
      <c r="L5190" s="444">
        <f t="shared" ca="1" si="202"/>
        <v>-298772391288573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-298772391288573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-1244884963702.3875</v>
      </c>
      <c r="L5191" s="444">
        <f t="shared" ca="1" si="202"/>
        <v>-300017276252275.38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-300017276252275.38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-1250071984384.4807</v>
      </c>
      <c r="L5192" s="444">
        <f t="shared" ca="1" si="202"/>
        <v>-301267348236659.88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-301267348236659.88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-1255280617652.7495</v>
      </c>
      <c r="L5193" s="444">
        <f t="shared" ca="1" si="202"/>
        <v>-302522628854312.63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-302522628854312.63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-1260510953559.636</v>
      </c>
      <c r="L5194" s="444">
        <f t="shared" ca="1" si="202"/>
        <v>-303783139807872.25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-303783139807872.25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-1265763082532.801</v>
      </c>
      <c r="L5195" s="444">
        <f t="shared" ca="1" si="202"/>
        <v>-305048902890405.06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-305048902890405.06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-1271037095376.6877</v>
      </c>
      <c r="L5196" s="444">
        <f t="shared" ca="1" si="202"/>
        <v>-306319939985781.75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-306319939985781.75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-1276333083274.0906</v>
      </c>
      <c r="L5197" s="444">
        <f t="shared" ca="1" si="202"/>
        <v>-307596273069055.81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-307596273069055.81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-1281651137787.7324</v>
      </c>
      <c r="L5198" s="444">
        <f t="shared" ca="1" si="202"/>
        <v>-308877924206843.56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-308877924206843.56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-1286991350861.8481</v>
      </c>
      <c r="L5199" s="444">
        <f t="shared" ca="1" si="202"/>
        <v>-310164915557705.44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-310164915557705.44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-1292353814823.7727</v>
      </c>
      <c r="L5200" s="444">
        <f t="shared" ca="1" si="202"/>
        <v>-311457269372529.19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-311457269372529.19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-1297738622385.5383</v>
      </c>
      <c r="L5201" s="444">
        <f t="shared" ca="1" si="202"/>
        <v>-312755007994914.75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-312755007994914.75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-1303145866645.478</v>
      </c>
      <c r="L5202" s="444">
        <f t="shared" ca="1" si="202"/>
        <v>-314058153861560.25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-314058153861560.25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-1308575641089.8345</v>
      </c>
      <c r="L5203" s="444">
        <f t="shared" ca="1" si="202"/>
        <v>-315366729502650.06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-315366729502650.06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-1314028039594.3752</v>
      </c>
      <c r="L5204" s="444">
        <f t="shared" ca="1" si="202"/>
        <v>-316680757542244.44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-316680757542244.44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-1319503156426.0186</v>
      </c>
      <c r="L5205" s="444">
        <f t="shared" ca="1" si="202"/>
        <v>-318000260698670.44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-318000260698670.44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-1325001086244.4602</v>
      </c>
      <c r="L5206" s="444">
        <f t="shared" ca="1" si="202"/>
        <v>-319325261784914.88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-319325261784914.88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-1330521924103.812</v>
      </c>
      <c r="L5207" s="444">
        <f t="shared" ca="1" si="202"/>
        <v>-320655783709018.69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-320655783709018.69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-1336065765454.2446</v>
      </c>
      <c r="L5208" s="444">
        <f t="shared" ca="1" si="202"/>
        <v>-321991849474472.94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-321991849474472.94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-1341632706143.6372</v>
      </c>
      <c r="L5209" s="444">
        <f t="shared" ca="1" si="202"/>
        <v>-323333482180616.56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-323333482180616.56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-1347222842419.2356</v>
      </c>
      <c r="L5210" s="444">
        <f t="shared" ca="1" si="202"/>
        <v>-324680705023035.81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-324680705023035.81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-1352836270929.3159</v>
      </c>
      <c r="L5211" s="444">
        <f t="shared" ca="1" si="202"/>
        <v>-326033541293965.13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-326033541293965.13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-1358473088724.8547</v>
      </c>
      <c r="L5212" s="444">
        <f t="shared" ca="1" si="202"/>
        <v>-327392014382690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-327392014382690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-1364133393261.2083</v>
      </c>
      <c r="L5213" s="444">
        <f t="shared" ca="1" si="202"/>
        <v>-328756147775951.19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-328756147775951.19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-1369817282399.7966</v>
      </c>
      <c r="L5214" s="444">
        <f t="shared" ca="1" si="202"/>
        <v>-330125965058351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-330125965058351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-1375524854409.7959</v>
      </c>
      <c r="L5215" s="444">
        <f t="shared" ca="1" si="202"/>
        <v>-331501489912760.81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-331501489912760.81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-1381256207969.8367</v>
      </c>
      <c r="L5216" s="444">
        <f t="shared" ca="1" si="202"/>
        <v>-332882746120730.63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-332882746120730.63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-1387011442169.7109</v>
      </c>
      <c r="L5217" s="444">
        <f t="shared" ca="1" si="202"/>
        <v>-334269757562900.31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-334269757562900.31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-1392790656512.0847</v>
      </c>
      <c r="L5218" s="444">
        <f t="shared" ca="1" si="202"/>
        <v>-335662548219412.38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-335662548219412.38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-1398593950914.2183</v>
      </c>
      <c r="L5219" s="444">
        <f t="shared" ca="1" si="202"/>
        <v>-337061142170326.56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-337061142170326.56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-1404421425709.6941</v>
      </c>
      <c r="L5220" s="444">
        <f t="shared" ca="1" si="202"/>
        <v>-338465563596036.25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-338465563596036.25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-1410273181650.1511</v>
      </c>
      <c r="L5221" s="444">
        <f t="shared" ca="1" si="202"/>
        <v>-339875836777686.38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-339875836777686.38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-1416149319907.0266</v>
      </c>
      <c r="L5222" s="444">
        <f t="shared" ca="1" si="202"/>
        <v>-341291986097593.38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-341291986097593.38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-1422049942073.3057</v>
      </c>
      <c r="L5223" s="444">
        <f t="shared" ca="1" si="202"/>
        <v>-342714036039666.69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-342714036039666.69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-1427975150165.2778</v>
      </c>
      <c r="L5224" s="444">
        <f t="shared" ca="1" si="202"/>
        <v>-344142011189831.94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-344142011189831.94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-1433925046624.2998</v>
      </c>
      <c r="L5225" s="444">
        <f t="shared" ca="1" si="202"/>
        <v>-345575936236456.25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-345575936236456.25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-1439899734318.5676</v>
      </c>
      <c r="L5226" s="444">
        <f t="shared" ca="1" si="202"/>
        <v>-347015835970774.81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-347015835970774.81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-1445899316544.895</v>
      </c>
      <c r="L5227" s="444">
        <f t="shared" ca="1" si="202"/>
        <v>-348461735287319.69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-348461735287319.69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-1451923897030.4988</v>
      </c>
      <c r="L5228" s="444">
        <f t="shared" ca="1" si="202"/>
        <v>-349913659184350.19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-349913659184350.19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-1457973579934.7925</v>
      </c>
      <c r="L5229" s="444">
        <f t="shared" ca="1" si="202"/>
        <v>-351371632764285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-351371632764285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-1464048469851.1875</v>
      </c>
      <c r="L5230" s="444">
        <f t="shared" ca="1" si="202"/>
        <v>-352835681234136.19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-352835681234136.19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-1470148671808.9009</v>
      </c>
      <c r="L5231" s="444">
        <f t="shared" ca="1" si="202"/>
        <v>-354305829905945.06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-354305829905945.06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-1476274291274.771</v>
      </c>
      <c r="L5232" s="444">
        <f t="shared" ca="1" si="202"/>
        <v>-355782104197219.81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-355782104197219.81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-1482425434155.0825</v>
      </c>
      <c r="L5233" s="444">
        <f t="shared" ca="1" si="202"/>
        <v>-357264529631374.88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-357264529631374.88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-1488602206797.3953</v>
      </c>
      <c r="L5234" s="444">
        <f t="shared" ca="1" si="202"/>
        <v>-358753131838172.25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-358753131838172.25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-1494804715992.3843</v>
      </c>
      <c r="L5235" s="444">
        <f t="shared" ca="1" si="202"/>
        <v>-360247936554164.63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-360247936554164.63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-1501033068975.686</v>
      </c>
      <c r="L5236" s="444">
        <f t="shared" ca="1" si="202"/>
        <v>-361748969623140.31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-361748969623140.31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-1507287373429.7512</v>
      </c>
      <c r="L5237" s="444">
        <f t="shared" ca="1" si="202"/>
        <v>-363256256996570.06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-363256256996570.06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-1513567737485.7085</v>
      </c>
      <c r="L5238" s="444">
        <f t="shared" ca="1" si="202"/>
        <v>-364769824734055.75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-364769824734055.75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-1519874269725.2322</v>
      </c>
      <c r="L5239" s="444">
        <f t="shared" ca="1" si="202"/>
        <v>-366289699003781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-366289699003781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-1526207079182.4209</v>
      </c>
      <c r="L5240" s="444">
        <f t="shared" ca="1" si="202"/>
        <v>-367815906082963.44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-367815906082963.44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-1532566275345.6809</v>
      </c>
      <c r="L5241" s="444">
        <f t="shared" ca="1" si="202"/>
        <v>-369348472358309.13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-369348472358309.13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-1538951968159.6213</v>
      </c>
      <c r="L5242" s="444">
        <f t="shared" ca="1" si="202"/>
        <v>-370887424326468.75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-370887424326468.75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-1545364268026.9531</v>
      </c>
      <c r="L5243" s="444">
        <f t="shared" ca="1" si="202"/>
        <v>-372432788594495.69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-372432788594495.69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-1551803285810.3987</v>
      </c>
      <c r="L5244" s="444">
        <f t="shared" ca="1" si="202"/>
        <v>-373984591880306.06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-373984591880306.06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-1558269132834.6086</v>
      </c>
      <c r="L5245" s="444">
        <f t="shared" ca="1" si="202"/>
        <v>-375542861013140.69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-375542861013140.69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-1564761920888.0862</v>
      </c>
      <c r="L5246" s="444">
        <f t="shared" ca="1" si="202"/>
        <v>-377107622934028.75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-377107622934028.75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-1571281762225.1199</v>
      </c>
      <c r="L5247" s="444">
        <f t="shared" ca="1" si="202"/>
        <v>-378678904696253.88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-378678904696253.88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-1577828769567.7244</v>
      </c>
      <c r="L5248" s="444">
        <f t="shared" ca="1" si="202"/>
        <v>-380256733465821.63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-380256733465821.63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-1584403056107.5901</v>
      </c>
      <c r="L5249" s="444">
        <f t="shared" ca="1" si="202"/>
        <v>-381841136521929.19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-381841136521929.19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-1591004735508.0383</v>
      </c>
      <c r="L5250" s="444">
        <f t="shared" ca="1" si="202"/>
        <v>-383432141257437.25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-383432141257437.25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-1597633921905.9885</v>
      </c>
      <c r="L5251" s="444">
        <f t="shared" ca="1" si="202"/>
        <v>-385029775179343.25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-385029775179343.25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-1604290729913.9302</v>
      </c>
      <c r="L5252" s="444">
        <f t="shared" ca="1" si="202"/>
        <v>-386634065909257.19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-386634065909257.19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-1610975274621.905</v>
      </c>
      <c r="L5253" s="444">
        <f t="shared" ca="1" si="202"/>
        <v>-388245041183879.06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-388245041183879.06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-1617687671599.4961</v>
      </c>
      <c r="L5254" s="444">
        <f t="shared" ca="1" si="202"/>
        <v>-389862728855478.56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-389862728855478.56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-1624428036897.8274</v>
      </c>
      <c r="L5255" s="444">
        <f t="shared" ca="1" si="202"/>
        <v>-391487156892376.38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-391487156892376.38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-1631196487051.5681</v>
      </c>
      <c r="L5256" s="444">
        <f t="shared" ca="1" si="202"/>
        <v>-393118353379427.94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-393118353379427.94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-1637993139080.9497</v>
      </c>
      <c r="L5257" s="444">
        <f t="shared" ca="1" si="202"/>
        <v>-394756346518508.88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-394756346518508.88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-1644818110493.7869</v>
      </c>
      <c r="L5258" s="444">
        <f t="shared" ca="1" si="202"/>
        <v>-396401164629002.69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-396401164629002.69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-1651671519287.5112</v>
      </c>
      <c r="L5259" s="444">
        <f t="shared" ca="1" si="202"/>
        <v>-398052836148290.19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-398052836148290.19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-1658553483951.209</v>
      </c>
      <c r="L5260" s="444">
        <f t="shared" ca="1" si="202"/>
        <v>-399711389632241.38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-399711389632241.38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-1665464123467.6724</v>
      </c>
      <c r="L5261" s="444">
        <f t="shared" ca="1" si="202"/>
        <v>-401376853755709.06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-401376853755709.06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-1672403557315.4543</v>
      </c>
      <c r="L5262" s="444">
        <f t="shared" ca="1" si="202"/>
        <v>-403049257313024.5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-403049257313024.5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-1679371905470.9353</v>
      </c>
      <c r="L5263" s="444">
        <f t="shared" ca="1" si="202"/>
        <v>-404728629218495.44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-404728629218495.44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-1686369288410.3977</v>
      </c>
      <c r="L5264" s="444">
        <f t="shared" ca="1" si="202"/>
        <v>-406414998506905.81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-406414998506905.81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-1693395827112.1074</v>
      </c>
      <c r="L5265" s="444">
        <f t="shared" ca="1" si="202"/>
        <v>-408108394334017.94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-408108394334017.94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-1700451643058.408</v>
      </c>
      <c r="L5266" s="444">
        <f t="shared" ca="1" si="202"/>
        <v>-409808845977076.38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-409808845977076.38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-1707536858237.8181</v>
      </c>
      <c r="L5267" s="444">
        <f t="shared" ca="1" si="202"/>
        <v>-411516382835314.19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-411516382835314.19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-1714651595147.1423</v>
      </c>
      <c r="L5268" s="444">
        <f t="shared" ca="1" si="202"/>
        <v>-413231034430461.31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-413231034430461.31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-1721795976793.5889</v>
      </c>
      <c r="L5269" s="444">
        <f t="shared" ca="1" si="202"/>
        <v>-414952830407254.88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-414952830407254.88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-1728970126696.8953</v>
      </c>
      <c r="L5270" s="444">
        <f t="shared" ca="1" si="202"/>
        <v>-416681800533951.75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-416681800533951.75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-1736174168891.4656</v>
      </c>
      <c r="L5271" s="444">
        <f t="shared" ca="1" si="202"/>
        <v>-418417974702843.19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-418417974702843.19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-1743408227928.5132</v>
      </c>
      <c r="L5272" s="444">
        <f t="shared" ca="1" si="202"/>
        <v>-420161382930771.69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-420161382930771.69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-1750672428878.2153</v>
      </c>
      <c r="L5273" s="444">
        <f t="shared" ca="1" si="202"/>
        <v>-421912055359649.88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-421912055359649.88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-1757966897331.8745</v>
      </c>
      <c r="L5274" s="444">
        <f t="shared" ca="1" si="202"/>
        <v>-423670022256981.75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-423670022256981.75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-1765291759404.0906</v>
      </c>
      <c r="L5275" s="444">
        <f t="shared" ca="1" si="202"/>
        <v>-425435314016385.81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-425435314016385.81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-1772647141734.9409</v>
      </c>
      <c r="L5276" s="444">
        <f t="shared" ca="1" si="202"/>
        <v>-427207961158120.75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-427207961158120.75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-1780033171492.1697</v>
      </c>
      <c r="L5277" s="444">
        <f t="shared" ca="1" si="202"/>
        <v>-428987994329612.94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-428987994329612.94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-1787449976373.3872</v>
      </c>
      <c r="L5278" s="444">
        <f t="shared" ca="1" si="202"/>
        <v>-430775444305986.31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-430775444305986.31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-1794897684608.2764</v>
      </c>
      <c r="L5279" s="444">
        <f t="shared" ca="1" si="202"/>
        <v>-432570341990594.56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-432570341990594.56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-1802376424960.8105</v>
      </c>
      <c r="L5280" s="444">
        <f t="shared" ca="1" si="202"/>
        <v>-434372718415555.38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-434372718415555.38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-1809886326731.4807</v>
      </c>
      <c r="L5281" s="444">
        <f t="shared" ca="1" si="202"/>
        <v>-436182604742286.88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-436182604742286.88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-1817427519759.5286</v>
      </c>
      <c r="L5282" s="444">
        <f t="shared" ca="1" si="202"/>
        <v>-438000032262046.38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-438000032262046.38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-1825000134425.1931</v>
      </c>
      <c r="L5283" s="444">
        <f t="shared" ca="1" si="202"/>
        <v>-439825032396471.56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-439825032396471.56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-1832604301651.9651</v>
      </c>
      <c r="L5284" s="444">
        <f t="shared" ca="1" si="202"/>
        <v>-441657636698123.5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-441657636698123.5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-1840240152908.8479</v>
      </c>
      <c r="L5285" s="444">
        <f t="shared" ca="1" si="202"/>
        <v>-443497876851032.38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-443497876851032.38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-1847907820212.6348</v>
      </c>
      <c r="L5286" s="444">
        <f t="shared" ca="1" si="202"/>
        <v>-445345784671245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-445345784671245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-1855607436130.1875</v>
      </c>
      <c r="L5287" s="444">
        <f t="shared" ca="1" si="202"/>
        <v>-447201392107375.19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-447201392107375.19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-1863339133780.73</v>
      </c>
      <c r="L5288" s="444">
        <f t="shared" ca="1" si="202"/>
        <v>-449064731241155.94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-449064731241155.94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-1871103046838.1497</v>
      </c>
      <c r="L5289" s="444">
        <f t="shared" ca="1" si="202"/>
        <v>-450935834287994.06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-450935834287994.06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-1878899309533.3086</v>
      </c>
      <c r="L5290" s="444">
        <f t="shared" ca="1" si="202"/>
        <v>-452814733597527.38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-452814733597527.38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-1886728056656.3638</v>
      </c>
      <c r="L5291" s="444">
        <f t="shared" ca="1" si="202"/>
        <v>-454701461654183.75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-454701461654183.75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-1894589423559.0986</v>
      </c>
      <c r="L5292" s="444">
        <f t="shared" ca="1" si="202"/>
        <v>-456596051077742.88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-456596051077742.88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-1902483546157.2622</v>
      </c>
      <c r="L5293" s="444">
        <f t="shared" ca="1" si="202"/>
        <v>-458498534623900.13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-458498534623900.13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-1910410560932.917</v>
      </c>
      <c r="L5294" s="444">
        <f t="shared" ca="1" si="202"/>
        <v>-460408945184833.06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-460408945184833.06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-1918370604936.8044</v>
      </c>
      <c r="L5295" s="444">
        <f t="shared" ca="1" si="202"/>
        <v>-462327315789769.88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-462327315789769.88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-1926363815790.7078</v>
      </c>
      <c r="L5296" s="444">
        <f t="shared" ca="1" si="202"/>
        <v>-464253679605560.56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-464253679605560.56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-1934390331689.8359</v>
      </c>
      <c r="L5297" s="444">
        <f t="shared" ca="1" si="202"/>
        <v>-466188069937250.38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-466188069937250.38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-1942450291405.21</v>
      </c>
      <c r="L5298" s="444">
        <f t="shared" ca="1" si="202"/>
        <v>-468130520228655.56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-468130520228655.56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-1950543834286.0647</v>
      </c>
      <c r="L5299" s="444">
        <f t="shared" ca="1" si="202"/>
        <v>-470081064062941.63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-470081064062941.63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-1958671100262.2568</v>
      </c>
      <c r="L5300" s="444">
        <f t="shared" ca="1" si="202"/>
        <v>-472039735163203.88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-472039735163203.88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-1966832229846.6829</v>
      </c>
      <c r="L5301" s="444">
        <f t="shared" ca="1" si="202"/>
        <v>-474006567393050.56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-474006567393050.56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-1975027364137.7107</v>
      </c>
      <c r="L5302" s="444">
        <f t="shared" ca="1" si="202"/>
        <v>-475981594757188.25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-475981594757188.25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-1983256644821.6177</v>
      </c>
      <c r="L5303" s="444">
        <f t="shared" ca="1" si="202"/>
        <v>-477964851402009.88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-477964851402009.88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-1991520214175.041</v>
      </c>
      <c r="L5304" s="444">
        <f t="shared" ca="1" si="202"/>
        <v>-479956371616184.94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-479956371616184.94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-1999818215067.4375</v>
      </c>
      <c r="L5305" s="444">
        <f t="shared" ca="1" si="202"/>
        <v>-481956189831252.38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-481956189831252.38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-2008150790963.5513</v>
      </c>
      <c r="L5306" s="444">
        <f t="shared" ca="1" si="202"/>
        <v>-483964340622215.94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-483964340622215.94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-2016518085925.8994</v>
      </c>
      <c r="L5307" s="444">
        <f t="shared" ca="1" si="202"/>
        <v>-485980858708141.81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-485980858708141.81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-2024920244617.2576</v>
      </c>
      <c r="L5308" s="444">
        <f t="shared" ca="1" si="202"/>
        <v>-488005778952759.06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-488005778952759.06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-2033357412303.1624</v>
      </c>
      <c r="L5309" s="444">
        <f t="shared" ca="1" si="202"/>
        <v>-490039136365062.25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-490039136365062.25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-2041829734854.426</v>
      </c>
      <c r="L5310" s="444">
        <f t="shared" ca="1" si="202"/>
        <v>-492080966099916.69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-492080966099916.69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-2050337358749.6526</v>
      </c>
      <c r="L5311" s="444">
        <f t="shared" ca="1" si="202"/>
        <v>-494131303458666.31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-494131303458666.31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-2058880431077.7764</v>
      </c>
      <c r="L5312" s="444">
        <f t="shared" ca="1" si="202"/>
        <v>-496190183889744.06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-496190183889744.06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-2067459099540.6006</v>
      </c>
      <c r="L5313" s="444">
        <f t="shared" ca="1" si="202"/>
        <v>-498257642989284.69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-498257642989284.69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-2076073512455.3525</v>
      </c>
      <c r="L5314" s="444">
        <f t="shared" ca="1" si="202"/>
        <v>-500333716501740.06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-500333716501740.06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-2084723818757.2505</v>
      </c>
      <c r="L5315" s="444">
        <f t="shared" ca="1" si="202"/>
        <v>-502418440320497.31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-502418440320497.31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-2093410168002.072</v>
      </c>
      <c r="L5316" s="444">
        <f t="shared" ca="1" si="202"/>
        <v>-504511850488499.38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-504511850488499.38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-2102132710368.7471</v>
      </c>
      <c r="L5317" s="444">
        <f t="shared" ca="1" si="202"/>
        <v>-506613983198868.13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-506613983198868.13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-2110891596661.9502</v>
      </c>
      <c r="L5318" s="444">
        <f t="shared" ca="1" si="202"/>
        <v>-508724874795530.06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-508724874795530.06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-2119686978314.7085</v>
      </c>
      <c r="L5319" s="444">
        <f t="shared" ca="1" si="202"/>
        <v>-510844561773844.75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-510844561773844.75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-2128519007391.0198</v>
      </c>
      <c r="L5320" s="444">
        <f t="shared" ca="1" si="202"/>
        <v>-512973080781235.75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-512973080781235.75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-2137387836588.4822</v>
      </c>
      <c r="L5321" s="444">
        <f t="shared" ca="1" si="202"/>
        <v>-515110468617824.25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-515110468617824.25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-2146293619240.9343</v>
      </c>
      <c r="L5322" s="444">
        <f t="shared" ca="1" si="202"/>
        <v>-517256762237065.19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-517256762237065.19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-2155236509321.1052</v>
      </c>
      <c r="L5323" s="444">
        <f t="shared" ca="1" si="202"/>
        <v>-519411998746386.31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-519411998746386.31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-2164216661443.2761</v>
      </c>
      <c r="L5324" s="444">
        <f t="shared" ca="1" si="202"/>
        <v>-521576215407829.56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-521576215407829.56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-2173234230865.9563</v>
      </c>
      <c r="L5325" s="444">
        <f t="shared" ca="1" si="202"/>
        <v>-523749449638695.5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-523749449638695.5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-2182289373494.5645</v>
      </c>
      <c r="L5326" s="444">
        <f t="shared" ca="1" si="202"/>
        <v>-525931739012190.06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-525931739012190.06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-2191382245884.1252</v>
      </c>
      <c r="L5327" s="444">
        <f t="shared" ca="1" si="202"/>
        <v>-528123121258074.19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-528123121258074.19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-2200513005241.9756</v>
      </c>
      <c r="L5328" s="444">
        <f t="shared" ca="1" si="202"/>
        <v>-530323634263316.19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-530323634263316.19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-2209681809430.4839</v>
      </c>
      <c r="L5329" s="444">
        <f t="shared" ca="1" si="202"/>
        <v>-532533316072746.69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-532533316072746.69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-2218888816969.7783</v>
      </c>
      <c r="L5330" s="444">
        <f t="shared" ca="1" si="202"/>
        <v>-534752204889716.44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-534752204889716.44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-2228134187040.4854</v>
      </c>
      <c r="L5331" s="444">
        <f t="shared" ca="1" si="202"/>
        <v>-536980339076756.94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-536980339076756.94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-2237418079486.4873</v>
      </c>
      <c r="L5332" s="444">
        <f t="shared" ca="1" si="202"/>
        <v>-539217757156243.44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-539217757156243.44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-2246740654817.6812</v>
      </c>
      <c r="L5333" s="444">
        <f t="shared" ca="1" si="202"/>
        <v>-541464497811061.13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-541464497811061.13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-2256102074212.7549</v>
      </c>
      <c r="L5334" s="444">
        <f t="shared" ca="1" si="202"/>
        <v>-543720599885273.88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-543720599885273.88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-2265502499521.9746</v>
      </c>
      <c r="L5335" s="444">
        <f t="shared" ca="1" si="202"/>
        <v>-545986102384795.88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-545986102384795.88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-2274942093269.9824</v>
      </c>
      <c r="L5336" s="444">
        <f t="shared" ca="1" si="202"/>
        <v>-548261044478065.88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-548261044478065.88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-2284421018658.6079</v>
      </c>
      <c r="L5337" s="444">
        <f t="shared" ca="1" si="202"/>
        <v>-550545465496724.5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-550545465496724.5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-2293939439569.6855</v>
      </c>
      <c r="L5338" s="444">
        <f t="shared" ca="1" si="202"/>
        <v>-552839404936294.19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-552839404936294.19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-2303497520567.8926</v>
      </c>
      <c r="L5339" s="444">
        <f t="shared" ca="1" si="202"/>
        <v>-555142902456862.06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-555142902456862.06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-2313095426903.5918</v>
      </c>
      <c r="L5340" s="444">
        <f t="shared" ca="1" si="202"/>
        <v>-557455997883765.63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-557455997883765.63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-2322733324515.6899</v>
      </c>
      <c r="L5341" s="444">
        <f t="shared" ca="1" si="202"/>
        <v>-559778731208281.31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-559778731208281.31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-2332411380034.5054</v>
      </c>
      <c r="L5342" s="444">
        <f t="shared" ca="1" si="202"/>
        <v>-562111142588315.81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-562111142588315.81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-2342129760784.6489</v>
      </c>
      <c r="L5343" s="444">
        <f t="shared" ca="1" si="202"/>
        <v>-564453272349100.5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-564453272349100.5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-2351888634787.9189</v>
      </c>
      <c r="L5344" s="444">
        <f t="shared" ca="1" si="202"/>
        <v>-566805160983888.38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-566805160983888.38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-2361688170766.2017</v>
      </c>
      <c r="L5345" s="444">
        <f t="shared" ca="1" si="202"/>
        <v>-569166849154654.63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-569166849154654.63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-2371528538144.394</v>
      </c>
      <c r="L5346" s="444">
        <f t="shared" ca="1" si="202"/>
        <v>-571538377692799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-571538377692799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-2381409907053.3291</v>
      </c>
      <c r="L5347" s="444">
        <f t="shared" ca="1" si="202"/>
        <v>-573919787599852.38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-573919787599852.38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-2391332448332.7183</v>
      </c>
      <c r="L5348" s="444">
        <f t="shared" ca="1" si="202"/>
        <v>-576311120048185.13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-576311120048185.13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-2401296333534.1045</v>
      </c>
      <c r="L5349" s="444">
        <f t="shared" ca="1" si="202"/>
        <v>-578712416381719.25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-578712416381719.25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-2411301734923.8301</v>
      </c>
      <c r="L5350" s="444">
        <f t="shared" ca="1" si="202"/>
        <v>-581123718116643.13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-581123718116643.13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-2421348825486.0132</v>
      </c>
      <c r="L5351" s="444">
        <f t="shared" ca="1" si="202"/>
        <v>-583545066942129.13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-583545066942129.13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-2431437778925.5381</v>
      </c>
      <c r="L5352" s="444">
        <f t="shared" ca="1" si="202"/>
        <v>-585976504721054.63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-585976504721054.63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-2441568769671.061</v>
      </c>
      <c r="L5353" s="444">
        <f t="shared" ca="1" si="202"/>
        <v>-588418073490725.63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-588418073490725.63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-2451741972878.0234</v>
      </c>
      <c r="L5354" s="444">
        <f t="shared" ca="1" si="202"/>
        <v>-590869815463603.63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-590869815463603.63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-2461957564431.6816</v>
      </c>
      <c r="L5355" s="444">
        <f t="shared" ca="1" si="202"/>
        <v>-593331773028035.25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-593331773028035.25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-2472215720950.147</v>
      </c>
      <c r="L5356" s="444">
        <f t="shared" ca="1" si="202"/>
        <v>-595803988748985.38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-595803988748985.38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-2482516619787.439</v>
      </c>
      <c r="L5357" s="444">
        <f t="shared" ca="1" si="202"/>
        <v>-598286505368772.88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-598286505368772.88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-2492860439036.5537</v>
      </c>
      <c r="L5358" s="444">
        <f t="shared" ca="1" si="202"/>
        <v>-600779365807809.38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-600779365807809.38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-2503247357532.5391</v>
      </c>
      <c r="L5359" s="444">
        <f t="shared" ca="1" si="202"/>
        <v>-603282613165341.88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-603282613165341.88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-2513677554855.5913</v>
      </c>
      <c r="L5360" s="444">
        <f t="shared" ca="1" si="202"/>
        <v>-605796290720197.5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-605796290720197.5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-2524151211334.1563</v>
      </c>
      <c r="L5361" s="444">
        <f t="shared" ca="1" si="202"/>
        <v>-608320441931531.63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-608320441931531.63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-2534668508048.0483</v>
      </c>
      <c r="L5362" s="444">
        <f t="shared" ca="1" si="202"/>
        <v>-610855110439579.63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-610855110439579.63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-2545229626831.5815</v>
      </c>
      <c r="L5363" s="444">
        <f t="shared" ref="L5363:L5617" ca="1" si="207">I5363-J5363+K5363</f>
        <v>-613400340066411.25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-613400340066411.25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-2555834750276.7134</v>
      </c>
      <c r="L5364" s="444">
        <f t="shared" ca="1" si="207"/>
        <v>-615956174816688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-615956174816688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-2566484061736.2002</v>
      </c>
      <c r="L5365" s="444">
        <f t="shared" ca="1" si="207"/>
        <v>-618522658878424.25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-618522658878424.25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-2577177745326.7676</v>
      </c>
      <c r="L5366" s="444">
        <f t="shared" ca="1" si="207"/>
        <v>-621099836623751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-621099836623751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-2587915985932.2959</v>
      </c>
      <c r="L5367" s="444">
        <f t="shared" ca="1" si="207"/>
        <v>-623687752609683.25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-623687752609683.25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-2598698969207.0137</v>
      </c>
      <c r="L5368" s="444">
        <f t="shared" ca="1" si="207"/>
        <v>-626286451578890.25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-626286451578890.25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-2609526881578.7095</v>
      </c>
      <c r="L5369" s="444">
        <f t="shared" ca="1" si="207"/>
        <v>-628895978460469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-628895978460469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-2620399910251.9541</v>
      </c>
      <c r="L5370" s="444">
        <f t="shared" ca="1" si="207"/>
        <v>-631516378370721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-631516378370721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-2631318243211.3374</v>
      </c>
      <c r="L5371" s="444">
        <f t="shared" ca="1" si="207"/>
        <v>-634147696613932.38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-634147696613932.38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-2642282069224.7183</v>
      </c>
      <c r="L5372" s="444">
        <f t="shared" ca="1" si="207"/>
        <v>-636789978683157.13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-636789978683157.13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-2653291577846.4878</v>
      </c>
      <c r="L5373" s="444">
        <f t="shared" ca="1" si="207"/>
        <v>-639443270261003.63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-639443270261003.63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-2664346959420.8486</v>
      </c>
      <c r="L5374" s="444">
        <f t="shared" ca="1" si="207"/>
        <v>-642107617220424.5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-642107617220424.5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-2675448405085.1021</v>
      </c>
      <c r="L5375" s="444">
        <f t="shared" ca="1" si="207"/>
        <v>-644783065625509.63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-644783065625509.63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-2686596106772.9565</v>
      </c>
      <c r="L5376" s="444">
        <f t="shared" ca="1" si="207"/>
        <v>-647469661732282.63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-647469661732282.63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-2697790257217.8442</v>
      </c>
      <c r="L5377" s="444">
        <f t="shared" ca="1" si="207"/>
        <v>-650167451989500.5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-650167451989500.5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-2709031049956.252</v>
      </c>
      <c r="L5378" s="444">
        <f t="shared" ca="1" si="207"/>
        <v>-652876483039456.75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-652876483039456.75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-2720318679331.0698</v>
      </c>
      <c r="L5379" s="444">
        <f t="shared" ca="1" si="207"/>
        <v>-655596801718787.88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-655596801718787.88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-2731653340494.9492</v>
      </c>
      <c r="L5380" s="444">
        <f t="shared" ca="1" si="207"/>
        <v>-658328455059282.88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-658328455059282.88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-2743035229413.6787</v>
      </c>
      <c r="L5381" s="444">
        <f t="shared" ca="1" si="207"/>
        <v>-661071490288696.5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-661071490288696.5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-2754464542869.5688</v>
      </c>
      <c r="L5382" s="444">
        <f t="shared" ca="1" si="207"/>
        <v>-663825954831566.13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-663825954831566.13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-2765941478464.8589</v>
      </c>
      <c r="L5383" s="444">
        <f t="shared" ca="1" si="207"/>
        <v>-666591896310031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-666591896310031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-2777466234625.1289</v>
      </c>
      <c r="L5384" s="444">
        <f t="shared" ca="1" si="207"/>
        <v>-669369362544656.13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-669369362544656.13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-2789039010602.7339</v>
      </c>
      <c r="L5385" s="444">
        <f t="shared" ca="1" si="207"/>
        <v>-672158401555258.88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-672158401555258.88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-2800660006480.2451</v>
      </c>
      <c r="L5386" s="444">
        <f t="shared" ca="1" si="207"/>
        <v>-674959061561739.13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-674959061561739.13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-2812329423173.9131</v>
      </c>
      <c r="L5387" s="444">
        <f t="shared" ca="1" si="207"/>
        <v>-677771390984913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-677771390984913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-2824047462437.1377</v>
      </c>
      <c r="L5388" s="444">
        <f t="shared" ca="1" si="207"/>
        <v>-680595438447350.13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-680595438447350.13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-2835814326863.959</v>
      </c>
      <c r="L5389" s="444">
        <f t="shared" ca="1" si="207"/>
        <v>-683431252774214.13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-683431252774214.13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-2847630219892.5586</v>
      </c>
      <c r="L5390" s="444">
        <f t="shared" ca="1" si="207"/>
        <v>-686278882994106.63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-686278882994106.63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-2859495345808.7773</v>
      </c>
      <c r="L5391" s="444">
        <f t="shared" ca="1" si="207"/>
        <v>-689138378339915.38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-689138378339915.38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-2871409909749.6475</v>
      </c>
      <c r="L5392" s="444">
        <f t="shared" ca="1" si="207"/>
        <v>-692009788249665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-692009788249665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-2883374117706.9375</v>
      </c>
      <c r="L5393" s="444">
        <f t="shared" ca="1" si="207"/>
        <v>-694893162367372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-694893162367372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-2895388176530.7168</v>
      </c>
      <c r="L5394" s="444">
        <f t="shared" ca="1" si="207"/>
        <v>-697788550543902.75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-697788550543902.75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-2907452293932.9282</v>
      </c>
      <c r="L5395" s="444">
        <f t="shared" ca="1" si="207"/>
        <v>-700696002837835.63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-700696002837835.63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-2919566678490.9819</v>
      </c>
      <c r="L5396" s="444">
        <f t="shared" ca="1" si="207"/>
        <v>-703615569516326.63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-703615569516326.63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-2931731539651.3608</v>
      </c>
      <c r="L5397" s="444">
        <f t="shared" ca="1" si="207"/>
        <v>-706547301055978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-706547301055978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-2943947087733.2417</v>
      </c>
      <c r="L5398" s="444">
        <f t="shared" ca="1" si="207"/>
        <v>-709491248143711.25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-709491248143711.25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-2956213533932.1304</v>
      </c>
      <c r="L5399" s="444">
        <f t="shared" ca="1" si="207"/>
        <v>-712447461677643.38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-712447461677643.38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-2968531090323.5142</v>
      </c>
      <c r="L5400" s="444">
        <f t="shared" ca="1" si="207"/>
        <v>-715415992767966.88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-715415992767966.88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-2980899969866.5288</v>
      </c>
      <c r="L5401" s="444">
        <f t="shared" ca="1" si="207"/>
        <v>-718396892737833.38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-718396892737833.38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-2993320386407.6392</v>
      </c>
      <c r="L5402" s="444">
        <f t="shared" ca="1" si="207"/>
        <v>-721390213124241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-721390213124241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-3005792554684.3374</v>
      </c>
      <c r="L5403" s="444">
        <f t="shared" ca="1" si="207"/>
        <v>-724396005678925.38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-724396005678925.38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-3018316690328.8555</v>
      </c>
      <c r="L5404" s="444">
        <f t="shared" ca="1" si="207"/>
        <v>-727414322369254.25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-727414322369254.25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-3030893009871.8926</v>
      </c>
      <c r="L5405" s="444">
        <f t="shared" ca="1" si="207"/>
        <v>-730445215379126.13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-730445215379126.13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-3043521730746.3589</v>
      </c>
      <c r="L5406" s="444">
        <f t="shared" ca="1" si="207"/>
        <v>-733488737109872.5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-733488737109872.5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-3056203071291.1353</v>
      </c>
      <c r="L5407" s="444">
        <f t="shared" ca="1" si="207"/>
        <v>-736544940181163.63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-736544940181163.63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-3068937250754.8486</v>
      </c>
      <c r="L5408" s="444">
        <f t="shared" ca="1" si="207"/>
        <v>-739613877431918.5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-739613877431918.5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-3081724489299.6602</v>
      </c>
      <c r="L5409" s="444">
        <f t="shared" ca="1" si="207"/>
        <v>-742695601921218.13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-742695601921218.13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-3094565008005.0757</v>
      </c>
      <c r="L5410" s="444">
        <f t="shared" ca="1" si="207"/>
        <v>-745790166929223.25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-745790166929223.25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-3107459028871.7637</v>
      </c>
      <c r="L5411" s="444">
        <f t="shared" ca="1" si="207"/>
        <v>-748897625958095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-748897625958095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-3120406774825.396</v>
      </c>
      <c r="L5412" s="444">
        <f t="shared" ca="1" si="207"/>
        <v>-752018032732920.38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-752018032732920.38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-3133408469720.5015</v>
      </c>
      <c r="L5413" s="444">
        <f t="shared" ca="1" si="207"/>
        <v>-755151441202640.88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-755151441202640.88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-3146464338344.3369</v>
      </c>
      <c r="L5414" s="444">
        <f t="shared" ca="1" si="207"/>
        <v>-758297905540985.25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-758297905540985.25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-3159574606420.772</v>
      </c>
      <c r="L5415" s="444">
        <f t="shared" ca="1" si="207"/>
        <v>-761457480147406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-761457480147406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-3172739500614.1914</v>
      </c>
      <c r="L5416" s="444">
        <f t="shared" ca="1" si="207"/>
        <v>-764630219648020.25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-764630219648020.25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-3185959248533.4175</v>
      </c>
      <c r="L5417" s="444">
        <f t="shared" ca="1" si="207"/>
        <v>-767816178896553.63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-767816178896553.63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-3199234078735.6401</v>
      </c>
      <c r="L5418" s="444">
        <f t="shared" ca="1" si="207"/>
        <v>-771015412975289.25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-771015412975289.25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-3212564220730.3721</v>
      </c>
      <c r="L5419" s="444">
        <f t="shared" ca="1" si="207"/>
        <v>-774227977196019.63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-774227977196019.63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-3225949904983.415</v>
      </c>
      <c r="L5420" s="444">
        <f t="shared" ca="1" si="207"/>
        <v>-777453927101003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-777453927101003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-3239391362920.8457</v>
      </c>
      <c r="L5421" s="444">
        <f t="shared" ca="1" si="207"/>
        <v>-780693318463923.88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-780693318463923.88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-3252888826933.0161</v>
      </c>
      <c r="L5422" s="444">
        <f t="shared" ca="1" si="207"/>
        <v>-783946207290856.88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-783946207290856.88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-3266442530378.5703</v>
      </c>
      <c r="L5423" s="444">
        <f t="shared" ca="1" si="207"/>
        <v>-787212649821235.5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-787212649821235.5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-3280052707588.4814</v>
      </c>
      <c r="L5424" s="444">
        <f t="shared" ca="1" si="207"/>
        <v>-790492702528824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-790492702528824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-3293719593870.1001</v>
      </c>
      <c r="L5425" s="444">
        <f t="shared" ca="1" si="207"/>
        <v>-793786422122694.13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-793786422122694.13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-3307443425511.2256</v>
      </c>
      <c r="L5426" s="444">
        <f t="shared" ca="1" si="207"/>
        <v>-797093865548205.38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-797093865548205.38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-3321224439784.189</v>
      </c>
      <c r="L5427" s="444">
        <f t="shared" ca="1" si="207"/>
        <v>-800415089987989.63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-800415089987989.63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-3335062874949.9565</v>
      </c>
      <c r="L5428" s="444">
        <f t="shared" ca="1" si="207"/>
        <v>-803750152862939.63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-803750152862939.63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-3348958970262.2485</v>
      </c>
      <c r="L5429" s="444">
        <f t="shared" ca="1" si="207"/>
        <v>-807099111833201.88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-807099111833201.88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-3362912965971.6743</v>
      </c>
      <c r="L5430" s="444">
        <f t="shared" ca="1" si="207"/>
        <v>-810462024799173.5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-810462024799173.5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-3376925103329.8896</v>
      </c>
      <c r="L5431" s="444">
        <f t="shared" ca="1" si="207"/>
        <v>-813838949902503.38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-813838949902503.38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-3390995624593.7642</v>
      </c>
      <c r="L5432" s="444">
        <f t="shared" ca="1" si="207"/>
        <v>-817229945527097.13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-817229945527097.13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-3405124773029.5713</v>
      </c>
      <c r="L5433" s="444">
        <f t="shared" ca="1" si="207"/>
        <v>-820635070300126.75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-820635070300126.75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-3419312792917.1948</v>
      </c>
      <c r="L5434" s="444">
        <f t="shared" ca="1" si="207"/>
        <v>-824054383093044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-824054383093044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-3433559929554.3501</v>
      </c>
      <c r="L5435" s="444">
        <f t="shared" ca="1" si="207"/>
        <v>-827487943022598.38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-827487943022598.38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-3447866429260.8267</v>
      </c>
      <c r="L5436" s="444">
        <f t="shared" ca="1" si="207"/>
        <v>-830935809451859.25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-830935809451859.25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-3462232539382.7471</v>
      </c>
      <c r="L5437" s="444">
        <f t="shared" ca="1" si="207"/>
        <v>-834398041991242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-834398041991242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-3476658508296.8418</v>
      </c>
      <c r="L5438" s="444">
        <f t="shared" ca="1" si="207"/>
        <v>-837874700499538.88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-837874700499538.88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-3491144585414.7451</v>
      </c>
      <c r="L5439" s="444">
        <f t="shared" ca="1" si="207"/>
        <v>-841365845084953.63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-841365845084953.63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-3505691021187.3066</v>
      </c>
      <c r="L5440" s="444">
        <f t="shared" ca="1" si="207"/>
        <v>-844871536106140.88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-844871536106140.88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-3520298067108.9204</v>
      </c>
      <c r="L5441" s="444">
        <f t="shared" ca="1" si="207"/>
        <v>-848391834173249.75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-848391834173249.75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-3534965975721.874</v>
      </c>
      <c r="L5442" s="444">
        <f t="shared" ca="1" si="207"/>
        <v>-851926800148971.63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-851926800148971.63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-3549695000620.7148</v>
      </c>
      <c r="L5443" s="444">
        <f t="shared" ca="1" si="207"/>
        <v>-855476495149592.38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-855476495149592.38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-3564485396456.6348</v>
      </c>
      <c r="L5444" s="444">
        <f t="shared" ca="1" si="207"/>
        <v>-859040980546049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-859040980546049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-3579337418941.8706</v>
      </c>
      <c r="L5445" s="444">
        <f t="shared" ca="1" si="207"/>
        <v>-862620317964990.88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-862620317964990.88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-3594251324854.1284</v>
      </c>
      <c r="L5446" s="444">
        <f t="shared" ca="1" si="207"/>
        <v>-866214569289845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-866214569289845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-3609227372041.021</v>
      </c>
      <c r="L5447" s="444">
        <f t="shared" ca="1" si="207"/>
        <v>-869823796661886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-869823796661886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-3624265819424.5249</v>
      </c>
      <c r="L5448" s="444">
        <f t="shared" ca="1" si="207"/>
        <v>-873448062481310.5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-873448062481310.5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-3639366927005.4604</v>
      </c>
      <c r="L5449" s="444">
        <f t="shared" ca="1" si="207"/>
        <v>-877087429408316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-877087429408316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-3654530955867.9839</v>
      </c>
      <c r="L5450" s="444">
        <f t="shared" ca="1" si="207"/>
        <v>-880741960364184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-880741960364184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-3669758168184.1001</v>
      </c>
      <c r="L5451" s="444">
        <f t="shared" ca="1" si="207"/>
        <v>-884411718532368.13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-884411718532368.13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-3685048827218.2007</v>
      </c>
      <c r="L5452" s="444">
        <f t="shared" ca="1" si="207"/>
        <v>-888096767359586.38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-888096767359586.38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-3700403197331.6099</v>
      </c>
      <c r="L5453" s="444">
        <f t="shared" ca="1" si="207"/>
        <v>-891797170556918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-891797170556918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-3715821543987.1577</v>
      </c>
      <c r="L5454" s="444">
        <f t="shared" ca="1" si="207"/>
        <v>-895512992100905.13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-895512992100905.13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-3731304133753.772</v>
      </c>
      <c r="L5455" s="444">
        <f t="shared" ca="1" si="207"/>
        <v>-899244296234658.88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-899244296234658.88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-3746851234311.0786</v>
      </c>
      <c r="L5456" s="444">
        <f t="shared" ca="1" si="207"/>
        <v>-902991147468970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-902991147468970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-3762463114454.0415</v>
      </c>
      <c r="L5457" s="444">
        <f t="shared" ca="1" si="207"/>
        <v>-906753610583424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-906753610583424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-3778140044097.6001</v>
      </c>
      <c r="L5458" s="444">
        <f t="shared" ca="1" si="207"/>
        <v>-910531750627521.63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-910531750627521.63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-3793882294281.3398</v>
      </c>
      <c r="L5459" s="444">
        <f t="shared" ca="1" si="207"/>
        <v>-914325632921803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-914325632921803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-3809690137174.1792</v>
      </c>
      <c r="L5460" s="444">
        <f t="shared" ca="1" si="207"/>
        <v>-918135323058977.13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-918135323058977.13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-3825563846079.0713</v>
      </c>
      <c r="L5461" s="444">
        <f t="shared" ca="1" si="207"/>
        <v>-921960886905056.25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-921960886905056.25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-3841503695437.7339</v>
      </c>
      <c r="L5462" s="444">
        <f t="shared" ca="1" si="207"/>
        <v>-925802390600494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-925802390600494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-3857509960835.3911</v>
      </c>
      <c r="L5463" s="444">
        <f t="shared" ca="1" si="207"/>
        <v>-929659900561329.38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-929659900561329.38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-3873582919005.5391</v>
      </c>
      <c r="L5464" s="444">
        <f t="shared" ca="1" si="207"/>
        <v>-933533483480334.88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-933533483480334.88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-3889722847834.7285</v>
      </c>
      <c r="L5465" s="444">
        <f t="shared" ca="1" si="207"/>
        <v>-937423206328169.63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-937423206328169.63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-3905930026367.3735</v>
      </c>
      <c r="L5466" s="444">
        <f t="shared" ca="1" si="207"/>
        <v>-941329136354537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-941329136354537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-3922204734810.5708</v>
      </c>
      <c r="L5467" s="444">
        <f t="shared" ca="1" si="207"/>
        <v>-945251341089347.63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-945251341089347.63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-3938547254538.9478</v>
      </c>
      <c r="L5468" s="444">
        <f t="shared" ca="1" si="207"/>
        <v>-949189888343886.63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-949189888343886.63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-3954957868099.5269</v>
      </c>
      <c r="L5469" s="444">
        <f t="shared" ca="1" si="207"/>
        <v>-953144846211986.13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-953144846211986.13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-3971436859216.6089</v>
      </c>
      <c r="L5470" s="444">
        <f t="shared" ca="1" si="207"/>
        <v>-957116283071202.75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-957116283071202.75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-3987984512796.6777</v>
      </c>
      <c r="L5471" s="444">
        <f t="shared" ca="1" si="207"/>
        <v>-961104267583999.38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-961104267583999.38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-4004601114933.3306</v>
      </c>
      <c r="L5472" s="444">
        <f t="shared" ca="1" si="207"/>
        <v>-965108868698932.75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-965108868698932.75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-4021286952912.2197</v>
      </c>
      <c r="L5473" s="444">
        <f t="shared" ca="1" si="207"/>
        <v>-969130155651845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-969130155651845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-4038042315216.021</v>
      </c>
      <c r="L5474" s="444">
        <f t="shared" ca="1" si="207"/>
        <v>-973168197967061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-973168197967061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-4054867491529.4209</v>
      </c>
      <c r="L5475" s="444">
        <f t="shared" ca="1" si="207"/>
        <v>-977223065458590.38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-977223065458590.38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-4071762772744.1265</v>
      </c>
      <c r="L5476" s="444">
        <f t="shared" ca="1" si="207"/>
        <v>-981294828231334.5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-981294828231334.5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-4088728450963.8936</v>
      </c>
      <c r="L5477" s="444">
        <f t="shared" ca="1" si="207"/>
        <v>-985383556682298.38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-985383556682298.38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-4105764819509.5771</v>
      </c>
      <c r="L5478" s="444">
        <f t="shared" ca="1" si="207"/>
        <v>-989489321501808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-989489321501808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-4122872172924.1992</v>
      </c>
      <c r="L5479" s="444">
        <f t="shared" ca="1" si="207"/>
        <v>-993612193674732.25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-993612193674732.25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-4140050806978.0508</v>
      </c>
      <c r="L5480" s="444">
        <f t="shared" ca="1" si="207"/>
        <v>-997752244481710.25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-997752244481710.25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-4157301018673.7925</v>
      </c>
      <c r="L5481" s="444">
        <f t="shared" ca="1" si="207"/>
        <v>-1001909545500384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-1001909545500384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-4174623106251.6001</v>
      </c>
      <c r="L5482" s="444">
        <f t="shared" ca="1" si="207"/>
        <v>-1006084168606635.6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-1006084168606635.6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-4192017369194.3149</v>
      </c>
      <c r="L5483" s="444">
        <f t="shared" ca="1" si="207"/>
        <v>-1010276185975830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-1010276185975830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-4209484108232.625</v>
      </c>
      <c r="L5484" s="444">
        <f t="shared" ca="1" si="207"/>
        <v>-1014485670084062.6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-1014485670084062.6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-4227023625350.2607</v>
      </c>
      <c r="L5485" s="444">
        <f t="shared" ca="1" si="207"/>
        <v>-1018712693709412.9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-1018712693709412.9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-4244636223789.2197</v>
      </c>
      <c r="L5486" s="444">
        <f t="shared" ca="1" si="207"/>
        <v>-1022957329933202.1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-1022957329933202.1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-4262322208055.0088</v>
      </c>
      <c r="L5487" s="444">
        <f t="shared" ca="1" si="207"/>
        <v>-1027219652141257.1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-1027219652141257.1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-4280081883921.9053</v>
      </c>
      <c r="L5488" s="444">
        <f t="shared" ca="1" si="207"/>
        <v>-1031499734025179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-1031499734025179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-4297915558438.2456</v>
      </c>
      <c r="L5489" s="444">
        <f t="shared" ca="1" si="207"/>
        <v>-1035797649583617.3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-1035797649583617.3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-4315823539931.7383</v>
      </c>
      <c r="L5490" s="444">
        <f t="shared" ca="1" si="207"/>
        <v>-1040113473123549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-1040113473123549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-4333806138014.7876</v>
      </c>
      <c r="L5491" s="444">
        <f t="shared" ca="1" si="207"/>
        <v>-1044447279261563.8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-1044447279261563.8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-4351863663589.8496</v>
      </c>
      <c r="L5492" s="444">
        <f t="shared" ca="1" si="207"/>
        <v>-1048799142925153.6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-1048799142925153.6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-4369996428854.8062</v>
      </c>
      <c r="L5493" s="444">
        <f t="shared" ca="1" si="207"/>
        <v>-1053169139354008.4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-1053169139354008.4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-4388204747308.3677</v>
      </c>
      <c r="L5494" s="444">
        <f t="shared" ca="1" si="207"/>
        <v>-1057557344101316.8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-1057557344101316.8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-4406488933755.4863</v>
      </c>
      <c r="L5495" s="444">
        <f t="shared" ca="1" si="207"/>
        <v>-1061963833035072.3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-1061963833035072.3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-4424849304312.8008</v>
      </c>
      <c r="L5496" s="444">
        <f t="shared" ca="1" si="207"/>
        <v>-1066388682339385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-1066388682339385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-4443286176414.1045</v>
      </c>
      <c r="L5497" s="444">
        <f t="shared" ca="1" si="207"/>
        <v>-1070831968515799.1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-1070831968515799.1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-4461799868815.8301</v>
      </c>
      <c r="L5498" s="444">
        <f t="shared" ca="1" si="207"/>
        <v>-1075293768384615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-1075293768384615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-4480390701602.5625</v>
      </c>
      <c r="L5499" s="444">
        <f t="shared" ca="1" si="207"/>
        <v>-1079774159086217.5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-1079774159086217.5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-4499058996192.5723</v>
      </c>
      <c r="L5500" s="444">
        <f t="shared" ca="1" si="207"/>
        <v>-1084273218082410.1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-1084273218082410.1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-4517805075343.375</v>
      </c>
      <c r="L5501" s="444">
        <f t="shared" ca="1" si="207"/>
        <v>-1088791023157753.5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-1088791023157753.5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-4536629263157.3066</v>
      </c>
      <c r="L5502" s="444">
        <f t="shared" ca="1" si="207"/>
        <v>-1093327652420910.8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-1093327652420910.8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-4555531885087.1279</v>
      </c>
      <c r="L5503" s="444">
        <f t="shared" ca="1" si="207"/>
        <v>-1097883184305997.9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-1097883184305997.9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-4574513267941.6582</v>
      </c>
      <c r="L5504" s="444">
        <f t="shared" ca="1" si="207"/>
        <v>-1102457697573939.5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-1102457697573939.5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-4593573739891.415</v>
      </c>
      <c r="L5505" s="444">
        <f t="shared" ca="1" si="207"/>
        <v>-1107051271313830.9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-1107051271313830.9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-4612713630474.2959</v>
      </c>
      <c r="L5506" s="444">
        <f t="shared" ca="1" si="207"/>
        <v>-1111663984944305.1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-1111663984944305.1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-4631933270601.2715</v>
      </c>
      <c r="L5507" s="444">
        <f t="shared" ca="1" si="207"/>
        <v>-1116295918214906.4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-1116295918214906.4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-4651232992562.1094</v>
      </c>
      <c r="L5508" s="444">
        <f t="shared" ca="1" si="207"/>
        <v>-1120947151207468.5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-1120947151207468.5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-4670613130031.1191</v>
      </c>
      <c r="L5509" s="444">
        <f t="shared" ca="1" si="207"/>
        <v>-1125617764337499.6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-1125617764337499.6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-4690074018072.915</v>
      </c>
      <c r="L5510" s="444">
        <f t="shared" ca="1" si="207"/>
        <v>-1130307838355572.5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-1130307838355572.5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-4709615993148.2188</v>
      </c>
      <c r="L5511" s="444">
        <f t="shared" ca="1" si="207"/>
        <v>-1135017454348720.8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-1135017454348720.8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-4729239393119.6699</v>
      </c>
      <c r="L5512" s="444">
        <f t="shared" ca="1" si="207"/>
        <v>-1139746693741840.5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-1139746693741840.5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-4748944557257.6689</v>
      </c>
      <c r="L5513" s="444">
        <f t="shared" ca="1" si="207"/>
        <v>-1144495638299098.3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-1144495638299098.3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-4768731826246.2422</v>
      </c>
      <c r="L5514" s="444">
        <f t="shared" ca="1" si="207"/>
        <v>-1149264370125344.5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-1149264370125344.5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-4788601542188.9355</v>
      </c>
      <c r="L5515" s="444">
        <f t="shared" ca="1" si="207"/>
        <v>-1154052971667533.5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-1154052971667533.5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-4808554048614.7227</v>
      </c>
      <c r="L5516" s="444">
        <f t="shared" ca="1" si="207"/>
        <v>-1158861525716148.3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-1158861525716148.3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-4828589690483.9512</v>
      </c>
      <c r="L5517" s="444">
        <f t="shared" ca="1" si="207"/>
        <v>-1163690115406632.3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-1163690115406632.3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-4848708814194.3008</v>
      </c>
      <c r="L5518" s="444">
        <f t="shared" ca="1" si="207"/>
        <v>-1168538824220826.5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-1168538824220826.5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-4868911767586.7773</v>
      </c>
      <c r="L5519" s="444">
        <f t="shared" ca="1" si="207"/>
        <v>-1173407735988413.3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-1173407735988413.3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-4889198899951.7217</v>
      </c>
      <c r="L5520" s="444">
        <f t="shared" ca="1" si="207"/>
        <v>-1178296934888365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-1178296934888365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-4909570562034.8545</v>
      </c>
      <c r="L5521" s="444">
        <f t="shared" ca="1" si="207"/>
        <v>-1183206505450399.8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-1183206505450399.8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-4930027106043.332</v>
      </c>
      <c r="L5522" s="444">
        <f t="shared" ca="1" si="207"/>
        <v>-1188136532556443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-1188136532556443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-4950568885651.8457</v>
      </c>
      <c r="L5523" s="444">
        <f t="shared" ca="1" si="207"/>
        <v>-1193087101442094.8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-1193087101442094.8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-4971196256008.7285</v>
      </c>
      <c r="L5524" s="444">
        <f t="shared" ca="1" si="207"/>
        <v>-1198058297698103.5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-1198058297698103.5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-4991909573742.0977</v>
      </c>
      <c r="L5525" s="444">
        <f t="shared" ca="1" si="207"/>
        <v>-1203050207271845.5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-1203050207271845.5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-5012709196966.0225</v>
      </c>
      <c r="L5526" s="444">
        <f t="shared" ca="1" si="207"/>
        <v>-1208062916468811.5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-1208062916468811.5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-5033595485286.7148</v>
      </c>
      <c r="L5527" s="444">
        <f t="shared" ca="1" si="207"/>
        <v>-1213096511954098.3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-1213096511954098.3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-5054568799808.7422</v>
      </c>
      <c r="L5528" s="444">
        <f t="shared" ca="1" si="207"/>
        <v>-1218151080753907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-1218151080753907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-5075629503141.2793</v>
      </c>
      <c r="L5529" s="444">
        <f t="shared" ca="1" si="207"/>
        <v>-1223226710257048.3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-1223226710257048.3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-5096777959404.3672</v>
      </c>
      <c r="L5530" s="444">
        <f t="shared" ca="1" si="207"/>
        <v>-1228323488216452.5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-1228323488216452.5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-5118014534235.2188</v>
      </c>
      <c r="L5531" s="444">
        <f t="shared" ca="1" si="207"/>
        <v>-1233441502750687.8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-1233441502750687.8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-5139339594794.5322</v>
      </c>
      <c r="L5532" s="444">
        <f t="shared" ca="1" si="207"/>
        <v>-1238580842345482.3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-1238580842345482.3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-5160753509772.8428</v>
      </c>
      <c r="L5533" s="444">
        <f t="shared" ca="1" si="207"/>
        <v>-1243741595855255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-1243741595855255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-5182256649396.8955</v>
      </c>
      <c r="L5534" s="444">
        <f t="shared" ca="1" si="207"/>
        <v>-1248923852504652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-1248923852504652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-5203849385436.0498</v>
      </c>
      <c r="L5535" s="444">
        <f t="shared" ca="1" si="207"/>
        <v>-1254127701890088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-1254127701890088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-5225532091208.7002</v>
      </c>
      <c r="L5536" s="444">
        <f t="shared" ca="1" si="207"/>
        <v>-1259353233981296.8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-1259353233981296.8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-5247305141588.7363</v>
      </c>
      <c r="L5537" s="444">
        <f t="shared" ca="1" si="207"/>
        <v>-1264600539122885.5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-1264600539122885.5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-5269168913012.0225</v>
      </c>
      <c r="L5538" s="444">
        <f t="shared" ca="1" si="207"/>
        <v>-1269869708035897.5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-1269869708035897.5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-5291123783482.9063</v>
      </c>
      <c r="L5539" s="444">
        <f t="shared" ca="1" si="207"/>
        <v>-1275160831819380.5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-1275160831819380.5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-5313170132580.752</v>
      </c>
      <c r="L5540" s="444">
        <f t="shared" ca="1" si="207"/>
        <v>-1280474001951961.3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-1280474001951961.3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-5335308341466.5049</v>
      </c>
      <c r="L5541" s="444">
        <f t="shared" ca="1" si="207"/>
        <v>-1285809310293427.8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-1285809310293427.8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-5357538792889.2822</v>
      </c>
      <c r="L5542" s="444">
        <f t="shared" ca="1" si="207"/>
        <v>-1291166849086317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-1291166849086317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-5379861871192.9873</v>
      </c>
      <c r="L5543" s="444">
        <f t="shared" ca="1" si="207"/>
        <v>-1296546710957510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-1296546710957510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-5402277962322.958</v>
      </c>
      <c r="L5544" s="444">
        <f t="shared" ca="1" si="207"/>
        <v>-1301948988919833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-1301948988919833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-5424787453832.6377</v>
      </c>
      <c r="L5545" s="444">
        <f t="shared" ca="1" si="207"/>
        <v>-1307373776373665.8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-1307373776373665.8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-5447390734890.2734</v>
      </c>
      <c r="L5546" s="444">
        <f t="shared" ca="1" si="207"/>
        <v>-1312821167108556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-1312821167108556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-5470088196285.6504</v>
      </c>
      <c r="L5547" s="444">
        <f t="shared" ca="1" si="207"/>
        <v>-1318291255304841.8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-1318291255304841.8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-5492880230436.8408</v>
      </c>
      <c r="L5548" s="444">
        <f t="shared" ca="1" si="207"/>
        <v>-1323784135535278.5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-1323784135535278.5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-5515767231396.9941</v>
      </c>
      <c r="L5549" s="444">
        <f t="shared" ca="1" si="207"/>
        <v>-1329299902766675.5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-1329299902766675.5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-5538749594861.1475</v>
      </c>
      <c r="L5550" s="444">
        <f t="shared" ca="1" si="207"/>
        <v>-1334838652361536.8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-1334838652361536.8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-5561827718173.0693</v>
      </c>
      <c r="L5551" s="444">
        <f t="shared" ca="1" si="207"/>
        <v>-1340400480079709.8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-1340400480079709.8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-5585002000332.124</v>
      </c>
      <c r="L5552" s="444">
        <f t="shared" ca="1" si="207"/>
        <v>-1345985482080041.8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-1345985482080041.8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-5608272842000.1738</v>
      </c>
      <c r="L5553" s="444">
        <f t="shared" ca="1" si="207"/>
        <v>-1351593754922042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-1351593754922042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-5631640645508.5078</v>
      </c>
      <c r="L5554" s="444">
        <f t="shared" ca="1" si="207"/>
        <v>-1357225395567550.5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-1357225395567550.5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-5655105814864.7939</v>
      </c>
      <c r="L5555" s="444">
        <f t="shared" ca="1" si="207"/>
        <v>-1362880501382415.3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-1362880501382415.3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-5678668755760.0635</v>
      </c>
      <c r="L5556" s="444">
        <f t="shared" ca="1" si="207"/>
        <v>-1368559170138175.3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-1368559170138175.3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-5702329875575.7305</v>
      </c>
      <c r="L5557" s="444">
        <f t="shared" ca="1" si="207"/>
        <v>-1374261500013751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-1374261500013751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-5726089583390.6289</v>
      </c>
      <c r="L5558" s="444">
        <f t="shared" ca="1" si="207"/>
        <v>-1379987589597141.8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-1379987589597141.8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-5749948289988.0908</v>
      </c>
      <c r="L5559" s="444">
        <f t="shared" ca="1" si="207"/>
        <v>-1385737537887129.8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-1385737537887129.8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-5773906407863.041</v>
      </c>
      <c r="L5560" s="444">
        <f t="shared" ca="1" si="207"/>
        <v>-1391511444294992.8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-1391511444294992.8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-5797964351229.1367</v>
      </c>
      <c r="L5561" s="444">
        <f t="shared" ca="1" si="207"/>
        <v>-1397309408646222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-1397309408646222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-5822122536025.9248</v>
      </c>
      <c r="L5562" s="444">
        <f t="shared" ca="1" si="207"/>
        <v>-1403131531182248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-1403131531182248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-5846381379926.0332</v>
      </c>
      <c r="L5563" s="444">
        <f t="shared" ca="1" si="207"/>
        <v>-1408977912562174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-1408977912562174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-5870741302342.3916</v>
      </c>
      <c r="L5564" s="444">
        <f t="shared" ca="1" si="207"/>
        <v>-1414848653864516.5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-1414848653864516.5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-5895202724435.4854</v>
      </c>
      <c r="L5565" s="444">
        <f t="shared" ca="1" si="207"/>
        <v>-1420743856588952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-1420743856588952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-5919766069120.6328</v>
      </c>
      <c r="L5566" s="444">
        <f t="shared" ca="1" si="207"/>
        <v>-1426663622658072.8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-1426663622658072.8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-5944431761075.3027</v>
      </c>
      <c r="L5567" s="444">
        <f t="shared" ca="1" si="207"/>
        <v>-1432608054419148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-1432608054419148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-5969200226746.4502</v>
      </c>
      <c r="L5568" s="444">
        <f t="shared" ca="1" si="207"/>
        <v>-1438577254645894.5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-1438577254645894.5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-5994071894357.8936</v>
      </c>
      <c r="L5569" s="444">
        <f t="shared" ca="1" si="207"/>
        <v>-1444571326540252.5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-1444571326540252.5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-6019047193917.7188</v>
      </c>
      <c r="L5570" s="444">
        <f t="shared" ca="1" si="207"/>
        <v>-1450590373734170.3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-1450590373734170.3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-6044126557225.709</v>
      </c>
      <c r="L5571" s="444">
        <f t="shared" ca="1" si="207"/>
        <v>-1456634500291396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-1456634500291396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-6069310417880.8164</v>
      </c>
      <c r="L5572" s="444">
        <f t="shared" ca="1" si="207"/>
        <v>-1462703810709276.8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-1462703810709276.8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-6094599211288.6533</v>
      </c>
      <c r="L5573" s="444">
        <f t="shared" ca="1" si="207"/>
        <v>-1468798409920565.5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-1468798409920565.5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-6119993374669.0225</v>
      </c>
      <c r="L5574" s="444">
        <f t="shared" ca="1" si="207"/>
        <v>-1474918403295234.5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-1474918403295234.5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-6145493347063.4766</v>
      </c>
      <c r="L5575" s="444">
        <f t="shared" ca="1" si="207"/>
        <v>-1481063896642298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-1481063896642298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-6171099569342.9082</v>
      </c>
      <c r="L5576" s="444">
        <f t="shared" ca="1" si="207"/>
        <v>-1487234996211641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-1487234996211641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-6196812484215.1709</v>
      </c>
      <c r="L5577" s="444">
        <f t="shared" ca="1" si="207"/>
        <v>-1493431808695856.3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-1493431808695856.3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-6222632536232.7344</v>
      </c>
      <c r="L5578" s="444">
        <f t="shared" ca="1" si="207"/>
        <v>-1499654441232089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-1499654441232089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-6248560171800.3711</v>
      </c>
      <c r="L5579" s="444">
        <f t="shared" ca="1" si="207"/>
        <v>-1505903001403889.3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-1505903001403889.3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-6274595839182.8721</v>
      </c>
      <c r="L5580" s="444">
        <f t="shared" ca="1" si="207"/>
        <v>-1512177597243072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-1512177597243072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-6300739988512.7998</v>
      </c>
      <c r="L5581" s="444">
        <f t="shared" ca="1" si="207"/>
        <v>-1518478337231584.8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-1518478337231584.8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-6326993071798.2695</v>
      </c>
      <c r="L5582" s="444">
        <f t="shared" ca="1" si="207"/>
        <v>-1524805330303383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-1524805330303383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-6353355542930.7627</v>
      </c>
      <c r="L5583" s="444">
        <f t="shared" ca="1" si="207"/>
        <v>-1531158685846313.8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-1531158685846313.8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-6379827857692.9736</v>
      </c>
      <c r="L5584" s="444">
        <f t="shared" ca="1" si="207"/>
        <v>-1537538513704006.8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-1537538513704006.8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-6406410473766.6943</v>
      </c>
      <c r="L5585" s="444">
        <f t="shared" ca="1" si="207"/>
        <v>-1543944924177773.5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-1543944924177773.5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-6433103850740.7227</v>
      </c>
      <c r="L5586" s="444">
        <f t="shared" ca="1" si="207"/>
        <v>-1550378028028514.3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-1550378028028514.3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-6459908450118.8096</v>
      </c>
      <c r="L5587" s="444">
        <f t="shared" ca="1" si="207"/>
        <v>-1556837936478633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-1556837936478633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-6486824735327.6377</v>
      </c>
      <c r="L5588" s="444">
        <f t="shared" ca="1" si="207"/>
        <v>-1563324761213960.8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-1563324761213960.8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-6513853171724.8359</v>
      </c>
      <c r="L5589" s="444">
        <f t="shared" ca="1" si="207"/>
        <v>-1569838614385685.5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-1569838614385685.5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-6540994226607.0225</v>
      </c>
      <c r="L5590" s="444">
        <f t="shared" ca="1" si="207"/>
        <v>-1576379608612292.5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-1576379608612292.5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-6568248369217.8857</v>
      </c>
      <c r="L5591" s="444">
        <f t="shared" ca="1" si="207"/>
        <v>-1582947856981510.5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-1582947856981510.5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-6595616070756.2939</v>
      </c>
      <c r="L5592" s="444">
        <f t="shared" ca="1" si="207"/>
        <v>-1589543473052266.8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-1589543473052266.8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-6623097804384.4443</v>
      </c>
      <c r="L5593" s="444">
        <f t="shared" ca="1" si="207"/>
        <v>-1596166570856651.3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-1596166570856651.3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-6650694045236.0469</v>
      </c>
      <c r="L5594" s="444">
        <f t="shared" ca="1" si="207"/>
        <v>-1602817264901887.3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-1602817264901887.3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-6678405270424.5303</v>
      </c>
      <c r="L5595" s="444">
        <f t="shared" ca="1" si="207"/>
        <v>-1609495670172311.8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-1609495670172311.8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-6706231959051.2988</v>
      </c>
      <c r="L5596" s="444">
        <f t="shared" ca="1" si="207"/>
        <v>-1616201902131363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-1616201902131363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-6734174592214.0127</v>
      </c>
      <c r="L5597" s="444">
        <f t="shared" ca="1" si="207"/>
        <v>-1622936076723577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-1622936076723577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-6762233653014.9043</v>
      </c>
      <c r="L5598" s="444">
        <f t="shared" ca="1" si="207"/>
        <v>-1629698310376592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-1629698310376592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-6790409626569.1328</v>
      </c>
      <c r="L5599" s="444">
        <f t="shared" ca="1" si="207"/>
        <v>-1636488720003161.3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-1636488720003161.3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-6818703000013.1719</v>
      </c>
      <c r="L5600" s="444">
        <f t="shared" ca="1" si="207"/>
        <v>-1643307423003174.5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-1643307423003174.5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-6847114262513.2266</v>
      </c>
      <c r="L5601" s="444">
        <f t="shared" ca="1" si="207"/>
        <v>-1650154537265687.8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-1650154537265687.8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-6875643905273.6992</v>
      </c>
      <c r="L5602" s="444">
        <f t="shared" ca="1" si="207"/>
        <v>-1657030181170961.5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-1657030181170961.5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-6904292421545.6729</v>
      </c>
      <c r="L5603" s="444">
        <f t="shared" ca="1" si="207"/>
        <v>-1663934473592507.3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-1663934473592507.3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-6933060306635.4473</v>
      </c>
      <c r="L5604" s="444">
        <f t="shared" ca="1" si="207"/>
        <v>-1670867533899142.8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-1670867533899142.8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-6961948057913.0947</v>
      </c>
      <c r="L5605" s="444">
        <f t="shared" ca="1" si="207"/>
        <v>-1677829481957055.8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-1677829481957055.8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-6990956174821.0654</v>
      </c>
      <c r="L5606" s="444">
        <f t="shared" ca="1" si="207"/>
        <v>-1684820438131876.8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-1684820438131876.8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-7020085158882.8193</v>
      </c>
      <c r="L5607" s="444">
        <f t="shared" ca="1" si="207"/>
        <v>-1691840523290759.5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-1691840523290759.5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-7049335513711.498</v>
      </c>
      <c r="L5608" s="444">
        <f t="shared" ca="1" si="207"/>
        <v>-1698889858804471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-1698889858804471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-7078707745018.6289</v>
      </c>
      <c r="L5609" s="444">
        <f t="shared" ca="1" si="207"/>
        <v>-1705968566549489.8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-1705968566549489.8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-7108202360622.874</v>
      </c>
      <c r="L5610" s="444">
        <f t="shared" ca="1" si="207"/>
        <v>-1713076768910112.5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-1713076768910112.5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-7137819870458.8018</v>
      </c>
      <c r="L5611" s="444">
        <f t="shared" ca="1" si="207"/>
        <v>-1720214588780571.3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-1720214588780571.3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-7167560786585.7139</v>
      </c>
      <c r="L5612" s="444">
        <f t="shared" ca="1" si="207"/>
        <v>-1727382149567157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-1727382149567157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-7197425623196.4873</v>
      </c>
      <c r="L5613" s="444">
        <f t="shared" ca="1" si="207"/>
        <v>-1734579575190353.5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-1734579575190353.5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-7227414896626.4727</v>
      </c>
      <c r="L5614" s="444">
        <f t="shared" ca="1" si="207"/>
        <v>-1741806990086980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-1741806990086980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-7257529125362.417</v>
      </c>
      <c r="L5615" s="444">
        <f t="shared" ca="1" si="207"/>
        <v>-1749064519212342.5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-1749064519212342.5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-7287768830051.4268</v>
      </c>
      <c r="L5616" s="444">
        <f t="shared" ca="1" si="207"/>
        <v>-1756352288042394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-1756352288042394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-7318134533509.9756</v>
      </c>
      <c r="L5617" s="444">
        <f t="shared" ca="1" si="207"/>
        <v>-1763670422575904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-1763670422575904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-7348626760732.9336</v>
      </c>
      <c r="L5618" s="444">
        <f t="shared" ref="L5618:L5872" ca="1" si="212">I5618-J5618+K5618</f>
        <v>-1771019049336637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-1771019049336637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-7379246038902.6553</v>
      </c>
      <c r="L5619" s="444">
        <f t="shared" ca="1" si="212"/>
        <v>-1778398295375539.8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-1778398295375539.8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-7409992897398.082</v>
      </c>
      <c r="L5620" s="444">
        <f t="shared" ca="1" si="212"/>
        <v>-1785808288272937.8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-1785808288272937.8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-7440867867803.9072</v>
      </c>
      <c r="L5621" s="444">
        <f t="shared" ca="1" si="212"/>
        <v>-1793249156140741.8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-1793249156140741.8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-7471871483919.7568</v>
      </c>
      <c r="L5622" s="444">
        <f t="shared" ca="1" si="212"/>
        <v>-1800721027624661.5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-1800721027624661.5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-7503004281769.4229</v>
      </c>
      <c r="L5623" s="444">
        <f t="shared" ca="1" si="212"/>
        <v>-1808224031906431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-1808224031906431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-7534266799610.1289</v>
      </c>
      <c r="L5624" s="444">
        <f t="shared" ca="1" si="212"/>
        <v>-1815758298706041.3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-1815758298706041.3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-7565659577941.8398</v>
      </c>
      <c r="L5625" s="444">
        <f t="shared" ca="1" si="212"/>
        <v>-1823323958283983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-1823323958283983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-7597183159516.5957</v>
      </c>
      <c r="L5626" s="444">
        <f t="shared" ca="1" si="212"/>
        <v>-1830921141443499.5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-1830921141443499.5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-7628838089347.9141</v>
      </c>
      <c r="L5627" s="444">
        <f t="shared" ca="1" si="212"/>
        <v>-1838549979532847.5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-1838549979532847.5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-7660624914720.1992</v>
      </c>
      <c r="L5628" s="444">
        <f t="shared" ca="1" si="212"/>
        <v>-1846210604447567.8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-1846210604447567.8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-7692544185198.1982</v>
      </c>
      <c r="L5629" s="444">
        <f t="shared" ca="1" si="212"/>
        <v>-1853903148632766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-1853903148632766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-7724596452636.5264</v>
      </c>
      <c r="L5630" s="444">
        <f t="shared" ca="1" si="212"/>
        <v>-1861627745085402.5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-1861627745085402.5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-7756782271189.1777</v>
      </c>
      <c r="L5631" s="444">
        <f t="shared" ca="1" si="212"/>
        <v>-1869384527356591.8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-1869384527356591.8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-7789102197319.1318</v>
      </c>
      <c r="L5632" s="444">
        <f t="shared" ca="1" si="212"/>
        <v>-1877173629553911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-1877173629553911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-7821556789807.9609</v>
      </c>
      <c r="L5633" s="444">
        <f t="shared" ca="1" si="212"/>
        <v>-1884995186343719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-1884995186343719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-7854146609765.4961</v>
      </c>
      <c r="L5634" s="444">
        <f t="shared" ca="1" si="212"/>
        <v>-1892849332953484.5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-1892849332953484.5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-7886872220639.5176</v>
      </c>
      <c r="L5635" s="444">
        <f t="shared" ca="1" si="212"/>
        <v>-1900736205174124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-1900736205174124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-7919734188225.5166</v>
      </c>
      <c r="L5636" s="444">
        <f t="shared" ca="1" si="212"/>
        <v>-1908655939362349.5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-1908655939362349.5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-7952733080676.4561</v>
      </c>
      <c r="L5637" s="444">
        <f t="shared" ca="1" si="212"/>
        <v>-1916608672443026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-1916608672443026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-7985869468512.6084</v>
      </c>
      <c r="L5638" s="444">
        <f t="shared" ca="1" si="212"/>
        <v>-1924594541911538.5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-1924594541911538.5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-8019143924631.4102</v>
      </c>
      <c r="L5639" s="444">
        <f t="shared" ca="1" si="212"/>
        <v>-1932613685836170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-1932613685836170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-8052557024317.375</v>
      </c>
      <c r="L5640" s="444">
        <f t="shared" ca="1" si="212"/>
        <v>-1940666242860487.5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-1940666242860487.5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-8086109345252.0303</v>
      </c>
      <c r="L5641" s="444">
        <f t="shared" ca="1" si="212"/>
        <v>-1948752352205739.5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-1948752352205739.5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-8119801467523.9141</v>
      </c>
      <c r="L5642" s="444">
        <f t="shared" ca="1" si="212"/>
        <v>-1956872153673263.5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-1956872153673263.5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-8153633973638.5986</v>
      </c>
      <c r="L5643" s="444">
        <f t="shared" ca="1" si="212"/>
        <v>-1965025787646902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-1965025787646902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-8187607448528.7578</v>
      </c>
      <c r="L5644" s="444">
        <f t="shared" ca="1" si="212"/>
        <v>-1973213395095430.8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-1973213395095430.8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-8221722479564.2939</v>
      </c>
      <c r="L5645" s="444">
        <f t="shared" ca="1" si="212"/>
        <v>-1981435117574995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-1981435117574995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-8255979656562.4795</v>
      </c>
      <c r="L5646" s="444">
        <f t="shared" ca="1" si="212"/>
        <v>-1989691097231557.5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-1989691097231557.5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-8290379571798.1563</v>
      </c>
      <c r="L5647" s="444">
        <f t="shared" ca="1" si="212"/>
        <v>-1997981476803355.8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-1997981476803355.8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-8324922820013.9824</v>
      </c>
      <c r="L5648" s="444">
        <f t="shared" ca="1" si="212"/>
        <v>-2006306399623369.8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-2006306399623369.8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-8359609998430.7061</v>
      </c>
      <c r="L5649" s="444">
        <f t="shared" ca="1" si="212"/>
        <v>-2014666009621800.5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-2014666009621800.5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-8394441706757.502</v>
      </c>
      <c r="L5650" s="444">
        <f t="shared" ca="1" si="212"/>
        <v>-2023060451328558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-2023060451328558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-8429418547202.3262</v>
      </c>
      <c r="L5651" s="444">
        <f t="shared" ca="1" si="212"/>
        <v>-2031489869875760.3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-2031489869875760.3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-8464541124482.334</v>
      </c>
      <c r="L5652" s="444">
        <f t="shared" ca="1" si="212"/>
        <v>-2039954411000242.5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-2039954411000242.5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-8499810045834.3428</v>
      </c>
      <c r="L5653" s="444">
        <f t="shared" ca="1" si="212"/>
        <v>-2048454221046076.8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-2048454221046076.8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-8535225921025.3193</v>
      </c>
      <c r="L5654" s="444">
        <f t="shared" ca="1" si="212"/>
        <v>-2056989446967102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-2056989446967102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-8570789362362.9248</v>
      </c>
      <c r="L5655" s="444">
        <f t="shared" ca="1" si="212"/>
        <v>-2065560236329465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-2065560236329465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-8606500984706.1045</v>
      </c>
      <c r="L5656" s="444">
        <f t="shared" ca="1" si="212"/>
        <v>-2074166737314171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-2074166737314171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-8642361405475.7109</v>
      </c>
      <c r="L5657" s="444">
        <f t="shared" ca="1" si="212"/>
        <v>-2082809098719646.8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-2082809098719646.8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-8678371244665.1943</v>
      </c>
      <c r="L5658" s="444">
        <f t="shared" ca="1" si="212"/>
        <v>-2091487469964312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-2091487469964312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-8714531124851.2998</v>
      </c>
      <c r="L5659" s="444">
        <f t="shared" ca="1" si="212"/>
        <v>-2100202001089163.3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-2100202001089163.3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-8750841671204.8467</v>
      </c>
      <c r="L5660" s="444">
        <f t="shared" ca="1" si="212"/>
        <v>-2108952842760368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-2108952842760368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-8787303511501.5342</v>
      </c>
      <c r="L5661" s="444">
        <f t="shared" ca="1" si="212"/>
        <v>-2117740146271869.5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-2117740146271869.5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-8823917276132.7891</v>
      </c>
      <c r="L5662" s="444">
        <f t="shared" ca="1" si="212"/>
        <v>-2126564063548002.3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-2126564063548002.3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-8860683598116.6758</v>
      </c>
      <c r="L5663" s="444">
        <f t="shared" ca="1" si="212"/>
        <v>-2135424747146119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-2135424747146119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-8897603113108.8281</v>
      </c>
      <c r="L5664" s="444">
        <f t="shared" ca="1" si="212"/>
        <v>-2144322350259227.8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-2144322350259227.8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-8934676459413.4492</v>
      </c>
      <c r="L5665" s="444">
        <f t="shared" ca="1" si="212"/>
        <v>-2153257026718641.3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-2153257026718641.3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-8971904277994.3379</v>
      </c>
      <c r="L5666" s="444">
        <f t="shared" ca="1" si="212"/>
        <v>-2162228930996635.5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-2162228930996635.5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-9009287212485.9805</v>
      </c>
      <c r="L5667" s="444">
        <f t="shared" ca="1" si="212"/>
        <v>-2171238218209121.5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-2171238218209121.5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-9046825909204.6738</v>
      </c>
      <c r="L5668" s="444">
        <f t="shared" ca="1" si="212"/>
        <v>-2180285044118326.3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-2180285044118326.3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-9084521017159.6934</v>
      </c>
      <c r="L5669" s="444">
        <f t="shared" ca="1" si="212"/>
        <v>-2189369565135486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-2189369565135486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-9122373188064.5234</v>
      </c>
      <c r="L5670" s="444">
        <f t="shared" ca="1" si="212"/>
        <v>-2198491938323550.5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-2198491938323550.5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-9160383076348.125</v>
      </c>
      <c r="L5671" s="444">
        <f t="shared" ca="1" si="212"/>
        <v>-2207652321399898.5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-2207652321399898.5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-9198551339166.2441</v>
      </c>
      <c r="L5672" s="444">
        <f t="shared" ca="1" si="212"/>
        <v>-2216850872739064.8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-2216850872739064.8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-9236878636412.7695</v>
      </c>
      <c r="L5673" s="444">
        <f t="shared" ca="1" si="212"/>
        <v>-2226087751375477.5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-2226087751375477.5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-9275365630731.1563</v>
      </c>
      <c r="L5674" s="444">
        <f t="shared" ca="1" si="212"/>
        <v>-2235363117006208.8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-2235363117006208.8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-9314012987525.8691</v>
      </c>
      <c r="L5675" s="444">
        <f t="shared" ca="1" si="212"/>
        <v>-2244677129993734.5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-2244677129993734.5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-9352821374973.8945</v>
      </c>
      <c r="L5676" s="444">
        <f t="shared" ca="1" si="212"/>
        <v>-2254029951368708.5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-2254029951368708.5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-9391791464036.2852</v>
      </c>
      <c r="L5677" s="444">
        <f t="shared" ca="1" si="212"/>
        <v>-2263421742832745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-2263421742832745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-9430923928469.7715</v>
      </c>
      <c r="L5678" s="444">
        <f t="shared" ca="1" si="212"/>
        <v>-2272852666761215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-2272852666761215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-9470219444838.3965</v>
      </c>
      <c r="L5679" s="444">
        <f t="shared" ca="1" si="212"/>
        <v>-2282322886206053.5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-2282322886206053.5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-9509678692525.2227</v>
      </c>
      <c r="L5680" s="444">
        <f t="shared" ca="1" si="212"/>
        <v>-2291832564898578.5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-2291832564898578.5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-9549302353744.0762</v>
      </c>
      <c r="L5681" s="444">
        <f t="shared" ca="1" si="212"/>
        <v>-2301381867252322.5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-2301381867252322.5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-9589091113551.3438</v>
      </c>
      <c r="L5682" s="444">
        <f t="shared" ca="1" si="212"/>
        <v>-2310970958365874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-2310970958365874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-9629045659857.8086</v>
      </c>
      <c r="L5683" s="444">
        <f t="shared" ca="1" si="212"/>
        <v>-2320600004025732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-2320600004025732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-9669166683440.5508</v>
      </c>
      <c r="L5684" s="444">
        <f t="shared" ca="1" si="212"/>
        <v>-2330269170709172.5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-2330269170709172.5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-9709454877954.8848</v>
      </c>
      <c r="L5685" s="444">
        <f t="shared" ca="1" si="212"/>
        <v>-2339978625587127.5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-2339978625587127.5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-9749910939946.3652</v>
      </c>
      <c r="L5686" s="444">
        <f t="shared" ca="1" si="212"/>
        <v>-2349728536527074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-2349728536527074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-9790535568862.8086</v>
      </c>
      <c r="L5687" s="444">
        <f t="shared" ca="1" si="212"/>
        <v>-2359519072095937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-2359519072095937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-9831329467066.4043</v>
      </c>
      <c r="L5688" s="444">
        <f t="shared" ca="1" si="212"/>
        <v>-2369350401563003.5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-2369350401563003.5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-9872293339845.8477</v>
      </c>
      <c r="L5689" s="444">
        <f t="shared" ca="1" si="212"/>
        <v>-2379222694902849.5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-2379222694902849.5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-9913427895428.5391</v>
      </c>
      <c r="L5690" s="444">
        <f t="shared" ca="1" si="212"/>
        <v>-2389136122798278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-2389136122798278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-9954733844992.8242</v>
      </c>
      <c r="L5691" s="444">
        <f t="shared" ca="1" si="212"/>
        <v>-2399090856643271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-2399090856643271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-9996211902680.2949</v>
      </c>
      <c r="L5692" s="444">
        <f t="shared" ca="1" si="212"/>
        <v>-2409087068545951.5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-2409087068545951.5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-10037862785608.131</v>
      </c>
      <c r="L5693" s="444">
        <f t="shared" ca="1" si="212"/>
        <v>-2419124931331559.5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-2419124931331559.5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-10079687213881.498</v>
      </c>
      <c r="L5694" s="444">
        <f t="shared" ca="1" si="212"/>
        <v>-2429204618545441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-2429204618545441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-10121685910606.004</v>
      </c>
      <c r="L5695" s="444">
        <f t="shared" ca="1" si="212"/>
        <v>-2439326304456047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-2439326304456047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-10163859601900.195</v>
      </c>
      <c r="L5696" s="444">
        <f t="shared" ca="1" si="212"/>
        <v>-2449490164057947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-2449490164057947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-10206209016908.113</v>
      </c>
      <c r="L5697" s="444">
        <f t="shared" ca="1" si="212"/>
        <v>-2459696373074855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-2459696373074855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-10248734887811.896</v>
      </c>
      <c r="L5698" s="444">
        <f t="shared" ca="1" si="212"/>
        <v>-2469945107962667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-2469945107962667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-10291437949844.445</v>
      </c>
      <c r="L5699" s="444">
        <f t="shared" ca="1" si="212"/>
        <v>-2480236545912511.5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-2480236545912511.5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-10334318941302.131</v>
      </c>
      <c r="L5700" s="444">
        <f t="shared" ca="1" si="212"/>
        <v>-2490570864853813.5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-2490570864853813.5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-10377378603557.557</v>
      </c>
      <c r="L5701" s="444">
        <f t="shared" ca="1" si="212"/>
        <v>-2500948243457371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-2500948243457371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-10420617681072.379</v>
      </c>
      <c r="L5702" s="444">
        <f t="shared" ca="1" si="212"/>
        <v>-2511368861138443.5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-2511368861138443.5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-10464036921410.182</v>
      </c>
      <c r="L5703" s="444">
        <f t="shared" ca="1" si="212"/>
        <v>-2521832898059853.5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-2521832898059853.5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-10507637075249.389</v>
      </c>
      <c r="L5704" s="444">
        <f t="shared" ca="1" si="212"/>
        <v>-2532340535135103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-2532340535135103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-10551418896396.262</v>
      </c>
      <c r="L5705" s="444">
        <f t="shared" ca="1" si="212"/>
        <v>-2542891954031499.5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-2542891954031499.5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-10595383141797.914</v>
      </c>
      <c r="L5706" s="444">
        <f t="shared" ca="1" si="212"/>
        <v>-2553487337173297.5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-2553487337173297.5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-10639530571555.406</v>
      </c>
      <c r="L5707" s="444">
        <f t="shared" ca="1" si="212"/>
        <v>-2564126867744853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-2564126867744853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-10683861948936.887</v>
      </c>
      <c r="L5708" s="444">
        <f t="shared" ca="1" si="212"/>
        <v>-2574810729693790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-2574810729693790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-10728378040390.791</v>
      </c>
      <c r="L5709" s="444">
        <f t="shared" ca="1" si="212"/>
        <v>-2585539107734181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-2585539107734181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-10773079615559.088</v>
      </c>
      <c r="L5710" s="444">
        <f t="shared" ca="1" si="212"/>
        <v>-2596312187349740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-2596312187349740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-10817967447290.584</v>
      </c>
      <c r="L5711" s="444">
        <f t="shared" ca="1" si="212"/>
        <v>-2607130154797030.5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-2607130154797030.5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-10863042311654.293</v>
      </c>
      <c r="L5712" s="444">
        <f t="shared" ca="1" si="212"/>
        <v>-2617993197108685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-2617993197108685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-10908304987952.854</v>
      </c>
      <c r="L5713" s="444">
        <f t="shared" ca="1" si="212"/>
        <v>-2628901502096638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-2628901502096638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-10953756258735.992</v>
      </c>
      <c r="L5714" s="444">
        <f t="shared" ca="1" si="212"/>
        <v>-2639855258355374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-2639855258355374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-10999396909814.059</v>
      </c>
      <c r="L5715" s="444">
        <f t="shared" ca="1" si="212"/>
        <v>-2650854655265188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-2650854655265188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-11045227730271.617</v>
      </c>
      <c r="L5716" s="444">
        <f t="shared" ca="1" si="212"/>
        <v>-2661899882995459.5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-2661899882995459.5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-11091249512481.082</v>
      </c>
      <c r="L5717" s="444">
        <f t="shared" ca="1" si="212"/>
        <v>-2672991132507940.5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-2672991132507940.5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-11137463052116.418</v>
      </c>
      <c r="L5718" s="444">
        <f t="shared" ca="1" si="212"/>
        <v>-2684128595560057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-2684128595560057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-11183869148166.904</v>
      </c>
      <c r="L5719" s="444">
        <f t="shared" ca="1" si="212"/>
        <v>-2695312464708224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-2695312464708224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-11230468602950.934</v>
      </c>
      <c r="L5720" s="444">
        <f t="shared" ca="1" si="212"/>
        <v>-2706542933311175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-2706542933311175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-11277262222129.896</v>
      </c>
      <c r="L5721" s="444">
        <f t="shared" ca="1" si="212"/>
        <v>-2717820195533305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-2717820195533305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-11324250814722.104</v>
      </c>
      <c r="L5722" s="444">
        <f t="shared" ca="1" si="212"/>
        <v>-2729144446348027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-2729144446348027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-11371435193116.779</v>
      </c>
      <c r="L5723" s="444">
        <f t="shared" ca="1" si="212"/>
        <v>-2740515881541144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-2740515881541144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-11418816173088.1</v>
      </c>
      <c r="L5724" s="444">
        <f t="shared" ca="1" si="212"/>
        <v>-2751934697714232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-2751934697714232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-11466394573809.301</v>
      </c>
      <c r="L5725" s="444">
        <f t="shared" ca="1" si="212"/>
        <v>-2763401092288041.5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-2763401092288041.5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-11514171217866.84</v>
      </c>
      <c r="L5726" s="444">
        <f t="shared" ca="1" si="212"/>
        <v>-2774915263505908.5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-2774915263505908.5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-11562146931274.619</v>
      </c>
      <c r="L5727" s="444">
        <f t="shared" ca="1" si="212"/>
        <v>-2786477410437183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-2786477410437183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-11610322543488.262</v>
      </c>
      <c r="L5728" s="444">
        <f t="shared" ca="1" si="212"/>
        <v>-2798087732980671.5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-2798087732980671.5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-11658698887419.465</v>
      </c>
      <c r="L5729" s="444">
        <f t="shared" ca="1" si="212"/>
        <v>-2809746431868091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-2809746431868091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-11707276799450.379</v>
      </c>
      <c r="L5730" s="444">
        <f t="shared" ca="1" si="212"/>
        <v>-2821453708667541.5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-2821453708667541.5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-11756057119448.09</v>
      </c>
      <c r="L5731" s="444">
        <f t="shared" ca="1" si="212"/>
        <v>-2833209765786989.5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-2833209765786989.5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-11805040690779.123</v>
      </c>
      <c r="L5732" s="444">
        <f t="shared" ca="1" si="212"/>
        <v>-2845014806477768.5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-2845014806477768.5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-11854228360324.035</v>
      </c>
      <c r="L5733" s="444">
        <f t="shared" ca="1" si="212"/>
        <v>-2856869034838092.5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-2856869034838092.5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-11903620978492.053</v>
      </c>
      <c r="L5734" s="444">
        <f t="shared" ca="1" si="212"/>
        <v>-2868772655816584.5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-2868772655816584.5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-11953219399235.77</v>
      </c>
      <c r="L5735" s="444">
        <f t="shared" ca="1" si="212"/>
        <v>-2880725875215820.5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-2880725875215820.5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-12003024480065.918</v>
      </c>
      <c r="L5736" s="444">
        <f t="shared" ca="1" si="212"/>
        <v>-2892728899695886.5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-2892728899695886.5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-12053037082066.193</v>
      </c>
      <c r="L5737" s="444">
        <f t="shared" ca="1" si="212"/>
        <v>-2904781936777952.5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-2904781936777952.5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-12103258069908.135</v>
      </c>
      <c r="L5738" s="444">
        <f t="shared" ca="1" si="212"/>
        <v>-2916885194847860.5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-2916885194847860.5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-12153688311866.086</v>
      </c>
      <c r="L5739" s="444">
        <f t="shared" ca="1" si="212"/>
        <v>-2929038883159726.5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-2929038883159726.5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-12204328679832.193</v>
      </c>
      <c r="L5740" s="444">
        <f t="shared" ca="1" si="212"/>
        <v>-2941243211839558.5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-2941243211839558.5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-12255180049331.494</v>
      </c>
      <c r="L5741" s="444">
        <f t="shared" ca="1" si="212"/>
        <v>-2953498391888890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-2953498391888890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-12306243299537.041</v>
      </c>
      <c r="L5742" s="444">
        <f t="shared" ca="1" si="212"/>
        <v>-2965804635188427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-2965804635188427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-12357519313285.113</v>
      </c>
      <c r="L5743" s="444">
        <f t="shared" ca="1" si="212"/>
        <v>-2978162154501712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-2978162154501712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-12409008977090.467</v>
      </c>
      <c r="L5744" s="444">
        <f t="shared" ca="1" si="212"/>
        <v>-2990571163478802.5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-2990571163478802.5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-12460713181161.678</v>
      </c>
      <c r="L5745" s="444">
        <f t="shared" ca="1" si="212"/>
        <v>-3003031876659964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-3003031876659964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-12512632819416.516</v>
      </c>
      <c r="L5746" s="444">
        <f t="shared" ca="1" si="212"/>
        <v>-3015544509479380.5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-3015544509479380.5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-12564768789497.418</v>
      </c>
      <c r="L5747" s="444">
        <f t="shared" ca="1" si="212"/>
        <v>-3028109278268878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-3028109278268878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-12617121992786.992</v>
      </c>
      <c r="L5748" s="444">
        <f t="shared" ca="1" si="212"/>
        <v>-3040726400261665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-3040726400261665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-12669693334423.604</v>
      </c>
      <c r="L5749" s="444">
        <f t="shared" ca="1" si="212"/>
        <v>-3053396093596088.5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-3053396093596088.5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-12722483723317.035</v>
      </c>
      <c r="L5750" s="444">
        <f t="shared" ca="1" si="212"/>
        <v>-3066118577319405.5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-3066118577319405.5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-12775494072164.189</v>
      </c>
      <c r="L5751" s="444">
        <f t="shared" ca="1" si="212"/>
        <v>-3078894071391569.5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-3078894071391569.5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-12828725297464.873</v>
      </c>
      <c r="L5752" s="444">
        <f t="shared" ca="1" si="212"/>
        <v>-3091722796689034.5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-3091722796689034.5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-12882178319537.645</v>
      </c>
      <c r="L5753" s="444">
        <f t="shared" ca="1" si="212"/>
        <v>-3104604975008572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-3104604975008572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-12935854062535.717</v>
      </c>
      <c r="L5754" s="444">
        <f t="shared" ca="1" si="212"/>
        <v>-3117540829071107.5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-3117540829071107.5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-12989753454462.947</v>
      </c>
      <c r="L5755" s="444">
        <f t="shared" ca="1" si="212"/>
        <v>-3130530582525570.5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-3130530582525570.5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-13043877427189.877</v>
      </c>
      <c r="L5756" s="444">
        <f t="shared" ca="1" si="212"/>
        <v>-3143574459952760.5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-3143574459952760.5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-13098226916469.836</v>
      </c>
      <c r="L5757" s="444">
        <f t="shared" ca="1" si="212"/>
        <v>-3156672686869230.5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-3156672686869230.5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-13152802861955.127</v>
      </c>
      <c r="L5758" s="444">
        <f t="shared" ca="1" si="212"/>
        <v>-3169825489731185.5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-3169825489731185.5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-13207606207213.273</v>
      </c>
      <c r="L5759" s="444">
        <f t="shared" ca="1" si="212"/>
        <v>-3183033095938399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-3183033095938399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-13262637899743.328</v>
      </c>
      <c r="L5760" s="444">
        <f t="shared" ca="1" si="212"/>
        <v>-3196295733838142.5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-3196295733838142.5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-13317898890992.26</v>
      </c>
      <c r="L5761" s="444">
        <f t="shared" ca="1" si="212"/>
        <v>-3209613632729135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-3209613632729135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-13373390136371.396</v>
      </c>
      <c r="L5762" s="444">
        <f t="shared" ca="1" si="212"/>
        <v>-3222987022865506.5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-3222987022865506.5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-13429112595272.943</v>
      </c>
      <c r="L5763" s="444">
        <f t="shared" ca="1" si="212"/>
        <v>-3236416135460779.5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-3236416135460779.5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-13485067231086.582</v>
      </c>
      <c r="L5764" s="444">
        <f t="shared" ca="1" si="212"/>
        <v>-3249901202691866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-3249901202691866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-13541255011216.107</v>
      </c>
      <c r="L5765" s="444">
        <f t="shared" ca="1" si="212"/>
        <v>-3263442457703082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-3263442457703082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-13597676907096.176</v>
      </c>
      <c r="L5766" s="444">
        <f t="shared" ca="1" si="212"/>
        <v>-3277040134610178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-3277040134610178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-13654333894209.074</v>
      </c>
      <c r="L5767" s="444">
        <f t="shared" ca="1" si="212"/>
        <v>-3290694468504387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-3290694468504387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-13711226952101.613</v>
      </c>
      <c r="L5768" s="444">
        <f t="shared" ca="1" si="212"/>
        <v>-3304405695456488.5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-3304405695456488.5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-13768357064402.035</v>
      </c>
      <c r="L5769" s="444">
        <f t="shared" ca="1" si="212"/>
        <v>-3318174052520890.5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-3318174052520890.5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-13825725218837.043</v>
      </c>
      <c r="L5770" s="444">
        <f t="shared" ca="1" si="212"/>
        <v>-3331999777739727.5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-3331999777739727.5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-13883332407248.865</v>
      </c>
      <c r="L5771" s="444">
        <f t="shared" ca="1" si="212"/>
        <v>-3345883110146976.5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-3345883110146976.5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-13941179625612.402</v>
      </c>
      <c r="L5772" s="444">
        <f t="shared" ca="1" si="212"/>
        <v>-3359824289772589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-3359824289772589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-13999267874052.453</v>
      </c>
      <c r="L5773" s="444">
        <f t="shared" ca="1" si="212"/>
        <v>-3373823557646641.5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-3373823557646641.5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-14057598156861.006</v>
      </c>
      <c r="L5774" s="444">
        <f t="shared" ca="1" si="212"/>
        <v>-3387881155803502.5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-3387881155803502.5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-14116171482514.594</v>
      </c>
      <c r="L5775" s="444">
        <f t="shared" ca="1" si="212"/>
        <v>-3401997327286017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-3401997327286017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-14174988863691.736</v>
      </c>
      <c r="L5776" s="444">
        <f t="shared" ca="1" si="212"/>
        <v>-3416172316149708.5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-3416172316149708.5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-14234051317290.451</v>
      </c>
      <c r="L5777" s="444">
        <f t="shared" ca="1" si="212"/>
        <v>-3430406367466999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-3430406367466999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-14293359864445.828</v>
      </c>
      <c r="L5778" s="444">
        <f t="shared" ca="1" si="212"/>
        <v>-3444699727331445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-3444699727331445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-14352915530547.688</v>
      </c>
      <c r="L5779" s="444">
        <f t="shared" ca="1" si="212"/>
        <v>-3459052642861992.5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-3459052642861992.5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-14412719345258.303</v>
      </c>
      <c r="L5780" s="444">
        <f t="shared" ca="1" si="212"/>
        <v>-3473465362207251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-3473465362207251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-14472772342530.213</v>
      </c>
      <c r="L5781" s="444">
        <f t="shared" ca="1" si="212"/>
        <v>-3487938134549781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-3487938134549781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-14533075560624.088</v>
      </c>
      <c r="L5782" s="444">
        <f t="shared" ca="1" si="212"/>
        <v>-3502471210110405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-3502471210110405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-14593630042126.688</v>
      </c>
      <c r="L5783" s="444">
        <f t="shared" ca="1" si="212"/>
        <v>-3517064840152531.5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-3517064840152531.5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-14654436833968.879</v>
      </c>
      <c r="L5784" s="444">
        <f t="shared" ca="1" si="212"/>
        <v>-3531719276986500.5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-3531719276986500.5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-14715496987443.752</v>
      </c>
      <c r="L5785" s="444">
        <f t="shared" ca="1" si="212"/>
        <v>-3546434773973944.5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-3546434773973944.5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-14776811558224.768</v>
      </c>
      <c r="L5786" s="444">
        <f t="shared" ca="1" si="212"/>
        <v>-3561211585532169.5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-3561211585532169.5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-14838381606384.039</v>
      </c>
      <c r="L5787" s="444">
        <f t="shared" ca="1" si="212"/>
        <v>-3576049967138553.5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-3576049967138553.5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-14900208196410.639</v>
      </c>
      <c r="L5788" s="444">
        <f t="shared" ca="1" si="212"/>
        <v>-3590950175334964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-3590950175334964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-14962292397229.018</v>
      </c>
      <c r="L5789" s="444">
        <f t="shared" ca="1" si="212"/>
        <v>-3605912467732193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-3605912467732193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-15024635282217.471</v>
      </c>
      <c r="L5790" s="444">
        <f t="shared" ca="1" si="212"/>
        <v>-3620937103014410.5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-3620937103014410.5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-15087237929226.711</v>
      </c>
      <c r="L5791" s="444">
        <f t="shared" ca="1" si="212"/>
        <v>-3636024340943637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-3636024340943637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-15150101420598.486</v>
      </c>
      <c r="L5792" s="444">
        <f t="shared" ca="1" si="212"/>
        <v>-3651174442364235.5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-3651174442364235.5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-15213226843184.314</v>
      </c>
      <c r="L5793" s="444">
        <f t="shared" ca="1" si="212"/>
        <v>-3666387669207420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-3666387669207420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-15276615288364.25</v>
      </c>
      <c r="L5794" s="444">
        <f t="shared" ca="1" si="212"/>
        <v>-3681664284495784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-3681664284495784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-15340267852065.764</v>
      </c>
      <c r="L5795" s="444">
        <f t="shared" ca="1" si="212"/>
        <v>-3697004552347850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-3697004552347850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-15404185634782.711</v>
      </c>
      <c r="L5796" s="444">
        <f t="shared" ca="1" si="212"/>
        <v>-3712408737982632.5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-3712408737982632.5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-15468369741594.303</v>
      </c>
      <c r="L5797" s="444">
        <f t="shared" ca="1" si="212"/>
        <v>-3727877107724227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-3727877107724227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-15532821282184.279</v>
      </c>
      <c r="L5798" s="444">
        <f t="shared" ca="1" si="212"/>
        <v>-3743409929006411.5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-3743409929006411.5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-15597541370860.047</v>
      </c>
      <c r="L5799" s="444">
        <f t="shared" ca="1" si="212"/>
        <v>-3759007470377271.5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-3759007470377271.5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-15662531126571.963</v>
      </c>
      <c r="L5800" s="444">
        <f t="shared" ca="1" si="212"/>
        <v>-3774670001503843.5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-3774670001503843.5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-15727791672932.682</v>
      </c>
      <c r="L5801" s="444">
        <f t="shared" ca="1" si="212"/>
        <v>-3790397793176776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-3790397793176776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-15793324138236.566</v>
      </c>
      <c r="L5802" s="444">
        <f t="shared" ca="1" si="212"/>
        <v>-3806191117315012.5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-3806191117315012.5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-15859129655479.219</v>
      </c>
      <c r="L5803" s="444">
        <f t="shared" ca="1" si="212"/>
        <v>-3822050246970491.5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-3822050246970491.5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-15925209362377.047</v>
      </c>
      <c r="L5804" s="444">
        <f t="shared" ca="1" si="212"/>
        <v>-3837975456332868.5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-3837975456332868.5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-15991564401386.951</v>
      </c>
      <c r="L5805" s="444">
        <f t="shared" ca="1" si="212"/>
        <v>-3853967020734255.5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-3853967020734255.5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-16058195919726.063</v>
      </c>
      <c r="L5806" s="444">
        <f t="shared" ca="1" si="212"/>
        <v>-3870025216653981.5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-3870025216653981.5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-16125105069391.59</v>
      </c>
      <c r="L5807" s="444">
        <f t="shared" ca="1" si="212"/>
        <v>-3886150321723373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-3886150321723373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-16192293007180.721</v>
      </c>
      <c r="L5808" s="444">
        <f t="shared" ca="1" si="212"/>
        <v>-3902342614730553.5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-3902342614730553.5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-16259760894710.639</v>
      </c>
      <c r="L5809" s="444">
        <f t="shared" ca="1" si="212"/>
        <v>-3918602375625264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-3918602375625264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-16327509898438.6</v>
      </c>
      <c r="L5810" s="444">
        <f t="shared" ca="1" si="212"/>
        <v>-3934929885523702.5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-3934929885523702.5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-16395541189682.094</v>
      </c>
      <c r="L5811" s="444">
        <f t="shared" ca="1" si="212"/>
        <v>-3951325426713384.5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-3951325426713384.5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-16463855944639.104</v>
      </c>
      <c r="L5812" s="444">
        <f t="shared" ca="1" si="212"/>
        <v>-3967789282658023.5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-3967789282658023.5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-16532455344408.432</v>
      </c>
      <c r="L5813" s="444">
        <f t="shared" ca="1" si="212"/>
        <v>-3984321738002432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-3984321738002432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-16601340575010.131</v>
      </c>
      <c r="L5814" s="444">
        <f t="shared" ca="1" si="212"/>
        <v>-4000923078577442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-4000923078577442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-16670512827406.008</v>
      </c>
      <c r="L5815" s="444">
        <f t="shared" ca="1" si="212"/>
        <v>-4017593591404848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-4017593591404848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-16739973297520.201</v>
      </c>
      <c r="L5816" s="444">
        <f t="shared" ca="1" si="212"/>
        <v>-4034333564702368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-4034333564702368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-16809723186259.869</v>
      </c>
      <c r="L5817" s="444">
        <f t="shared" ca="1" si="212"/>
        <v>-4051143287888628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-4051143287888628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-16879763699535.951</v>
      </c>
      <c r="L5818" s="444">
        <f t="shared" ca="1" si="212"/>
        <v>-4068023051588164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-4068023051588164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-16950096048284.014</v>
      </c>
      <c r="L5819" s="444">
        <f t="shared" ca="1" si="212"/>
        <v>-4084973147636448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-4084973147636448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-17020721448485.199</v>
      </c>
      <c r="L5820" s="444">
        <f t="shared" ca="1" si="212"/>
        <v>-4101993869084933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-4101993869084933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-17091641121187.221</v>
      </c>
      <c r="L5821" s="444">
        <f t="shared" ca="1" si="212"/>
        <v>-4119085510206120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-4119085510206120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-17162856292525.5</v>
      </c>
      <c r="L5822" s="444">
        <f t="shared" ca="1" si="212"/>
        <v>-4136248366498645.5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-4136248366498645.5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-17234368193744.357</v>
      </c>
      <c r="L5823" s="444">
        <f t="shared" ca="1" si="212"/>
        <v>-4153482734692390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-4153482734692390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-17306178061218.289</v>
      </c>
      <c r="L5824" s="444">
        <f t="shared" ca="1" si="212"/>
        <v>-4170788912753608.5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-4170788912753608.5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-17378287136473.367</v>
      </c>
      <c r="L5825" s="444">
        <f t="shared" ca="1" si="212"/>
        <v>-4188167199890082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-4188167199890082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-17450696666208.672</v>
      </c>
      <c r="L5826" s="444">
        <f t="shared" ca="1" si="212"/>
        <v>-4205617896556290.5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-4205617896556290.5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-17523407902317.877</v>
      </c>
      <c r="L5827" s="444">
        <f t="shared" ca="1" si="212"/>
        <v>-4223141304458608.5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-4223141304458608.5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-17596422101910.871</v>
      </c>
      <c r="L5828" s="444">
        <f t="shared" ca="1" si="212"/>
        <v>-4240737726560519.5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-4240737726560519.5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-17669740527335.5</v>
      </c>
      <c r="L5829" s="444">
        <f t="shared" ca="1" si="212"/>
        <v>-4258407467087855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-4258407467087855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-17743364446199.395</v>
      </c>
      <c r="L5830" s="444">
        <f t="shared" ca="1" si="212"/>
        <v>-4276150831534054.5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-4276150831534054.5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-17817295131391.895</v>
      </c>
      <c r="L5831" s="444">
        <f t="shared" ca="1" si="212"/>
        <v>-4293968126665446.5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-4293968126665446.5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-17891533861106.027</v>
      </c>
      <c r="L5832" s="444">
        <f t="shared" ca="1" si="212"/>
        <v>-4311859660526552.5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-4311859660526552.5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-17966081918860.637</v>
      </c>
      <c r="L5833" s="444">
        <f t="shared" ca="1" si="212"/>
        <v>-4329825742445413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-4329825742445413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-18040940593522.555</v>
      </c>
      <c r="L5834" s="444">
        <f t="shared" ca="1" si="212"/>
        <v>-4347866683038935.5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-4347866683038935.5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-18116111179328.898</v>
      </c>
      <c r="L5835" s="444">
        <f t="shared" ca="1" si="212"/>
        <v>-4365982794218264.5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-4365982794218264.5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-18191594975909.438</v>
      </c>
      <c r="L5836" s="444">
        <f t="shared" ca="1" si="212"/>
        <v>-4384174389194174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-4384174389194174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-18267393288309.059</v>
      </c>
      <c r="L5837" s="444">
        <f t="shared" ca="1" si="212"/>
        <v>-4402441782482483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-4402441782482483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-18343507427010.344</v>
      </c>
      <c r="L5838" s="444">
        <f t="shared" ca="1" si="212"/>
        <v>-4420785289909493.5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-4420785289909493.5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-18419938707956.223</v>
      </c>
      <c r="L5839" s="444">
        <f t="shared" ca="1" si="212"/>
        <v>-4439205228617449.5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-4439205228617449.5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-18496688452572.707</v>
      </c>
      <c r="L5840" s="444">
        <f t="shared" ca="1" si="212"/>
        <v>-4457701917070022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-4457701917070022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-18573757987791.758</v>
      </c>
      <c r="L5841" s="444">
        <f t="shared" ca="1" si="212"/>
        <v>-4476275675057814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-4476275675057814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-18651148646074.227</v>
      </c>
      <c r="L5842" s="444">
        <f t="shared" ca="1" si="212"/>
        <v>-4494926823703888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-4494926823703888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-18728861765432.867</v>
      </c>
      <c r="L5843" s="444">
        <f t="shared" ca="1" si="212"/>
        <v>-4513655685469321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-4513655685469321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-18806898689455.504</v>
      </c>
      <c r="L5844" s="444">
        <f t="shared" ca="1" si="212"/>
        <v>-4532462584158777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-4532462584158777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-18885260767328.238</v>
      </c>
      <c r="L5845" s="444">
        <f t="shared" ca="1" si="212"/>
        <v>-4551347844926105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-4551347844926105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-18963949353858.77</v>
      </c>
      <c r="L5846" s="444">
        <f t="shared" ca="1" si="212"/>
        <v>-4570311794279964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-4570311794279964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-19042965809499.852</v>
      </c>
      <c r="L5847" s="444">
        <f t="shared" ca="1" si="212"/>
        <v>-4589354760089464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-4589354760089464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-19122311500372.766</v>
      </c>
      <c r="L5848" s="444">
        <f t="shared" ca="1" si="212"/>
        <v>-4608477071589837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-4608477071589837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-19201987798290.988</v>
      </c>
      <c r="L5849" s="444">
        <f t="shared" ca="1" si="212"/>
        <v>-4627679059388128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-4627679059388128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-19281996080783.867</v>
      </c>
      <c r="L5850" s="444">
        <f t="shared" ca="1" si="212"/>
        <v>-4646961055468912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-4646961055468912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-19362337731120.465</v>
      </c>
      <c r="L5851" s="444">
        <f t="shared" ca="1" si="212"/>
        <v>-4666323393200032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-4666323393200032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-19443014138333.465</v>
      </c>
      <c r="L5852" s="444">
        <f t="shared" ca="1" si="212"/>
        <v>-4685766407338365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-4685766407338365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-19524026697243.188</v>
      </c>
      <c r="L5853" s="444">
        <f t="shared" ca="1" si="212"/>
        <v>-4705290434035608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-4705290434035608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-19605376808481.699</v>
      </c>
      <c r="L5854" s="444">
        <f t="shared" ca="1" si="212"/>
        <v>-4724895810844090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-4724895810844090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-19687065878517.043</v>
      </c>
      <c r="L5855" s="444">
        <f t="shared" ca="1" si="212"/>
        <v>-4744582876722607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-4744582876722607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-19769095319677.527</v>
      </c>
      <c r="L5856" s="444">
        <f t="shared" ca="1" si="212"/>
        <v>-4764351972042285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-4764351972042285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-19851466550176.188</v>
      </c>
      <c r="L5857" s="444">
        <f t="shared" ca="1" si="212"/>
        <v>-4784203438592461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-4784203438592461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-19934180994135.254</v>
      </c>
      <c r="L5858" s="444">
        <f t="shared" ca="1" si="212"/>
        <v>-4804137619586596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-4804137619586596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-20017240081610.816</v>
      </c>
      <c r="L5859" s="444">
        <f t="shared" ca="1" si="212"/>
        <v>-4824154859668207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-4824154859668207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-20100645248617.527</v>
      </c>
      <c r="L5860" s="444">
        <f t="shared" ca="1" si="212"/>
        <v>-4844255504916825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-4844255504916825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-20184397937153.438</v>
      </c>
      <c r="L5861" s="444">
        <f t="shared" ca="1" si="212"/>
        <v>-4864439902853978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-4864439902853978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-20268499595224.906</v>
      </c>
      <c r="L5862" s="444">
        <f t="shared" ca="1" si="212"/>
        <v>-4884708402449203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-4884708402449203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-20352951676871.68</v>
      </c>
      <c r="L5863" s="444">
        <f t="shared" ca="1" si="212"/>
        <v>-4905061354126075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-4905061354126075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-20437755642191.98</v>
      </c>
      <c r="L5864" s="444">
        <f t="shared" ca="1" si="212"/>
        <v>-4925499109768267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-4925499109768267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-20522912957367.777</v>
      </c>
      <c r="L5865" s="444">
        <f t="shared" ca="1" si="212"/>
        <v>-4946022022725635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-4946022022725635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-20608425094690.145</v>
      </c>
      <c r="L5866" s="444">
        <f t="shared" ca="1" si="212"/>
        <v>-4966630447820325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-4966630447820325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-20694293532584.688</v>
      </c>
      <c r="L5867" s="444">
        <f t="shared" ca="1" si="212"/>
        <v>-4987324741352910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-4987324741352910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-20780519755637.125</v>
      </c>
      <c r="L5868" s="444">
        <f t="shared" ca="1" si="212"/>
        <v>-5008105261108547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-5008105261108547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-20867105254618.945</v>
      </c>
      <c r="L5869" s="444">
        <f t="shared" ca="1" si="212"/>
        <v>-5028972366363166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-5028972366363166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-20954051526513.191</v>
      </c>
      <c r="L5870" s="444">
        <f t="shared" ca="1" si="212"/>
        <v>-5049926417889679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-5049926417889679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-21041360074540.328</v>
      </c>
      <c r="L5871" s="444">
        <f t="shared" ca="1" si="212"/>
        <v>-5070967777964219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-5070967777964219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-21129032408184.246</v>
      </c>
      <c r="L5872" s="444">
        <f t="shared" ca="1" si="212"/>
        <v>-5092096810372403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-5092096810372403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-21217070043218.344</v>
      </c>
      <c r="L5873" s="444">
        <f t="shared" ref="L5873:L6127" ca="1" si="217">I5873-J5873+K5873</f>
        <v>-5113313880415621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-5113313880415621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-21305474501731.754</v>
      </c>
      <c r="L5874" s="444">
        <f t="shared" ca="1" si="217"/>
        <v>-5134619354917353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-5134619354917353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-21394247312155.637</v>
      </c>
      <c r="L5875" s="444">
        <f t="shared" ca="1" si="217"/>
        <v>-5156013602229509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-5156013602229509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-21483390009289.621</v>
      </c>
      <c r="L5876" s="444">
        <f t="shared" ca="1" si="217"/>
        <v>-5177496992238799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-5177496992238799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-21572904134328.328</v>
      </c>
      <c r="L5877" s="444">
        <f t="shared" ca="1" si="217"/>
        <v>-5199069896373127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-5199069896373127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-21662791234888.027</v>
      </c>
      <c r="L5878" s="444">
        <f t="shared" ca="1" si="217"/>
        <v>-5220732687608015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-5220732687608015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-21753052865033.395</v>
      </c>
      <c r="L5879" s="444">
        <f t="shared" ca="1" si="217"/>
        <v>-5242485740473048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-5242485740473048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-21843690585304.367</v>
      </c>
      <c r="L5880" s="444">
        <f t="shared" ca="1" si="217"/>
        <v>-5264329431058352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-5264329431058352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-21934705962743.133</v>
      </c>
      <c r="L5881" s="444">
        <f t="shared" ca="1" si="217"/>
        <v>-5286264137021095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-5286264137021095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-22026100570921.23</v>
      </c>
      <c r="L5882" s="444">
        <f t="shared" ca="1" si="217"/>
        <v>-5308290237592016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-5308290237592016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-22117875989966.734</v>
      </c>
      <c r="L5883" s="444">
        <f t="shared" ca="1" si="217"/>
        <v>-5330408113581983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-5330408113581983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-22210033806591.594</v>
      </c>
      <c r="L5884" s="444">
        <f t="shared" ca="1" si="217"/>
        <v>-5352618147388575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-5352618147388575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-22302575614119.063</v>
      </c>
      <c r="L5885" s="444">
        <f t="shared" ca="1" si="217"/>
        <v>-5374920723002694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-5374920723002694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-22395503012511.227</v>
      </c>
      <c r="L5886" s="444">
        <f t="shared" ca="1" si="217"/>
        <v>-5397316226015205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-5397316226015205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-22488817608396.688</v>
      </c>
      <c r="L5887" s="444">
        <f t="shared" ca="1" si="217"/>
        <v>-5419805043623602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-5419805043623602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-22582521015098.34</v>
      </c>
      <c r="L5888" s="444">
        <f t="shared" ca="1" si="217"/>
        <v>-5442387564638700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-5442387564638700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-22676614852661.25</v>
      </c>
      <c r="L5889" s="444">
        <f t="shared" ca="1" si="217"/>
        <v>-5465064179491361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-5465064179491361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-22771100747880.672</v>
      </c>
      <c r="L5890" s="444">
        <f t="shared" ca="1" si="217"/>
        <v>-5487835280239242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-5487835280239242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-22865980334330.176</v>
      </c>
      <c r="L5891" s="444">
        <f t="shared" ca="1" si="217"/>
        <v>-5510701260573572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-5510701260573572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-22961255252389.883</v>
      </c>
      <c r="L5892" s="444">
        <f t="shared" ca="1" si="217"/>
        <v>-5533662515825962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-5533662515825962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-23056927149274.84</v>
      </c>
      <c r="L5893" s="444">
        <f t="shared" ca="1" si="217"/>
        <v>-5556719442975237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-5556719442975237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-23152997679063.488</v>
      </c>
      <c r="L5894" s="444">
        <f t="shared" ca="1" si="217"/>
        <v>-5579872440654300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-5579872440654300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-23249468502726.25</v>
      </c>
      <c r="L5895" s="444">
        <f t="shared" ca="1" si="217"/>
        <v>-5603121909157026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-5603121909157026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-23346341288154.273</v>
      </c>
      <c r="L5896" s="444">
        <f t="shared" ca="1" si="217"/>
        <v>-5626468250445180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-5626468250445180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-23443617710188.25</v>
      </c>
      <c r="L5897" s="444">
        <f t="shared" ca="1" si="217"/>
        <v>-5649911868155368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-5649911868155368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-23541299450647.367</v>
      </c>
      <c r="L5898" s="444">
        <f t="shared" ca="1" si="217"/>
        <v>-5673453167606015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-5673453167606015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-23639388198358.395</v>
      </c>
      <c r="L5899" s="444">
        <f t="shared" ca="1" si="217"/>
        <v>-5697092555804373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-5697092555804373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-23737885649184.887</v>
      </c>
      <c r="L5900" s="444">
        <f t="shared" ca="1" si="217"/>
        <v>-5720830441453558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-5720830441453558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-23836793506056.492</v>
      </c>
      <c r="L5901" s="444">
        <f t="shared" ca="1" si="217"/>
        <v>-5744667234959614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-5744667234959614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-23936113478998.391</v>
      </c>
      <c r="L5902" s="444">
        <f t="shared" ca="1" si="217"/>
        <v>-5768603348438612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-5768603348438612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-24035847285160.883</v>
      </c>
      <c r="L5903" s="444">
        <f t="shared" ca="1" si="217"/>
        <v>-5792639195723773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-5792639195723773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-24135996648849.055</v>
      </c>
      <c r="L5904" s="444">
        <f t="shared" ca="1" si="217"/>
        <v>-5816775192372622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-5816775192372622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-24236563301552.59</v>
      </c>
      <c r="L5905" s="444">
        <f t="shared" ca="1" si="217"/>
        <v>-5841011755674175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-5841011755674175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-24337548981975.73</v>
      </c>
      <c r="L5906" s="444">
        <f t="shared" ca="1" si="217"/>
        <v>-5865349304656151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-5865349304656151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-24438955436067.297</v>
      </c>
      <c r="L5907" s="444">
        <f t="shared" ca="1" si="217"/>
        <v>-5889788260092218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-5889788260092218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-24540784417050.906</v>
      </c>
      <c r="L5908" s="444">
        <f t="shared" ca="1" si="217"/>
        <v>-5914329044509269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-5914329044509269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-24643037685455.289</v>
      </c>
      <c r="L5909" s="444">
        <f t="shared" ca="1" si="217"/>
        <v>-5938972082194724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-5938972082194724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-24745717009144.684</v>
      </c>
      <c r="L5910" s="444">
        <f t="shared" ca="1" si="217"/>
        <v>-5963717799203869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-5963717799203869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-24848824163349.453</v>
      </c>
      <c r="L5911" s="444">
        <f t="shared" ca="1" si="217"/>
        <v>-5988566623367218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-5988566623367218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-24952360930696.742</v>
      </c>
      <c r="L5912" s="444">
        <f t="shared" ca="1" si="217"/>
        <v>-6013518984297915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-6013518984297915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-25056329101241.313</v>
      </c>
      <c r="L5913" s="444">
        <f t="shared" ca="1" si="217"/>
        <v>-6038575313399156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-6038575313399156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-25160730472496.484</v>
      </c>
      <c r="L5914" s="444">
        <f t="shared" ca="1" si="217"/>
        <v>-6063736043871652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-6063736043871652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-25265566849465.215</v>
      </c>
      <c r="L5915" s="444">
        <f t="shared" ca="1" si="217"/>
        <v>-6089001610721117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-6089001610721117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-25370840044671.32</v>
      </c>
      <c r="L5916" s="444">
        <f t="shared" ca="1" si="217"/>
        <v>-6114372450765788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-6114372450765788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-25476551878190.781</v>
      </c>
      <c r="L5917" s="444">
        <f t="shared" ca="1" si="217"/>
        <v>-6139849002643979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-6139849002643979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-25582704177683.246</v>
      </c>
      <c r="L5918" s="444">
        <f t="shared" ca="1" si="217"/>
        <v>-6165431706821662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-6165431706821662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-25689298778423.59</v>
      </c>
      <c r="L5919" s="444">
        <f t="shared" ca="1" si="217"/>
        <v>-6191121005600086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-6191121005600086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-25796337523333.691</v>
      </c>
      <c r="L5920" s="444">
        <f t="shared" ca="1" si="217"/>
        <v>-6216917343123420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-6216917343123420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-25903822263014.25</v>
      </c>
      <c r="L5921" s="444">
        <f t="shared" ca="1" si="217"/>
        <v>-6242821165386434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-6242821165386434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-26011754855776.809</v>
      </c>
      <c r="L5922" s="444">
        <f t="shared" ca="1" si="217"/>
        <v>-6268832920242211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-6268832920242211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-26120137167675.879</v>
      </c>
      <c r="L5923" s="444">
        <f t="shared" ca="1" si="217"/>
        <v>-6294953057409887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-6294953057409887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-26228971072541.195</v>
      </c>
      <c r="L5924" s="444">
        <f t="shared" ca="1" si="217"/>
        <v>-6321182028482428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-6321182028482428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-26338258452010.117</v>
      </c>
      <c r="L5925" s="444">
        <f t="shared" ca="1" si="217"/>
        <v>-6347520286934438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-6347520286934438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-26448001195560.156</v>
      </c>
      <c r="L5926" s="444">
        <f t="shared" ca="1" si="217"/>
        <v>-6373968288129998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-6373968288129998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-26558201200541.656</v>
      </c>
      <c r="L5927" s="444">
        <f t="shared" ca="1" si="217"/>
        <v>-6400526489330540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-6400526489330540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-26668860372210.582</v>
      </c>
      <c r="L5928" s="444">
        <f t="shared" ca="1" si="217"/>
        <v>-6427195349702751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-6427195349702751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-26779980623761.461</v>
      </c>
      <c r="L5929" s="444">
        <f t="shared" ca="1" si="217"/>
        <v>-6453975330326512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-6453975330326512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-26891563876360.465</v>
      </c>
      <c r="L5930" s="444">
        <f t="shared" ca="1" si="217"/>
        <v>-6480866894202872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-6480866894202872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-27003612059178.633</v>
      </c>
      <c r="L5931" s="444">
        <f t="shared" ca="1" si="217"/>
        <v>-6507870506262051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-6507870506262051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-27116127109425.211</v>
      </c>
      <c r="L5932" s="444">
        <f t="shared" ca="1" si="217"/>
        <v>-6534986633371476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-6534986633371476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-27229110972381.148</v>
      </c>
      <c r="L5933" s="444">
        <f t="shared" ca="1" si="217"/>
        <v>-6562215744343857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-6562215744343857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-27342565601432.738</v>
      </c>
      <c r="L5934" s="444">
        <f t="shared" ca="1" si="217"/>
        <v>-6589558309945290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-6589558309945290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-27456492958105.375</v>
      </c>
      <c r="L5935" s="444">
        <f t="shared" ca="1" si="217"/>
        <v>-6617014802903395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-6617014802903395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-27570895012097.48</v>
      </c>
      <c r="L5936" s="444">
        <f t="shared" ca="1" si="217"/>
        <v>-6644585697915492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-6644585697915492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-27685773741314.551</v>
      </c>
      <c r="L5937" s="444">
        <f t="shared" ca="1" si="217"/>
        <v>-6672271471656807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-6672271471656807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-27801131131903.363</v>
      </c>
      <c r="L5938" s="444">
        <f t="shared" ca="1" si="217"/>
        <v>-6700072602788710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-6700072602788710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-27916969178286.293</v>
      </c>
      <c r="L5939" s="444">
        <f t="shared" ca="1" si="217"/>
        <v>-6727989571966996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-6727989571966996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-28033289883195.816</v>
      </c>
      <c r="L5940" s="444">
        <f t="shared" ca="1" si="217"/>
        <v>-6756022861850192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-6756022861850192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-28150095257709.133</v>
      </c>
      <c r="L5941" s="444">
        <f t="shared" ca="1" si="217"/>
        <v>-6784172957107901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-6784172957107901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-28267387321282.922</v>
      </c>
      <c r="L5942" s="444">
        <f t="shared" ca="1" si="217"/>
        <v>-6812440344429184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-6812440344429184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-28385168101788.266</v>
      </c>
      <c r="L5943" s="444">
        <f t="shared" ca="1" si="217"/>
        <v>-6840825512530972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-6840825512530972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-28503439635545.715</v>
      </c>
      <c r="L5944" s="444">
        <f t="shared" ca="1" si="217"/>
        <v>-6869328952166518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-6869328952166518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-28622203967360.492</v>
      </c>
      <c r="L5945" s="444">
        <f t="shared" ca="1" si="217"/>
        <v>-6897951156133878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-6897951156133878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-28741463150557.824</v>
      </c>
      <c r="L5946" s="444">
        <f t="shared" ca="1" si="217"/>
        <v>-6926692619284436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-6926692619284436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-28861219247018.484</v>
      </c>
      <c r="L5947" s="444">
        <f t="shared" ca="1" si="217"/>
        <v>-6955553838531454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-6955553838531454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-28981474327214.391</v>
      </c>
      <c r="L5948" s="444">
        <f t="shared" ca="1" si="217"/>
        <v>-6984535312858668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-6984535312858668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-29102230470244.449</v>
      </c>
      <c r="L5949" s="444">
        <f t="shared" ca="1" si="217"/>
        <v>-7013637543328912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-7013637543328912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-29223489763870.465</v>
      </c>
      <c r="L5950" s="444">
        <f t="shared" ca="1" si="217"/>
        <v>-7042861033092782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-7042861033092782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-29345254304553.254</v>
      </c>
      <c r="L5951" s="444">
        <f t="shared" ca="1" si="217"/>
        <v>-7072206287397335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-7072206287397335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-29467526197488.898</v>
      </c>
      <c r="L5952" s="444">
        <f t="shared" ca="1" si="217"/>
        <v>-7101673813594824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-7101673813594824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-29590307556645.098</v>
      </c>
      <c r="L5953" s="444">
        <f t="shared" ca="1" si="217"/>
        <v>-7131264121151469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-7131264121151469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-29713600504797.785</v>
      </c>
      <c r="L5954" s="444">
        <f t="shared" ca="1" si="217"/>
        <v>-7160977721656267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-7160977721656267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-29837407173567.777</v>
      </c>
      <c r="L5955" s="444">
        <f t="shared" ca="1" si="217"/>
        <v>-7190815128829835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-7190815128829835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-29961729703457.645</v>
      </c>
      <c r="L5956" s="444">
        <f t="shared" ca="1" si="217"/>
        <v>-7220776858533293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-7220776858533293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-30086570243888.719</v>
      </c>
      <c r="L5957" s="444">
        <f t="shared" ca="1" si="217"/>
        <v>-7250863428777182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-7250863428777182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-30211930953238.258</v>
      </c>
      <c r="L5958" s="444">
        <f t="shared" ca="1" si="217"/>
        <v>-7281075359730420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-7281075359730420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-30337813998876.75</v>
      </c>
      <c r="L5959" s="444">
        <f t="shared" ca="1" si="217"/>
        <v>-7311413173729297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-7311413173729297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-30464221557205.402</v>
      </c>
      <c r="L5960" s="444">
        <f t="shared" ca="1" si="217"/>
        <v>-7341877395286502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-7341877395286502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-30591155813693.758</v>
      </c>
      <c r="L5961" s="444">
        <f t="shared" ca="1" si="217"/>
        <v>-7372468551100196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-7372468551100196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-30718618962917.484</v>
      </c>
      <c r="L5962" s="444">
        <f t="shared" ca="1" si="217"/>
        <v>-7403187170063113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-7403187170063113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-30846613208596.305</v>
      </c>
      <c r="L5963" s="444">
        <f t="shared" ca="1" si="217"/>
        <v>-7434033783271709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-7434033783271709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-30975140763632.125</v>
      </c>
      <c r="L5964" s="444">
        <f t="shared" ca="1" si="217"/>
        <v>-7465008924035341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-7465008924035341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-31104203850147.25</v>
      </c>
      <c r="L5965" s="444">
        <f t="shared" ca="1" si="217"/>
        <v>-7496113127885488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-7496113127885488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-31233804699522.867</v>
      </c>
      <c r="L5966" s="444">
        <f t="shared" ca="1" si="217"/>
        <v>-7527346932585011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-7527346932585011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-31363945552437.547</v>
      </c>
      <c r="L5967" s="444">
        <f t="shared" ca="1" si="217"/>
        <v>-7558710878137449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-7558710878137449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-31494628658906.031</v>
      </c>
      <c r="L5968" s="444">
        <f t="shared" ca="1" si="217"/>
        <v>-7590205506796355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-7590205506796355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-31625856278318.145</v>
      </c>
      <c r="L5969" s="444">
        <f t="shared" ca="1" si="217"/>
        <v>-7621831363074673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-7621831363074673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-31757630679477.805</v>
      </c>
      <c r="L5970" s="444">
        <f t="shared" ca="1" si="217"/>
        <v>-7653588993754151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-7653588993754151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-31889954140642.297</v>
      </c>
      <c r="L5971" s="444">
        <f t="shared" ca="1" si="217"/>
        <v>-7685478947894793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-7685478947894793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-32022828949561.641</v>
      </c>
      <c r="L5972" s="444">
        <f t="shared" ca="1" si="217"/>
        <v>-7717501776844355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-7717501776844355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-32156257403518.145</v>
      </c>
      <c r="L5973" s="444">
        <f t="shared" ca="1" si="217"/>
        <v>-7749658034247873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-7749658034247873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-32290241809366.137</v>
      </c>
      <c r="L5974" s="444">
        <f t="shared" ca="1" si="217"/>
        <v>-7781948276057239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-7781948276057239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-32424784483571.824</v>
      </c>
      <c r="L5975" s="444">
        <f t="shared" ca="1" si="217"/>
        <v>-7814373060540811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-7814373060540811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-32559887752253.379</v>
      </c>
      <c r="L5976" s="444">
        <f t="shared" ca="1" si="217"/>
        <v>-7846932948293064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-7846932948293064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-32695553951221.105</v>
      </c>
      <c r="L5977" s="444">
        <f t="shared" ca="1" si="217"/>
        <v>-7879628502244285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-7879628502244285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-32831785426017.855</v>
      </c>
      <c r="L5978" s="444">
        <f t="shared" ca="1" si="217"/>
        <v>-7912460287670303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-7912460287670303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-32968584531959.59</v>
      </c>
      <c r="L5979" s="444">
        <f t="shared" ca="1" si="217"/>
        <v>-7945428872202263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-7945428872202263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-33105953634176.094</v>
      </c>
      <c r="L5980" s="444">
        <f t="shared" ca="1" si="217"/>
        <v>-7978534825836439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-7978534825836439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-33243895107651.828</v>
      </c>
      <c r="L5981" s="444">
        <f t="shared" ca="1" si="217"/>
        <v>-8011778720944091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-8011778720944091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-33382411337267.047</v>
      </c>
      <c r="L5982" s="444">
        <f t="shared" ca="1" si="217"/>
        <v>-8045161132281358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-8045161132281358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-33521504717838.996</v>
      </c>
      <c r="L5983" s="444">
        <f t="shared" ca="1" si="217"/>
        <v>-8078682636999197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-8078682636999197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-33661177654163.32</v>
      </c>
      <c r="L5984" s="444">
        <f t="shared" ca="1" si="217"/>
        <v>-8112343814653360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-8112343814653360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-33801432561055.668</v>
      </c>
      <c r="L5985" s="444">
        <f t="shared" ca="1" si="217"/>
        <v>-8146145247214416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-8146145247214416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-33942271863393.395</v>
      </c>
      <c r="L5986" s="444">
        <f t="shared" ca="1" si="217"/>
        <v>-8180087519077809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-8180087519077809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-34083697996157.535</v>
      </c>
      <c r="L5987" s="444">
        <f t="shared" ca="1" si="217"/>
        <v>-8214171217073967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-8214171217073967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-34225713404474.863</v>
      </c>
      <c r="L5988" s="444">
        <f t="shared" ca="1" si="217"/>
        <v>-8248396930478442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-8248396930478442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-34368320543660.172</v>
      </c>
      <c r="L5989" s="444">
        <f t="shared" ca="1" si="217"/>
        <v>-8282765251022102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-8282765251022102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-34511521879258.758</v>
      </c>
      <c r="L5990" s="444">
        <f t="shared" ca="1" si="217"/>
        <v>-8317276772901361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-8317276772901361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-34655319887089</v>
      </c>
      <c r="L5991" s="444">
        <f t="shared" ca="1" si="217"/>
        <v>-8351932092788450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-8351932092788450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-34799717053285.203</v>
      </c>
      <c r="L5992" s="444">
        <f t="shared" ca="1" si="217"/>
        <v>-8386731809841735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-8386731809841735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-34944715874340.563</v>
      </c>
      <c r="L5993" s="444">
        <f t="shared" ca="1" si="217"/>
        <v>-8421676525716076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-8421676525716076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-35090318857150.316</v>
      </c>
      <c r="L5994" s="444">
        <f t="shared" ca="1" si="217"/>
        <v>-8456766844573226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-8456766844573226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-35236528519055.109</v>
      </c>
      <c r="L5995" s="444">
        <f t="shared" ca="1" si="217"/>
        <v>-8492003373092281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-8492003373092281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-35383347387884.508</v>
      </c>
      <c r="L5996" s="444">
        <f t="shared" ca="1" si="217"/>
        <v>-8527386720480166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-8527386720480166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-35530778002000.688</v>
      </c>
      <c r="L5997" s="444">
        <f t="shared" ca="1" si="217"/>
        <v>-8562917498482167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-8562917498482167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-35678822910342.367</v>
      </c>
      <c r="L5998" s="444">
        <f t="shared" ca="1" si="217"/>
        <v>-8598596321392509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-8598596321392509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-35827484672468.781</v>
      </c>
      <c r="L5999" s="444">
        <f t="shared" ca="1" si="217"/>
        <v>-8634423806064978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-8634423806064978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-35976765858604.078</v>
      </c>
      <c r="L6000" s="444">
        <f t="shared" ca="1" si="217"/>
        <v>-8670400571923582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-8670400571923582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-36126669049681.594</v>
      </c>
      <c r="L6001" s="444">
        <f t="shared" ca="1" si="217"/>
        <v>-8706527240973264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-8706527240973264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-36277196837388.594</v>
      </c>
      <c r="L6002" s="444">
        <f t="shared" ca="1" si="217"/>
        <v>-8742804437810653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-8742804437810653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-36428351824211.055</v>
      </c>
      <c r="L6003" s="444">
        <f t="shared" ca="1" si="217"/>
        <v>-8779232789634864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-8779232789634864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-36580136623478.602</v>
      </c>
      <c r="L6004" s="444">
        <f t="shared" ca="1" si="217"/>
        <v>-8815812926258343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-8815812926258343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-36732553859409.766</v>
      </c>
      <c r="L6005" s="444">
        <f t="shared" ca="1" si="217"/>
        <v>-8852545480117753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-8852545480117753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-36885606167157.305</v>
      </c>
      <c r="L6006" s="444">
        <f t="shared" ca="1" si="217"/>
        <v>-8889431086284910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-8889431086284910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-37039296192853.797</v>
      </c>
      <c r="L6007" s="444">
        <f t="shared" ca="1" si="217"/>
        <v>-8926470382477764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-8926470382477764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-37193626593657.352</v>
      </c>
      <c r="L6008" s="444">
        <f t="shared" ca="1" si="217"/>
        <v>-8963664009071421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-8963664009071421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-37348600037797.586</v>
      </c>
      <c r="L6009" s="444">
        <f t="shared" ca="1" si="217"/>
        <v>-9001012609109219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-9001012609109219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-37504219204621.742</v>
      </c>
      <c r="L6010" s="444">
        <f t="shared" ca="1" si="217"/>
        <v>-9038516828313840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-9038516828313840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-37660486784641</v>
      </c>
      <c r="L6011" s="444">
        <f t="shared" ca="1" si="217"/>
        <v>-9076177315098480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-9076177315098480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-37817405479577</v>
      </c>
      <c r="L6012" s="444">
        <f t="shared" ca="1" si="217"/>
        <v>-9113994720578056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-9113994720578056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-37974978002408.563</v>
      </c>
      <c r="L6013" s="444">
        <f t="shared" ca="1" si="217"/>
        <v>-9151969698580464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-9151969698580464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-38133207077418.602</v>
      </c>
      <c r="L6014" s="444">
        <f t="shared" ca="1" si="217"/>
        <v>-9190102905657882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-9190102905657882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-38292095440241.172</v>
      </c>
      <c r="L6015" s="444">
        <f t="shared" ca="1" si="217"/>
        <v>-9228395001098124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-9228395001098124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-38451645837908.852</v>
      </c>
      <c r="L6016" s="444">
        <f t="shared" ca="1" si="217"/>
        <v>-9266846646936032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-9266846646936032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-38611861028900.133</v>
      </c>
      <c r="L6017" s="444">
        <f t="shared" ca="1" si="217"/>
        <v>-9305458507964932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-9305458507964932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-38772743783187.219</v>
      </c>
      <c r="L6018" s="444">
        <f t="shared" ca="1" si="217"/>
        <v>-9344231251748120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-9344231251748120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-38934296882283.836</v>
      </c>
      <c r="L6019" s="444">
        <f t="shared" ca="1" si="217"/>
        <v>-9383165548630404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-9383165548630404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-39096523119293.352</v>
      </c>
      <c r="L6020" s="444">
        <f t="shared" ca="1" si="217"/>
        <v>-9422262071749698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-9422262071749698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-39259425298957.078</v>
      </c>
      <c r="L6021" s="444">
        <f t="shared" ca="1" si="217"/>
        <v>-9461521497048656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-9461521497048656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-39423006237702.734</v>
      </c>
      <c r="L6022" s="444">
        <f t="shared" ca="1" si="217"/>
        <v>-9500944503286358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-9500944503286358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-39587268763693.156</v>
      </c>
      <c r="L6023" s="444">
        <f t="shared" ca="1" si="217"/>
        <v>-9540531772050052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-9540531772050052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-39752215716875.219</v>
      </c>
      <c r="L6024" s="444">
        <f t="shared" ca="1" si="217"/>
        <v>-9580283987766928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-9580283987766928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-39917849949028.867</v>
      </c>
      <c r="L6025" s="444">
        <f t="shared" ca="1" si="217"/>
        <v>-9620201837715956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-9620201837715956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-40084174323816.484</v>
      </c>
      <c r="L6026" s="444">
        <f t="shared" ca="1" si="217"/>
        <v>-9660286012039772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-9660286012039772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-40251191716832.383</v>
      </c>
      <c r="L6027" s="444">
        <f t="shared" ca="1" si="217"/>
        <v>-9700537203756604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-9700537203756604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-40418905015652.516</v>
      </c>
      <c r="L6028" s="444">
        <f t="shared" ca="1" si="217"/>
        <v>-9740956108772256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-9740956108772256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-40587317119884.398</v>
      </c>
      <c r="L6029" s="444">
        <f t="shared" ca="1" si="217"/>
        <v>-9781543425892140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-9781543425892140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-40756430941217.25</v>
      </c>
      <c r="L6030" s="444">
        <f t="shared" ca="1" si="217"/>
        <v>-9822299856833358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-9822299856833358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-40926249403472.328</v>
      </c>
      <c r="L6031" s="444">
        <f t="shared" ca="1" si="217"/>
        <v>-9863226106236830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-9863226106236830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-41096775442653.461</v>
      </c>
      <c r="L6032" s="444">
        <f t="shared" ca="1" si="217"/>
        <v>-9904322881679484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-9904322881679484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-41268012006997.852</v>
      </c>
      <c r="L6033" s="444">
        <f t="shared" ca="1" si="217"/>
        <v>-9945590893686482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-9945590893686482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-41439962057027.008</v>
      </c>
      <c r="L6034" s="444">
        <f t="shared" ca="1" si="217"/>
        <v>-9987030855743510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-9987030855743510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-41612628565597.961</v>
      </c>
      <c r="L6035" s="444">
        <f t="shared" ca="1" si="217"/>
        <v>-1.0028643484309108E+16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-1.0028643484309108E+16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-41786014517954.617</v>
      </c>
      <c r="L6036" s="444">
        <f t="shared" ca="1" si="217"/>
        <v>-1.0070429498827062E+16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-1.0070429498827062E+16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-41960122911779.422</v>
      </c>
      <c r="L6037" s="444">
        <f t="shared" ca="1" si="217"/>
        <v>-1.0112389621738842E+16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-1.0112389621738842E+16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-42134956757245.172</v>
      </c>
      <c r="L6038" s="444">
        <f t="shared" ca="1" si="217"/>
        <v>-1.0154524578496088E+16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-1.0154524578496088E+16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-42310519077067.031</v>
      </c>
      <c r="L6039" s="444">
        <f t="shared" ca="1" si="217"/>
        <v>-1.0196835097573156E+16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-1.0196835097573156E+16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-42486812906554.813</v>
      </c>
      <c r="L6040" s="444">
        <f t="shared" ca="1" si="217"/>
        <v>-1.023932191047971E+16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-1.023932191047971E+16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-42663841293665.461</v>
      </c>
      <c r="L6041" s="444">
        <f t="shared" ca="1" si="217"/>
        <v>-1.0281985751773376E+16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-1.0281985751773376E+16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-42841607299055.734</v>
      </c>
      <c r="L6042" s="444">
        <f t="shared" ca="1" si="217"/>
        <v>-1.0324827359072432E+16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-1.0324827359072432E+16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-43020113996135.133</v>
      </c>
      <c r="L6043" s="444">
        <f t="shared" ca="1" si="217"/>
        <v>-1.0367847473068568E+16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-1.0367847473068568E+16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-43199364471119.031</v>
      </c>
      <c r="L6044" s="444">
        <f t="shared" ca="1" si="217"/>
        <v>-1.0411046837539688E+16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-1.0411046837539688E+16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-43379361823082.031</v>
      </c>
      <c r="L6045" s="444">
        <f t="shared" ca="1" si="217"/>
        <v>-1.045442619936277E+16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-1.045442619936277E+16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-43560109164011.539</v>
      </c>
      <c r="L6046" s="444">
        <f t="shared" ca="1" si="217"/>
        <v>-1.0497986308526782E+16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-1.0497986308526782E+16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-43741609618861.594</v>
      </c>
      <c r="L6047" s="444">
        <f t="shared" ca="1" si="217"/>
        <v>-1.0541727918145644E+16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-1.0541727918145644E+16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-43923866325606.852</v>
      </c>
      <c r="L6048" s="444">
        <f t="shared" ca="1" si="217"/>
        <v>-1.058565178447125E+16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-1.058565178447125E+16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-44106882435296.875</v>
      </c>
      <c r="L6049" s="444">
        <f t="shared" ca="1" si="217"/>
        <v>-1.0629758666906546E+16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-1.0629758666906546E+16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-44290661112110.609</v>
      </c>
      <c r="L6050" s="444">
        <f t="shared" ca="1" si="217"/>
        <v>-1.0674049328018656E+16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-1.0674049328018656E+16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-44475205533411.063</v>
      </c>
      <c r="L6051" s="444">
        <f t="shared" ca="1" si="217"/>
        <v>-1.0718524533552068E+16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-1.0718524533552068E+16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-44660518889800.281</v>
      </c>
      <c r="L6052" s="444">
        <f t="shared" ca="1" si="217"/>
        <v>-1.0763185052441868E+16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-1.0763185052441868E+16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-44846604385174.453</v>
      </c>
      <c r="L6053" s="444">
        <f t="shared" ca="1" si="217"/>
        <v>-1.0808031656827042E+16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-1.0808031656827042E+16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-45033465236779.344</v>
      </c>
      <c r="L6054" s="444">
        <f t="shared" ca="1" si="217"/>
        <v>-1.0853065122063822E+16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-1.0853065122063822E+16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-45221104675265.922</v>
      </c>
      <c r="L6055" s="444">
        <f t="shared" ca="1" si="217"/>
        <v>-1.0898286226739088E+16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-1.0898286226739088E+16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-45409525944746.203</v>
      </c>
      <c r="L6056" s="444">
        <f t="shared" ca="1" si="217"/>
        <v>-1.0943695752683834E+16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-1.0943695752683834E+16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-45598732302849.305</v>
      </c>
      <c r="L6057" s="444">
        <f t="shared" ca="1" si="217"/>
        <v>-1.0989294484986684E+16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-1.0989294484986684E+16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-45788727020777.852</v>
      </c>
      <c r="L6058" s="444">
        <f t="shared" ca="1" si="217"/>
        <v>-1.1035083212007462E+16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-1.1035083212007462E+16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-45979513383364.422</v>
      </c>
      <c r="L6059" s="444">
        <f t="shared" ca="1" si="217"/>
        <v>-1.1081062725390826E+16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-1.1081062725390826E+16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-46171094689128.438</v>
      </c>
      <c r="L6060" s="444">
        <f t="shared" ca="1" si="217"/>
        <v>-1.1127233820079954E+16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-1.1127233820079954E+16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-46363474250333.141</v>
      </c>
      <c r="L6061" s="444">
        <f t="shared" ca="1" si="217"/>
        <v>-1.1173597294330288E+16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-1.1173597294330288E+16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-46556655393042.867</v>
      </c>
      <c r="L6062" s="444">
        <f t="shared" ca="1" si="217"/>
        <v>-1.122015394972333E+16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-1.122015394972333E+16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-46750641457180.539</v>
      </c>
      <c r="L6063" s="444">
        <f t="shared" ca="1" si="217"/>
        <v>-1.126690459118051E+16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-1.126690459118051E+16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-46945435796585.461</v>
      </c>
      <c r="L6064" s="444">
        <f t="shared" ca="1" si="217"/>
        <v>-1.1313850026977096E+16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-1.1313850026977096E+16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-47141041779071.234</v>
      </c>
      <c r="L6065" s="444">
        <f t="shared" ca="1" si="217"/>
        <v>-1.1360991068756168E+16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-1.1360991068756168E+16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-47337462786484.031</v>
      </c>
      <c r="L6066" s="444">
        <f t="shared" ca="1" si="217"/>
        <v>-1.1408328531542652E+16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-1.1408328531542652E+16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-47534702214761.047</v>
      </c>
      <c r="L6067" s="444">
        <f t="shared" ca="1" si="217"/>
        <v>-1.1455863233757414E+16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-1.1455863233757414E+16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-47732763473989.227</v>
      </c>
      <c r="L6068" s="444">
        <f t="shared" ca="1" si="217"/>
        <v>-1.1503595997231404E+16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-1.1503595997231404E+16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-47931649988464.18</v>
      </c>
      <c r="L6069" s="444">
        <f t="shared" ca="1" si="217"/>
        <v>-1.1551527647219868E+16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-1.1551527647219868E+16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-48131365196749.453</v>
      </c>
      <c r="L6070" s="444">
        <f t="shared" ca="1" si="217"/>
        <v>-1.1599659012416618E+16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-1.1599659012416618E+16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-48331912551735.906</v>
      </c>
      <c r="L6071" s="444">
        <f t="shared" ca="1" si="217"/>
        <v>-1.1647990924968354E+16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-1.1647990924968354E+16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-48533295520701.477</v>
      </c>
      <c r="L6072" s="444">
        <f t="shared" ca="1" si="217"/>
        <v>-1.1696524220489056E+16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-1.1696524220489056E+16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-48735517585371.063</v>
      </c>
      <c r="L6073" s="444">
        <f t="shared" ca="1" si="217"/>
        <v>-1.1745259738074428E+16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-1.1745259738074428E+16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-48938582241976.781</v>
      </c>
      <c r="L6074" s="444">
        <f t="shared" ca="1" si="217"/>
        <v>-1.1794198320316404E+16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-1.1794198320316404E+16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-49142493001318.352</v>
      </c>
      <c r="L6075" s="444">
        <f t="shared" ca="1" si="217"/>
        <v>-1.1843340813317722E+16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-1.1843340813317722E+16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-49347253388823.844</v>
      </c>
      <c r="L6076" s="444">
        <f t="shared" ca="1" si="217"/>
        <v>-1.1892688066706546E+16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-1.1892688066706546E+16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-49552866944610.609</v>
      </c>
      <c r="L6077" s="444">
        <f t="shared" ca="1" si="217"/>
        <v>-1.1942240933651156E+16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-1.1942240933651156E+16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-49759337223546.484</v>
      </c>
      <c r="L6078" s="444">
        <f t="shared" ca="1" si="217"/>
        <v>-1.1992000270874702E+16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-1.1992000270874702E+16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-49966667795311.258</v>
      </c>
      <c r="L6079" s="444">
        <f t="shared" ca="1" si="217"/>
        <v>-1.2041966938670014E+16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-1.2041966938670014E+16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-50174862244458.391</v>
      </c>
      <c r="L6080" s="444">
        <f t="shared" ca="1" si="217"/>
        <v>-1.2092141800914472E+16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-1.2092141800914472E+16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-50383924170476.969</v>
      </c>
      <c r="L6081" s="444">
        <f t="shared" ca="1" si="217"/>
        <v>-1.2142525725084948E+16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-1.2142525725084948E+16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-50593857187853.953</v>
      </c>
      <c r="L6082" s="444">
        <f t="shared" ca="1" si="217"/>
        <v>-1.2193119582272802E+16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-1.2193119582272802E+16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-50804664926136.672</v>
      </c>
      <c r="L6083" s="444">
        <f t="shared" ca="1" si="217"/>
        <v>-1.2243924247198938E+16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-1.2243924247198938E+16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-51016351029995.578</v>
      </c>
      <c r="L6084" s="444">
        <f t="shared" ca="1" si="217"/>
        <v>-1.2294940598228934E+16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-1.2294940598228934E+16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-51228919159287.227</v>
      </c>
      <c r="L6085" s="444">
        <f t="shared" ca="1" si="217"/>
        <v>-1.2346169517388222E+16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-1.2346169517388222E+16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-51442372989117.594</v>
      </c>
      <c r="L6086" s="444">
        <f t="shared" ca="1" si="217"/>
        <v>-1.239761189037734E+16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-1.239761189037734E+16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-51656716209905.586</v>
      </c>
      <c r="L6087" s="444">
        <f t="shared" ca="1" si="217"/>
        <v>-1.2449268606587246E+16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-1.2449268606587246E+16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-51871952527446.859</v>
      </c>
      <c r="L6088" s="444">
        <f t="shared" ca="1" si="217"/>
        <v>-1.2501140559114692E+16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-1.2501140559114692E+16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-52088085662977.883</v>
      </c>
      <c r="L6089" s="444">
        <f t="shared" ca="1" si="217"/>
        <v>-1.255322864477767E+16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-1.255322864477767E+16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-52305119353240.289</v>
      </c>
      <c r="L6090" s="444">
        <f t="shared" ca="1" si="217"/>
        <v>-1.260553376413091E+16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-1.260553376413091E+16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-52523057350545.461</v>
      </c>
      <c r="L6091" s="444">
        <f t="shared" ca="1" si="217"/>
        <v>-1.2658056821481456E+16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-1.2658056821481456E+16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-52741903422839.398</v>
      </c>
      <c r="L6092" s="444">
        <f t="shared" ca="1" si="217"/>
        <v>-1.2710798724904296E+16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-1.2710798724904296E+16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-52961661353767.898</v>
      </c>
      <c r="L6093" s="444">
        <f t="shared" ca="1" si="217"/>
        <v>-1.2763760386258064E+16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-1.2763760386258064E+16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-53182334942741.93</v>
      </c>
      <c r="L6094" s="444">
        <f t="shared" ca="1" si="217"/>
        <v>-1.2816942721200806E+16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-1.2816942721200806E+16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-53403928005003.359</v>
      </c>
      <c r="L6095" s="444">
        <f t="shared" ca="1" si="217"/>
        <v>-1.287034664920581E+16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-1.287034664920581E+16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-53626444371690.875</v>
      </c>
      <c r="L6096" s="444">
        <f t="shared" ca="1" si="217"/>
        <v>-1.29239730935775E+16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-1.29239730935775E+16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-53849887889906.25</v>
      </c>
      <c r="L6097" s="444">
        <f t="shared" ca="1" si="217"/>
        <v>-1.2977822981467406E+16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-1.2977822981467406E+16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-54074262422780.859</v>
      </c>
      <c r="L6098" s="444">
        <f t="shared" ca="1" si="217"/>
        <v>-1.3031897243890186E+16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-1.3031897243890186E+16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-54299571849542.438</v>
      </c>
      <c r="L6099" s="444">
        <f t="shared" ca="1" si="217"/>
        <v>-1.3086196815739728E+16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-1.3086196815739728E+16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-54525820065582.203</v>
      </c>
      <c r="L6100" s="444">
        <f t="shared" ca="1" si="217"/>
        <v>-1.314072263580531E+16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-1.314072263580531E+16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-54753010982522.125</v>
      </c>
      <c r="L6101" s="444">
        <f t="shared" ca="1" si="217"/>
        <v>-1.3195475646787832E+16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-1.3195475646787832E+16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-54981148528282.633</v>
      </c>
      <c r="L6102" s="444">
        <f t="shared" ca="1" si="217"/>
        <v>-1.3250456795316114E+16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-1.3250456795316114E+16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-55210236647150.477</v>
      </c>
      <c r="L6103" s="444">
        <f t="shared" ca="1" si="217"/>
        <v>-1.3305667031963264E+16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-1.3305667031963264E+16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-55440279299846.93</v>
      </c>
      <c r="L6104" s="444">
        <f t="shared" ca="1" si="217"/>
        <v>-1.336110731126311E+16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-1.336110731126311E+16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-55671280463596.289</v>
      </c>
      <c r="L6105" s="444">
        <f t="shared" ca="1" si="217"/>
        <v>-1.3416778591726706E+16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-1.3416778591726706E+16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-55903244132194.609</v>
      </c>
      <c r="L6106" s="444">
        <f t="shared" ca="1" si="217"/>
        <v>-1.34726818358589E+16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-1.34726818358589E+16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-56136174316078.75</v>
      </c>
      <c r="L6107" s="444">
        <f t="shared" ca="1" si="217"/>
        <v>-1.3528818010174978E+16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-1.3528818010174978E+16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-56370075042395.742</v>
      </c>
      <c r="L6108" s="444">
        <f t="shared" ca="1" si="217"/>
        <v>-1.3585188085217374E+16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-1.3585188085217374E+16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-56604950355072.391</v>
      </c>
      <c r="L6109" s="444">
        <f t="shared" ca="1" si="217"/>
        <v>-1.3641793035572446E+16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-1.3641793035572446E+16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-56840804314885.188</v>
      </c>
      <c r="L6110" s="444">
        <f t="shared" ca="1" si="217"/>
        <v>-1.3698633839887332E+16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-1.3698633839887332E+16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-57077640999530.547</v>
      </c>
      <c r="L6111" s="444">
        <f t="shared" ca="1" si="217"/>
        <v>-1.3755711480886862E+16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-1.3755711480886862E+16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-57315464503695.258</v>
      </c>
      <c r="L6112" s="444">
        <f t="shared" ca="1" si="217"/>
        <v>-1.3813026945390558E+16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-1.3813026945390558E+16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-57554278939127.32</v>
      </c>
      <c r="L6113" s="444">
        <f t="shared" ca="1" si="217"/>
        <v>-1.3870581224329686E+16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-1.3870581224329686E+16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-57794088434707.023</v>
      </c>
      <c r="L6114" s="444">
        <f t="shared" ca="1" si="217"/>
        <v>-1.3928375312764394E+16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-1.3928375312764394E+16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-58034897136518.305</v>
      </c>
      <c r="L6115" s="444">
        <f t="shared" ca="1" si="217"/>
        <v>-1.3986410209900912E+16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-1.3986410209900912E+16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-58276709207920.469</v>
      </c>
      <c r="L6116" s="444">
        <f t="shared" ca="1" si="217"/>
        <v>-1.4044686919108832E+16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-1.4044686919108832E+16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-58519528829620.125</v>
      </c>
      <c r="L6117" s="444">
        <f t="shared" ca="1" si="217"/>
        <v>-1.4103206447938452E+16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-1.4103206447938452E+16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-58763360199743.547</v>
      </c>
      <c r="L6118" s="444">
        <f t="shared" ca="1" si="217"/>
        <v>-1.4161969808138196E+16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-1.4161969808138196E+16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-59008207533909.148</v>
      </c>
      <c r="L6119" s="444">
        <f t="shared" ca="1" si="217"/>
        <v>-1.4220978015672106E+16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-1.4220978015672106E+16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-59254075065300.445</v>
      </c>
      <c r="L6120" s="444">
        <f t="shared" ca="1" si="217"/>
        <v>-1.4280232090737406E+16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-1.4280232090737406E+16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-59500967044739.188</v>
      </c>
      <c r="L6121" s="444">
        <f t="shared" ca="1" si="217"/>
        <v>-1.4339733057782146E+16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-1.4339733057782146E+16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-59748887740758.938</v>
      </c>
      <c r="L6122" s="444">
        <f t="shared" ca="1" si="217"/>
        <v>-1.4399481945522904E+16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-1.4399481945522904E+16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-59997841439678.773</v>
      </c>
      <c r="L6123" s="444">
        <f t="shared" ca="1" si="217"/>
        <v>-1.4459479786962582E+16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-1.4459479786962582E+16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-60247832445677.422</v>
      </c>
      <c r="L6124" s="444">
        <f t="shared" ca="1" si="217"/>
        <v>-1.451972761940826E+16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-1.451972761940826E+16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-60498865080867.75</v>
      </c>
      <c r="L6125" s="444">
        <f t="shared" ca="1" si="217"/>
        <v>-1.4580226484489128E+16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-1.4580226484489128E+16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-60750943685371.367</v>
      </c>
      <c r="L6126" s="444">
        <f t="shared" ca="1" si="217"/>
        <v>-1.46409774281745E+16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-1.46409774281745E+16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-61004072617393.758</v>
      </c>
      <c r="L6127" s="444">
        <f t="shared" ca="1" si="217"/>
        <v>-1.4701981500791894E+16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-1.4701981500791894E+16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-61258256253299.555</v>
      </c>
      <c r="L6128" s="444">
        <f t="shared" ref="L6128:L6250" ca="1" si="222">I6128-J6128+K6128</f>
        <v>-1.4763239757045194E+16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-1.4763239757045194E+16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-61513498987688.305</v>
      </c>
      <c r="L6129" s="444">
        <f t="shared" ca="1" si="222"/>
        <v>-1.4824753256032882E+16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-1.4824753256032882E+16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-61769805233470.336</v>
      </c>
      <c r="L6130" s="444">
        <f t="shared" ca="1" si="222"/>
        <v>-1.4886523061266352E+16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-1.4886523061266352E+16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-62027179421943.133</v>
      </c>
      <c r="L6131" s="444">
        <f t="shared" ca="1" si="222"/>
        <v>-1.4948550240688296E+16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-1.4948550240688296E+16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-62285626002867.906</v>
      </c>
      <c r="L6132" s="444">
        <f t="shared" ca="1" si="222"/>
        <v>-1.5010835866691164E+16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-1.5010835866691164E+16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-62545149444546.516</v>
      </c>
      <c r="L6133" s="444">
        <f t="shared" ca="1" si="222"/>
        <v>-1.507338101613571E+16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-1.507338101613571E+16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-62805754233898.789</v>
      </c>
      <c r="L6134" s="444">
        <f t="shared" ca="1" si="222"/>
        <v>-1.5136186770369608E+16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-1.5136186770369608E+16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-63067444876540.031</v>
      </c>
      <c r="L6135" s="444">
        <f t="shared" ca="1" si="222"/>
        <v>-1.5199254215246148E+16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-1.5199254215246148E+16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-63330225896858.945</v>
      </c>
      <c r="L6136" s="444">
        <f t="shared" ca="1" si="222"/>
        <v>-1.5262584441143006E+16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-1.5262584441143006E+16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-63594101838095.867</v>
      </c>
      <c r="L6137" s="444">
        <f t="shared" ca="1" si="222"/>
        <v>-1.5326178542981102E+16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-1.5326178542981102E+16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-63859077262421.258</v>
      </c>
      <c r="L6138" s="444">
        <f t="shared" ca="1" si="222"/>
        <v>-1.5390037620243524E+16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-1.5390037620243524E+16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-64125156751014.688</v>
      </c>
      <c r="L6139" s="444">
        <f t="shared" ca="1" si="222"/>
        <v>-1.5454162776994538E+16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-1.5454162776994538E+16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-64392344904143.898</v>
      </c>
      <c r="L6140" s="444">
        <f t="shared" ca="1" si="222"/>
        <v>-1.5518555121898682E+16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-1.5518555121898682E+16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-64660646341244.516</v>
      </c>
      <c r="L6141" s="444">
        <f t="shared" ca="1" si="222"/>
        <v>-1.5583215768239926E+16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-1.5583215768239926E+16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-64930065700999.688</v>
      </c>
      <c r="L6142" s="444">
        <f t="shared" ca="1" si="222"/>
        <v>-1.5648145833940926E+16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-1.5648145833940926E+16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-65200607641420.531</v>
      </c>
      <c r="L6143" s="444">
        <f t="shared" ca="1" si="222"/>
        <v>-1.5713346441582346E+16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-1.5713346441582346E+16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-65472276839926.438</v>
      </c>
      <c r="L6144" s="444">
        <f t="shared" ca="1" si="222"/>
        <v>-1.5778818718422272E+16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-1.5778818718422272E+16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-65745077993426.133</v>
      </c>
      <c r="L6145" s="444">
        <f t="shared" ca="1" si="222"/>
        <v>-1.5844563796415698E+16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-1.5844563796415698E+16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-66019015818398.742</v>
      </c>
      <c r="L6146" s="444">
        <f t="shared" ca="1" si="222"/>
        <v>-1.5910582812234096E+16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-1.5910582812234096E+16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-66294095050975.398</v>
      </c>
      <c r="L6147" s="444">
        <f t="shared" ca="1" si="222"/>
        <v>-1.5976876907285072E+16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-1.5976876907285072E+16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-66570320447021.125</v>
      </c>
      <c r="L6148" s="444">
        <f t="shared" ca="1" si="222"/>
        <v>-1.6043447227732094E+16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-1.6043447227732094E+16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-66847696782217.063</v>
      </c>
      <c r="L6149" s="444">
        <f t="shared" ca="1" si="222"/>
        <v>-1.6110294924514312E+16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-1.6110294924514312E+16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-67126228852142.969</v>
      </c>
      <c r="L6150" s="444">
        <f t="shared" ca="1" si="222"/>
        <v>-1.6177421153366454E+16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-1.6177421153366454E+16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-67405921472360.227</v>
      </c>
      <c r="L6151" s="444">
        <f t="shared" ca="1" si="222"/>
        <v>-1.6244827074838814E+16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-1.6244827074838814E+16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-67686779478495.055</v>
      </c>
      <c r="L6152" s="444">
        <f t="shared" ca="1" si="222"/>
        <v>-1.631251385431731E+16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-1.631251385431731E+16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-67968807726322.125</v>
      </c>
      <c r="L6153" s="444">
        <f t="shared" ca="1" si="222"/>
        <v>-1.6380482662043632E+16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-1.6380482662043632E+16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-68252011091848.469</v>
      </c>
      <c r="L6154" s="444">
        <f t="shared" ca="1" si="222"/>
        <v>-1.644873467313548E+16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-1.644873467313548E+16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-68536394471397.82</v>
      </c>
      <c r="L6155" s="444">
        <f t="shared" ca="1" si="222"/>
        <v>-1.6517271067606878E+16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-1.6517271067606878E+16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-68821962781695.336</v>
      </c>
      <c r="L6156" s="444">
        <f t="shared" ca="1" si="222"/>
        <v>-1.6586093030388574E+16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-1.6586093030388574E+16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-69108720959952.391</v>
      </c>
      <c r="L6157" s="444">
        <f t="shared" ca="1" si="222"/>
        <v>-1.6655201751348526E+16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-1.6655201751348526E+16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-69396673963952.18</v>
      </c>
      <c r="L6158" s="444">
        <f t="shared" ca="1" si="222"/>
        <v>-1.6724598425312478E+16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-1.6724598425312478E+16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-69685826772135.32</v>
      </c>
      <c r="L6159" s="444">
        <f t="shared" ca="1" si="222"/>
        <v>-1.6794284252084614E+16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-1.6794284252084614E+16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-69976184383685.891</v>
      </c>
      <c r="L6160" s="444">
        <f t="shared" ca="1" si="222"/>
        <v>-1.68642604364683E+16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-1.68642604364683E+16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-70267751818617.914</v>
      </c>
      <c r="L6161" s="444">
        <f t="shared" ca="1" si="222"/>
        <v>-1.6934528188286918E+16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-1.6934528188286918E+16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-70560534117862.156</v>
      </c>
      <c r="L6162" s="444">
        <f t="shared" ca="1" si="222"/>
        <v>-1.700508872240478E+16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-1.700508872240478E+16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-70854536343353.25</v>
      </c>
      <c r="L6163" s="444">
        <f t="shared" ca="1" si="222"/>
        <v>-1.7075943258748134E+16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-1.7075943258748134E+16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-71149763578117.219</v>
      </c>
      <c r="L6164" s="444">
        <f t="shared" ca="1" si="222"/>
        <v>-1.7147093022326252E+16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-1.7147093022326252E+16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-71446220926359.375</v>
      </c>
      <c r="L6165" s="444">
        <f t="shared" ca="1" si="222"/>
        <v>-1.7218539243252612E+16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-1.7218539243252612E+16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-71743913513552.563</v>
      </c>
      <c r="L6166" s="444">
        <f t="shared" ca="1" si="222"/>
        <v>-1.7290283156766164E+16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-1.7290283156766164E+16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-72042846486525.688</v>
      </c>
      <c r="L6167" s="444">
        <f t="shared" ca="1" si="222"/>
        <v>-1.736232600325269E+16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-1.736232600325269E+16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-72343025013552.875</v>
      </c>
      <c r="L6168" s="444">
        <f t="shared" ca="1" si="222"/>
        <v>-1.7434669028266242E+16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-1.7434669028266242E+16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-72644454284442.672</v>
      </c>
      <c r="L6169" s="444">
        <f t="shared" ca="1" si="222"/>
        <v>-1.7507313482550684E+16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-1.7507313482550684E+16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-72947139510627.844</v>
      </c>
      <c r="L6170" s="444">
        <f t="shared" ca="1" si="222"/>
        <v>-1.7580260622061312E+16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-1.7580260622061312E+16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-73251085925255.453</v>
      </c>
      <c r="L6171" s="444">
        <f t="shared" ca="1" si="222"/>
        <v>-1.7653511707986568E+16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-1.7653511707986568E+16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-73556298783277.375</v>
      </c>
      <c r="L6172" s="444">
        <f t="shared" ca="1" si="222"/>
        <v>-1.7727068006769846E+16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-1.7727068006769846E+16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-73862783361541.031</v>
      </c>
      <c r="L6173" s="444">
        <f t="shared" ca="1" si="222"/>
        <v>-1.7800930790131388E+16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-1.7800930790131388E+16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-74170544958880.781</v>
      </c>
      <c r="L6174" s="444">
        <f t="shared" ca="1" si="222"/>
        <v>-1.7875101335090268E+16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-1.7875101335090268E+16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-74479588896209.453</v>
      </c>
      <c r="L6175" s="444">
        <f t="shared" ca="1" si="222"/>
        <v>-1.7949580923986478E+16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-1.7949580923986478E+16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-74789920516610.328</v>
      </c>
      <c r="L6176" s="444">
        <f t="shared" ca="1" si="222"/>
        <v>-1.8024370844503088E+16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-1.8024370844503088E+16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-75101545185429.531</v>
      </c>
      <c r="L6177" s="444">
        <f t="shared" ca="1" si="222"/>
        <v>-1.8099472389688516E+16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-1.8099472389688516E+16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-75414468290368.813</v>
      </c>
      <c r="L6178" s="444">
        <f t="shared" ca="1" si="222"/>
        <v>-1.8174886857978884E+16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-1.8174886857978884E+16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-75728695241578.688</v>
      </c>
      <c r="L6179" s="444">
        <f t="shared" ca="1" si="222"/>
        <v>-1.8250615553220464E+16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-1.8250615553220464E+16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-76044231471751.938</v>
      </c>
      <c r="L6180" s="444">
        <f t="shared" ca="1" si="222"/>
        <v>-1.8326659784692216E+16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-1.8326659784692216E+16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-76361082436217.563</v>
      </c>
      <c r="L6181" s="444">
        <f t="shared" ca="1" si="222"/>
        <v>-1.8403020867128432E+16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-1.8403020867128432E+16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-76679253613035.125</v>
      </c>
      <c r="L6182" s="444">
        <f t="shared" ca="1" si="222"/>
        <v>-1.8479700120741468E+16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-1.8479700120741468E+16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-76998750503089.453</v>
      </c>
      <c r="L6183" s="444">
        <f t="shared" ca="1" si="222"/>
        <v>-1.8556698871244556E+16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-1.8556698871244556E+16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-77319578630185.656</v>
      </c>
      <c r="L6184" s="444">
        <f t="shared" ca="1" si="222"/>
        <v>-1.863401844987474E+16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-1.863401844987474E+16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-77641743541144.75</v>
      </c>
      <c r="L6185" s="444">
        <f t="shared" ca="1" si="222"/>
        <v>-1.8711660193415884E+16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-1.8711660193415884E+16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-77965250805899.516</v>
      </c>
      <c r="L6186" s="444">
        <f t="shared" ca="1" si="222"/>
        <v>-1.8789625444221784E+16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-1.8789625444221784E+16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-78290106017590.766</v>
      </c>
      <c r="L6187" s="444">
        <f t="shared" ca="1" si="222"/>
        <v>-1.8867915550239376E+16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-1.8867915550239376E+16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-78616314792664.063</v>
      </c>
      <c r="L6188" s="444">
        <f t="shared" ca="1" si="222"/>
        <v>-1.894653186503204E+16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-1.894653186503204E+16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-78943882770966.828</v>
      </c>
      <c r="L6189" s="444">
        <f t="shared" ca="1" si="222"/>
        <v>-1.9025475747803008E+16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-1.9025475747803008E+16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-79272815615845.859</v>
      </c>
      <c r="L6190" s="444">
        <f t="shared" ca="1" si="222"/>
        <v>-1.9104748563418852E+16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-1.9104748563418852E+16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-79603119014245.219</v>
      </c>
      <c r="L6191" s="444">
        <f t="shared" ca="1" si="222"/>
        <v>-1.9184351682433096E+16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-1.9184351682433096E+16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-79934798676804.563</v>
      </c>
      <c r="L6192" s="444">
        <f t="shared" ca="1" si="222"/>
        <v>-1.92642864811099E+16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-1.92642864811099E+16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-80267860337957.922</v>
      </c>
      <c r="L6193" s="444">
        <f t="shared" ca="1" si="222"/>
        <v>-1.9344554341447856E+16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-1.9344554341447856E+16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-80602309756032.734</v>
      </c>
      <c r="L6194" s="444">
        <f t="shared" ca="1" si="222"/>
        <v>-1.9425156651203888E+16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-1.9425156651203888E+16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-80938152713349.531</v>
      </c>
      <c r="L6195" s="444">
        <f t="shared" ca="1" si="222"/>
        <v>-1.9506094803917236E+16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-1.9506094803917236E+16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-81275395016321.813</v>
      </c>
      <c r="L6196" s="444">
        <f t="shared" ca="1" si="222"/>
        <v>-1.9587370198933556E+16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-1.9587370198933556E+16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-81614042495556.484</v>
      </c>
      <c r="L6197" s="444">
        <f t="shared" ca="1" si="222"/>
        <v>-1.9668984241429112E+16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-1.9668984241429112E+16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-81954101005954.625</v>
      </c>
      <c r="L6198" s="444">
        <f t="shared" ca="1" si="222"/>
        <v>-1.9750938342435068E+16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-1.9750938342435068E+16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-82295576426812.781</v>
      </c>
      <c r="L6199" s="444">
        <f t="shared" ca="1" si="222"/>
        <v>-1.983323391886188E+16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-1.983323391886188E+16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-82638474661924.5</v>
      </c>
      <c r="L6200" s="444">
        <f t="shared" ca="1" si="222"/>
        <v>-1.9915872393523804E+16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-1.9915872393523804E+16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-82982801639682.516</v>
      </c>
      <c r="L6201" s="444">
        <f t="shared" ca="1" si="222"/>
        <v>-1.9998855195163488E+16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-1.9998855195163488E+16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-83328563313181.203</v>
      </c>
      <c r="L6202" s="444">
        <f t="shared" ca="1" si="222"/>
        <v>-2.0082183758476668E+16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-2.0082183758476668E+16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-83675765660319.453</v>
      </c>
      <c r="L6203" s="444">
        <f t="shared" ca="1" si="222"/>
        <v>-2.0165859524136988E+16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-2.0165859524136988E+16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-84024414683904.109</v>
      </c>
      <c r="L6204" s="444">
        <f t="shared" ca="1" si="222"/>
        <v>-2.0249883938820892E+16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-2.0249883938820892E+16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-84374516411753.719</v>
      </c>
      <c r="L6205" s="444">
        <f t="shared" ca="1" si="222"/>
        <v>-2.0334258455232644E+16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-2.0334258455232644E+16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-84726076896802.688</v>
      </c>
      <c r="L6206" s="444">
        <f t="shared" ca="1" si="222"/>
        <v>-2.0418984532129448E+16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-2.0418984532129448E+16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-85079102217206.031</v>
      </c>
      <c r="L6207" s="444">
        <f t="shared" ca="1" si="222"/>
        <v>-2.0504063634346656E+16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-2.0504063634346656E+16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-85433598476444.406</v>
      </c>
      <c r="L6208" s="444">
        <f t="shared" ca="1" si="222"/>
        <v>-2.05894972328231E+16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-2.05894972328231E+16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-85789571803429.578</v>
      </c>
      <c r="L6209" s="444">
        <f t="shared" ca="1" si="222"/>
        <v>-2.0675286804626528E+16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-2.0675286804626528E+16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-86147028352610.531</v>
      </c>
      <c r="L6210" s="444">
        <f t="shared" ca="1" si="222"/>
        <v>-2.076143383297914E+16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-2.076143383297914E+16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-86505974304079.75</v>
      </c>
      <c r="L6211" s="444">
        <f t="shared" ca="1" si="222"/>
        <v>-2.084793980728322E+16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-2.084793980728322E+16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-86866415863680.078</v>
      </c>
      <c r="L6212" s="444">
        <f t="shared" ca="1" si="222"/>
        <v>-2.09348062231469E+16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-2.09348062231469E+16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-87228359263112.078</v>
      </c>
      <c r="L6213" s="444">
        <f t="shared" ca="1" si="222"/>
        <v>-2.1022034582410012E+16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-2.1022034582410012E+16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-87591810760041.719</v>
      </c>
      <c r="L6214" s="444">
        <f t="shared" ca="1" si="222"/>
        <v>-2.1109626393170052E+16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-2.1109626393170052E+16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-87956776638208.547</v>
      </c>
      <c r="L6215" s="444">
        <f t="shared" ca="1" si="222"/>
        <v>-2.119758316980826E+16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-2.119758316980826E+16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-88323263207534.422</v>
      </c>
      <c r="L6216" s="444">
        <f t="shared" ca="1" si="222"/>
        <v>-2.1285906433015796E+16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-2.1285906433015796E+16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-88691276804232.484</v>
      </c>
      <c r="L6217" s="444">
        <f t="shared" ca="1" si="222"/>
        <v>-2.1374597709820028E+16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-2.1374597709820028E+16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-89060823790916.781</v>
      </c>
      <c r="L6218" s="444">
        <f t="shared" ca="1" si="222"/>
        <v>-2.1463658533610944E+16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-2.1463658533610944E+16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-89431910556712.266</v>
      </c>
      <c r="L6219" s="444">
        <f t="shared" ca="1" si="222"/>
        <v>-2.1553090444167656E+16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-2.1553090444167656E+16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-89804543517365.234</v>
      </c>
      <c r="L6220" s="444">
        <f t="shared" ca="1" si="222"/>
        <v>-2.164289498768502E+16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-2.164289498768502E+16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-90178729115354.25</v>
      </c>
      <c r="L6221" s="444">
        <f t="shared" ca="1" si="222"/>
        <v>-2.1733073716800376E+16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-2.1733073716800376E+16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-90554473820001.563</v>
      </c>
      <c r="L6222" s="444">
        <f t="shared" ca="1" si="222"/>
        <v>-2.1823628190620376E+16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-2.1823628190620376E+16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-90931784127584.906</v>
      </c>
      <c r="L6223" s="444">
        <f t="shared" ca="1" si="222"/>
        <v>-2.191455997474796E+16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-2.191455997474796E+16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-91310666561449.828</v>
      </c>
      <c r="L6224" s="444">
        <f t="shared" ca="1" si="222"/>
        <v>-2.2005870641309408E+16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-2.2005870641309408E+16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-91691127672122.531</v>
      </c>
      <c r="L6225" s="444">
        <f t="shared" ca="1" si="222"/>
        <v>-2.2097561768981532E+16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-2.2097561768981532E+16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-92073174037423.047</v>
      </c>
      <c r="L6226" s="444">
        <f t="shared" ca="1" si="222"/>
        <v>-2.2189634943018956E+16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-2.2189634943018956E+16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-92456812262578.984</v>
      </c>
      <c r="L6227" s="444">
        <f t="shared" ca="1" si="222"/>
        <v>-2.2282091755281536E+16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-2.2282091755281536E+16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-92842048980339.734</v>
      </c>
      <c r="L6228" s="444">
        <f t="shared" ca="1" si="222"/>
        <v>-2.2374933804261876E+16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-2.2374933804261876E+16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-93228890851091.156</v>
      </c>
      <c r="L6229" s="444">
        <f t="shared" ca="1" si="222"/>
        <v>-2.2468162695112968E+16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-2.2468162695112968E+16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-93617344562970.703</v>
      </c>
      <c r="L6230" s="444">
        <f t="shared" ca="1" si="222"/>
        <v>-2.256178003967594E+16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-2.256178003967594E+16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-94007416831983.078</v>
      </c>
      <c r="L6231" s="444">
        <f t="shared" ca="1" si="222"/>
        <v>-2.2655787456507924E+16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-2.2655787456507924E+16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-94399114402116.344</v>
      </c>
      <c r="L6232" s="444">
        <f t="shared" ca="1" si="222"/>
        <v>-2.275018657091004E+16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-2.275018657091004E+16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-94792444045458.5</v>
      </c>
      <c r="L6233" s="444">
        <f t="shared" ca="1" si="222"/>
        <v>-2.28449790149555E+16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-2.28449790149555E+16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-95187412562314.578</v>
      </c>
      <c r="L6234" s="444">
        <f t="shared" ca="1" si="222"/>
        <v>-2.2940166427517816E+16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-2.2940166427517816E+16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-95584026781324.234</v>
      </c>
      <c r="L6235" s="444">
        <f t="shared" ca="1" si="222"/>
        <v>-2.303575045429914E+16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-2.303575045429914E+16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-95982293559579.75</v>
      </c>
      <c r="L6236" s="444">
        <f t="shared" ca="1" si="222"/>
        <v>-2.313173274785872E+16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-2.313173274785872E+16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-96382219782744.672</v>
      </c>
      <c r="L6237" s="444">
        <f t="shared" ca="1" si="222"/>
        <v>-2.3228114967641464E+16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-2.3228114967641464E+16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-96783812365172.766</v>
      </c>
      <c r="L6238" s="444">
        <f t="shared" ca="1" si="222"/>
        <v>-2.3324898780006636E+16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-2.3324898780006636E+16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-97187078250027.656</v>
      </c>
      <c r="L6239" s="444">
        <f t="shared" ca="1" si="222"/>
        <v>-2.3422085858256664E+16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-2.3422085858256664E+16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-97592024409402.766</v>
      </c>
      <c r="L6240" s="444">
        <f t="shared" ca="1" si="222"/>
        <v>-2.3519677882666068E+16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-2.3519677882666068E+16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-97998657844441.953</v>
      </c>
      <c r="L6241" s="444">
        <f t="shared" ca="1" si="222"/>
        <v>-2.3617676540510508E+16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-2.3617676540510508E+16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-98406985585460.453</v>
      </c>
      <c r="L6242" s="444">
        <f t="shared" ca="1" si="222"/>
        <v>-2.3716083526095968E+16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-2.3716083526095968E+16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-98817014692066.531</v>
      </c>
      <c r="L6243" s="444">
        <f t="shared" ca="1" si="222"/>
        <v>-2.3814900540788036E+16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-2.3814900540788036E+16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-99228752253283.484</v>
      </c>
      <c r="L6244" s="444">
        <f t="shared" ca="1" si="222"/>
        <v>-2.391412929304132E+16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-2.391412929304132E+16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-99642205387672.172</v>
      </c>
      <c r="L6245" s="444">
        <f t="shared" ca="1" si="222"/>
        <v>-2.4013771498428992E+16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-2.4013771498428992E+16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-100057381243454.13</v>
      </c>
      <c r="L6246" s="444">
        <f t="shared" ca="1" si="222"/>
        <v>-2.4113828879672448E+16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-2.4113828879672448E+16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-100474286998635.2</v>
      </c>
      <c r="L6247" s="444">
        <f t="shared" ca="1" si="222"/>
        <v>-2.4214303166671084E+16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-2.4214303166671084E+16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-100892929861129.52</v>
      </c>
      <c r="L6248" s="444">
        <f t="shared" ca="1" si="222"/>
        <v>-2.4315196096532212E+16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-2.4315196096532212E+16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-101313317068884.22</v>
      </c>
      <c r="L6249" s="444">
        <f t="shared" ca="1" si="222"/>
        <v>-2.4416509413601096E+16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-2.4416509413601096E+16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-101735455890004.56</v>
      </c>
      <c r="L6250" s="444">
        <f t="shared" ca="1" si="222"/>
        <v>-2.45182448694911E+16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3579213.181010752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51.083333333333336</v>
      </c>
      <c r="C4" s="463">
        <f ca="1">(SUMIFS(H:H,I:I,"&gt;0",L:L,"&lt;0"))</f>
        <v>613</v>
      </c>
      <c r="D4" s="456">
        <f t="array" aca="1" ref="D4" ca="1">INDEX(N:N,MATCH(C4,H:H,0),0)</f>
        <v>69915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3579213.181010752</v>
      </c>
      <c r="C8" s="447">
        <f t="shared" ref="C8:C71" si="0">SUMIF(G:G,A8,J:J)</f>
        <v>0</v>
      </c>
      <c r="D8" s="447">
        <f ca="1">SUMIF(G:G,1,K:K)</f>
        <v>183119.3392638255</v>
      </c>
      <c r="E8" s="447">
        <f t="shared" ref="E8:E71" ca="1" si="1">B8-C8+D8</f>
        <v>3762332.5202745777</v>
      </c>
      <c r="F8" s="431"/>
      <c r="G8" s="459">
        <v>1</v>
      </c>
      <c r="H8" s="459">
        <v>1</v>
      </c>
      <c r="I8" s="444">
        <f ca="1">B1</f>
        <v>3579213.181010752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14913.388254211466</v>
      </c>
      <c r="L8" s="444">
        <f t="shared" ref="L8:L262" ca="1" si="3">I8-J8+K8</f>
        <v>3594126.5692649633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3762332.5202745777</v>
      </c>
      <c r="C9" s="447">
        <f t="shared" si="0"/>
        <v>0</v>
      </c>
      <c r="D9" s="447">
        <f ca="1">SUMIF(G:G,2,K:K)</f>
        <v>192488.07219941175</v>
      </c>
      <c r="E9" s="447">
        <f t="shared" ca="1" si="1"/>
        <v>3954820.5924739894</v>
      </c>
      <c r="F9" s="431"/>
      <c r="G9" s="459">
        <v>1</v>
      </c>
      <c r="H9" s="459">
        <v>2</v>
      </c>
      <c r="I9" s="444">
        <f t="shared" ref="I9:I263" ca="1" si="5">L8</f>
        <v>3594126.5692649633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14975.527371937347</v>
      </c>
      <c r="L9" s="444">
        <f t="shared" ca="1" si="3"/>
        <v>3609102.0966369007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3954820.5924739894</v>
      </c>
      <c r="C10" s="447">
        <f t="shared" si="0"/>
        <v>0</v>
      </c>
      <c r="D10" s="447">
        <f ca="1">SUMIF(G:G,3,K:K)</f>
        <v>202336.12729272974</v>
      </c>
      <c r="E10" s="447">
        <f t="shared" ca="1" si="1"/>
        <v>4157156.7197667193</v>
      </c>
      <c r="F10" s="431"/>
      <c r="G10" s="459">
        <v>1</v>
      </c>
      <c r="H10" s="459">
        <v>3</v>
      </c>
      <c r="I10" s="444">
        <f t="shared" ca="1" si="5"/>
        <v>3609102.0966369007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15037.925402653753</v>
      </c>
      <c r="L10" s="444">
        <f t="shared" ca="1" si="3"/>
        <v>3624140.0220395545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4157156.7197667193</v>
      </c>
      <c r="C11" s="447">
        <f t="shared" si="0"/>
        <v>0</v>
      </c>
      <c r="D11" s="447">
        <f ca="1">SUMIF(G:G,4,K:K)</f>
        <v>212688.02757506579</v>
      </c>
      <c r="E11" s="447">
        <f t="shared" ca="1" si="1"/>
        <v>4369844.7473417846</v>
      </c>
      <c r="F11" s="431"/>
      <c r="G11" s="459">
        <v>1</v>
      </c>
      <c r="H11" s="459">
        <v>4</v>
      </c>
      <c r="I11" s="444">
        <f t="shared" ca="1" si="5"/>
        <v>3624140.0220395545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15100.58342516481</v>
      </c>
      <c r="L11" s="444">
        <f t="shared" ca="1" si="3"/>
        <v>3639240.6054647192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4369844.7473417846</v>
      </c>
      <c r="C12" s="447">
        <f t="shared" si="0"/>
        <v>0</v>
      </c>
      <c r="D12" s="447">
        <f ca="1">SUMIF(G:G,5,K:K)</f>
        <v>223569.5507225286</v>
      </c>
      <c r="E12" s="447">
        <f t="shared" ca="1" si="1"/>
        <v>4593414.2980643129</v>
      </c>
      <c r="F12" s="431"/>
      <c r="G12" s="459">
        <v>1</v>
      </c>
      <c r="H12" s="459">
        <v>5</v>
      </c>
      <c r="I12" s="444">
        <f t="shared" ca="1" si="5"/>
        <v>3639240.6054647192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15163.502522769662</v>
      </c>
      <c r="L12" s="444">
        <f t="shared" ca="1" si="3"/>
        <v>3654404.1079874891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4593414.2980643129</v>
      </c>
      <c r="C13" s="447">
        <f t="shared" si="0"/>
        <v>116996.01957289393</v>
      </c>
      <c r="D13" s="447">
        <f ca="1">SUMIF(G:G,6,K:K)</f>
        <v>233537.19284571015</v>
      </c>
      <c r="E13" s="447">
        <f t="shared" ca="1" si="1"/>
        <v>4709955.4713371294</v>
      </c>
      <c r="F13" s="431"/>
      <c r="G13" s="459">
        <v>1</v>
      </c>
      <c r="H13" s="459">
        <v>6</v>
      </c>
      <c r="I13" s="444">
        <f t="shared" ca="1" si="5"/>
        <v>3654404.1079874891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15226.683783281203</v>
      </c>
      <c r="L13" s="444">
        <f t="shared" ca="1" si="3"/>
        <v>3669630.7917707702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4709955.4713371294</v>
      </c>
      <c r="C14" s="447">
        <f t="shared" si="0"/>
        <v>280790.44697494537</v>
      </c>
      <c r="D14" s="447">
        <f ca="1">SUMIF(G:G,7,K:K)</f>
        <v>233248.11665984709</v>
      </c>
      <c r="E14" s="447">
        <f t="shared" ca="1" si="1"/>
        <v>4662413.1410220312</v>
      </c>
      <c r="F14" s="431"/>
      <c r="G14" s="459">
        <v>1</v>
      </c>
      <c r="H14" s="459">
        <v>7</v>
      </c>
      <c r="I14" s="444">
        <f t="shared" ca="1" si="5"/>
        <v>3669630.7917707702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15290.128299044878</v>
      </c>
      <c r="L14" s="444">
        <f t="shared" ca="1" si="3"/>
        <v>3684920.9200698151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4662413.1410220312</v>
      </c>
      <c r="C15" s="447">
        <f t="shared" si="0"/>
        <v>280790.44697494537</v>
      </c>
      <c r="D15" s="447">
        <f ca="1">SUMIF(G:G,8,K:K)</f>
        <v>230815.76081120624</v>
      </c>
      <c r="E15" s="447">
        <f t="shared" ca="1" si="1"/>
        <v>4612438.4548582919</v>
      </c>
      <c r="F15" s="431"/>
      <c r="G15" s="459">
        <v>1</v>
      </c>
      <c r="H15" s="459">
        <v>8</v>
      </c>
      <c r="I15" s="444">
        <f t="shared" ca="1" si="5"/>
        <v>3684920.9200698151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15353.837166957561</v>
      </c>
      <c r="L15" s="444">
        <f t="shared" ca="1" si="3"/>
        <v>3700274.7572367727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4612438.4548582919</v>
      </c>
      <c r="C16" s="447">
        <f t="shared" si="0"/>
        <v>261607.54257494543</v>
      </c>
      <c r="D16" s="447">
        <f ca="1">SUMIF(G:G,9,K:K)</f>
        <v>228745.25722439663</v>
      </c>
      <c r="E16" s="447">
        <f t="shared" ca="1" si="1"/>
        <v>4579576.1695077429</v>
      </c>
      <c r="F16" s="431"/>
      <c r="G16" s="459">
        <v>1</v>
      </c>
      <c r="H16" s="459">
        <v>9</v>
      </c>
      <c r="I16" s="444">
        <f t="shared" ca="1" si="5"/>
        <v>3700274.7572367727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15417.811488486552</v>
      </c>
      <c r="L16" s="444">
        <f t="shared" ca="1" si="3"/>
        <v>3715692.568725259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4579576.1695077429</v>
      </c>
      <c r="C17" s="447">
        <f t="shared" si="0"/>
        <v>259863.64217494545</v>
      </c>
      <c r="D17" s="447">
        <f ca="1">SUMIF(G:G,10,K:K)</f>
        <v>227153.18159131246</v>
      </c>
      <c r="E17" s="447">
        <f t="shared" ca="1" si="1"/>
        <v>4546865.70892411</v>
      </c>
      <c r="F17" s="431"/>
      <c r="G17" s="459">
        <v>1</v>
      </c>
      <c r="H17" s="459">
        <v>10</v>
      </c>
      <c r="I17" s="444">
        <f t="shared" ca="1" si="5"/>
        <v>3715692.568725259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15482.052369688579</v>
      </c>
      <c r="L17" s="444">
        <f t="shared" ca="1" si="3"/>
        <v>3731174.6210949477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4546865.70892411</v>
      </c>
      <c r="C18" s="447">
        <f t="shared" si="0"/>
        <v>259863.64217494545</v>
      </c>
      <c r="D18" s="447">
        <f ca="1">SUMIF(G:G,11,K:K)</f>
        <v>225479.65234726842</v>
      </c>
      <c r="E18" s="447">
        <f t="shared" ca="1" si="1"/>
        <v>4512481.7190964334</v>
      </c>
      <c r="F18" s="431"/>
      <c r="G18" s="459">
        <v>1</v>
      </c>
      <c r="H18" s="459">
        <v>11</v>
      </c>
      <c r="I18" s="444">
        <f t="shared" ca="1" si="5"/>
        <v>3731174.6210949477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15546.560921228949</v>
      </c>
      <c r="L18" s="444">
        <f t="shared" ca="1" si="3"/>
        <v>3746721.1820161766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4512481.7190964334</v>
      </c>
      <c r="C19" s="447">
        <f t="shared" si="0"/>
        <v>259863.64217494545</v>
      </c>
      <c r="D19" s="447">
        <f ca="1">SUMIF(G:G,12,K:K)</f>
        <v>223720.50217093845</v>
      </c>
      <c r="E19" s="447">
        <f t="shared" ca="1" si="1"/>
        <v>4476338.5790924262</v>
      </c>
      <c r="F19" s="431"/>
      <c r="G19" s="459">
        <v>1</v>
      </c>
      <c r="H19" s="459">
        <v>12</v>
      </c>
      <c r="I19" s="444">
        <f t="shared" ca="1" si="5"/>
        <v>3746721.1820161766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15611.338258400738</v>
      </c>
      <c r="L19" s="444">
        <f t="shared" ca="1" si="3"/>
        <v>3762332.5202745772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4476338.5790924262</v>
      </c>
      <c r="C20" s="447">
        <f t="shared" si="0"/>
        <v>259863.64217494545</v>
      </c>
      <c r="D20" s="447">
        <f ca="1">SUMIF(G:G,13,K:K)</f>
        <v>221871.35053292854</v>
      </c>
      <c r="E20" s="447">
        <f t="shared" ca="1" si="1"/>
        <v>4438346.2874504095</v>
      </c>
      <c r="F20" s="431"/>
      <c r="G20" s="459">
        <v>2</v>
      </c>
      <c r="H20" s="459">
        <v>13</v>
      </c>
      <c r="I20" s="444">
        <f t="shared" ca="1" si="5"/>
        <v>3762332.5202745772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15676.385501144072</v>
      </c>
      <c r="L20" s="444">
        <f t="shared" ca="1" si="3"/>
        <v>3778008.9057757212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4438346.2874504095</v>
      </c>
      <c r="C21" s="447">
        <f t="shared" si="0"/>
        <v>259863.64217494545</v>
      </c>
      <c r="D21" s="447">
        <f ca="1">SUMIF(G:G,14,K:K)</f>
        <v>219927.59278764683</v>
      </c>
      <c r="E21" s="447">
        <f t="shared" ca="1" si="1"/>
        <v>4398410.238063111</v>
      </c>
      <c r="F21" s="431"/>
      <c r="G21" s="459">
        <v>2</v>
      </c>
      <c r="H21" s="459">
        <v>14</v>
      </c>
      <c r="I21" s="444">
        <f t="shared" ca="1" si="5"/>
        <v>3778008.9057757212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15741.703774065503</v>
      </c>
      <c r="L21" s="444">
        <f t="shared" ca="1" si="3"/>
        <v>3793750.6095497869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4398410.238063111</v>
      </c>
      <c r="C22" s="447">
        <f t="shared" si="0"/>
        <v>259863.64217494545</v>
      </c>
      <c r="D22" s="447">
        <f ca="1">SUMIF(G:G,15,K:K)</f>
        <v>217884.3887070943</v>
      </c>
      <c r="E22" s="447">
        <f t="shared" ca="1" si="1"/>
        <v>4356430.9845952597</v>
      </c>
      <c r="F22" s="431"/>
      <c r="G22" s="459">
        <v>2</v>
      </c>
      <c r="H22" s="459">
        <v>15</v>
      </c>
      <c r="I22" s="444">
        <f t="shared" ca="1" si="5"/>
        <v>3793750.6095497869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15807.294206457445</v>
      </c>
      <c r="L22" s="444">
        <f t="shared" ca="1" si="3"/>
        <v>3809557.9037562441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4356430.9845952597</v>
      </c>
      <c r="C23" s="447">
        <f t="shared" si="0"/>
        <v>259863.64217494545</v>
      </c>
      <c r="D23" s="447">
        <f ca="1">SUMIF(G:G,16,K:K)</f>
        <v>215736.65042802095</v>
      </c>
      <c r="E23" s="447">
        <f t="shared" ca="1" si="1"/>
        <v>4312303.9928483358</v>
      </c>
      <c r="F23" s="431"/>
      <c r="G23" s="459">
        <v>2</v>
      </c>
      <c r="H23" s="459">
        <v>16</v>
      </c>
      <c r="I23" s="444">
        <f t="shared" ca="1" si="5"/>
        <v>3809557.9037562441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15873.157932317683</v>
      </c>
      <c r="L23" s="444">
        <f t="shared" ca="1" si="3"/>
        <v>3825431.0616885619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4312303.9928483358</v>
      </c>
      <c r="C24" s="447">
        <f t="shared" si="0"/>
        <v>259863.64217494545</v>
      </c>
      <c r="D24" s="447">
        <f ca="1">SUMIF(G:G,17,K:K)</f>
        <v>213479.02978243693</v>
      </c>
      <c r="E24" s="447">
        <f t="shared" ca="1" si="1"/>
        <v>4265919.3804558273</v>
      </c>
      <c r="F24" s="431"/>
      <c r="G24" s="459">
        <v>2</v>
      </c>
      <c r="H24" s="459">
        <v>17</v>
      </c>
      <c r="I24" s="444">
        <f t="shared" ca="1" si="5"/>
        <v>3825431.0616885619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15939.296090369007</v>
      </c>
      <c r="L24" s="444">
        <f t="shared" ca="1" si="3"/>
        <v>3841370.357778931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4265919.3804558273</v>
      </c>
      <c r="C25" s="447">
        <f t="shared" si="0"/>
        <v>259863.64217494545</v>
      </c>
      <c r="D25" s="447">
        <f ca="1">SUMIF(G:G,18,K:K)</f>
        <v>211105.90497992793</v>
      </c>
      <c r="E25" s="447">
        <f t="shared" ca="1" si="1"/>
        <v>4217161.6432608105</v>
      </c>
      <c r="F25" s="431"/>
      <c r="G25" s="459">
        <v>2</v>
      </c>
      <c r="H25" s="459">
        <v>18</v>
      </c>
      <c r="I25" s="444">
        <f t="shared" ca="1" si="5"/>
        <v>3841370.357778931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16005.709824078878</v>
      </c>
      <c r="L25" s="444">
        <f t="shared" ca="1" si="3"/>
        <v>3857376.0676030098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4217161.6432608105</v>
      </c>
      <c r="C26" s="447">
        <f t="shared" si="0"/>
        <v>259863.64217494545</v>
      </c>
      <c r="D26" s="447">
        <f ca="1">SUMIF(G:G,19,K:K)</f>
        <v>208611.36660861218</v>
      </c>
      <c r="E26" s="447">
        <f t="shared" ca="1" si="1"/>
        <v>4165909.3676944776</v>
      </c>
      <c r="F26" s="431"/>
      <c r="G26" s="459">
        <v>2</v>
      </c>
      <c r="H26" s="459">
        <v>19</v>
      </c>
      <c r="I26" s="444">
        <f t="shared" ca="1" si="5"/>
        <v>3857376.0676030098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16072.400281679205</v>
      </c>
      <c r="L26" s="444">
        <f t="shared" ca="1" si="3"/>
        <v>3873448.4678846891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4165909.3676944776</v>
      </c>
      <c r="C27" s="447">
        <f t="shared" si="0"/>
        <v>259863.64217494545</v>
      </c>
      <c r="D27" s="447">
        <f ca="1">SUMIF(G:G,20,K:K)</f>
        <v>205989.20291988086</v>
      </c>
      <c r="E27" s="447">
        <f t="shared" ca="1" si="1"/>
        <v>4112034.9284394132</v>
      </c>
      <c r="F27" s="431"/>
      <c r="G27" s="459">
        <v>2</v>
      </c>
      <c r="H27" s="459">
        <v>20</v>
      </c>
      <c r="I27" s="444">
        <f t="shared" ca="1" si="5"/>
        <v>3873448.4678846891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16139.368616186204</v>
      </c>
      <c r="L27" s="444">
        <f t="shared" ca="1" si="3"/>
        <v>3889587.8365008752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4112034.9284394132</v>
      </c>
      <c r="C28" s="447">
        <f t="shared" si="0"/>
        <v>259863.64217494545</v>
      </c>
      <c r="D28" s="447">
        <f ca="1">SUMIF(G:G,21,K:K)</f>
        <v>203232.88436027762</v>
      </c>
      <c r="E28" s="447">
        <f t="shared" ca="1" si="1"/>
        <v>4055404.1706247455</v>
      </c>
      <c r="F28" s="431"/>
      <c r="G28" s="459">
        <v>2</v>
      </c>
      <c r="H28" s="459">
        <v>21</v>
      </c>
      <c r="I28" s="444">
        <f t="shared" ca="1" si="5"/>
        <v>3889587.8365008752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16206.615985420312</v>
      </c>
      <c r="L28" s="444">
        <f t="shared" ca="1" si="3"/>
        <v>3905794.4524862957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4055404.1706247455</v>
      </c>
      <c r="C29" s="447">
        <f t="shared" si="0"/>
        <v>259863.64217494545</v>
      </c>
      <c r="D29" s="447">
        <f ca="1">SUMIF(G:G,22,K:K)</f>
        <v>200335.54731199832</v>
      </c>
      <c r="E29" s="447">
        <f t="shared" ca="1" si="1"/>
        <v>3995876.0757617983</v>
      </c>
      <c r="F29" s="431"/>
      <c r="G29" s="459">
        <v>2</v>
      </c>
      <c r="H29" s="459">
        <v>22</v>
      </c>
      <c r="I29" s="444">
        <f t="shared" ca="1" si="5"/>
        <v>3905794.4524862957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16274.143552026229</v>
      </c>
      <c r="L29" s="444">
        <f t="shared" ca="1" si="3"/>
        <v>3922068.596038322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3995876.0757617983</v>
      </c>
      <c r="C30" s="447">
        <f t="shared" si="0"/>
        <v>259863.64217494545</v>
      </c>
      <c r="D30" s="447">
        <f ca="1">SUMIF(G:G,23,K:K)</f>
        <v>197289.9770015261</v>
      </c>
      <c r="E30" s="447">
        <f t="shared" ca="1" si="1"/>
        <v>3933302.4105883786</v>
      </c>
      <c r="F30" s="431"/>
      <c r="G30" s="459">
        <v>2</v>
      </c>
      <c r="H30" s="459">
        <v>23</v>
      </c>
      <c r="I30" s="444">
        <f t="shared" ca="1" si="5"/>
        <v>3922068.596038322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16341.952483493007</v>
      </c>
      <c r="L30" s="444">
        <f t="shared" ca="1" si="3"/>
        <v>3938410.5485218149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3933302.4105883786</v>
      </c>
      <c r="C31" s="447">
        <f t="shared" si="0"/>
        <v>259863.64217494545</v>
      </c>
      <c r="D31" s="447">
        <f ca="1">SUMIF(G:G,24,K:K)</f>
        <v>194088.58953383783</v>
      </c>
      <c r="E31" s="447">
        <f t="shared" ca="1" si="1"/>
        <v>3867527.3579472709</v>
      </c>
      <c r="F31" s="431"/>
      <c r="G31" s="459">
        <v>2</v>
      </c>
      <c r="H31" s="459">
        <v>24</v>
      </c>
      <c r="I31" s="444">
        <f t="shared" ca="1" si="5"/>
        <v>3938410.5485218149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16410.043952174226</v>
      </c>
      <c r="L31" s="444">
        <f t="shared" ca="1" si="3"/>
        <v>3954820.5924739889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3867527.3579472709</v>
      </c>
      <c r="C32" s="447">
        <f t="shared" si="0"/>
        <v>259863.64217494545</v>
      </c>
      <c r="D32" s="447">
        <f ca="1">SUMIF(G:G,25,K:K)</f>
        <v>190723.41300744785</v>
      </c>
      <c r="E32" s="447">
        <f t="shared" ca="1" si="1"/>
        <v>3798387.1287797731</v>
      </c>
      <c r="F32" s="431"/>
      <c r="G32" s="459">
        <v>3</v>
      </c>
      <c r="H32" s="459">
        <v>25</v>
      </c>
      <c r="I32" s="444">
        <f t="shared" ca="1" si="5"/>
        <v>3954820.5924739889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16478.419135308286</v>
      </c>
      <c r="L32" s="444">
        <f t="shared" ca="1" si="3"/>
        <v>3971299.0116092972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3798387.1287797731</v>
      </c>
      <c r="C33" s="447">
        <f t="shared" si="0"/>
        <v>259863.64217494545</v>
      </c>
      <c r="D33" s="447">
        <f ca="1">SUMIF(G:G,26,K:K)</f>
        <v>187186.06766326065</v>
      </c>
      <c r="E33" s="447">
        <f t="shared" ca="1" si="1"/>
        <v>3725709.5542680882</v>
      </c>
      <c r="F33" s="431"/>
      <c r="G33" s="459">
        <v>3</v>
      </c>
      <c r="H33" s="459">
        <v>26</v>
      </c>
      <c r="I33" s="444">
        <f t="shared" ca="1" si="5"/>
        <v>3971299.0116092972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16547.079215038739</v>
      </c>
      <c r="L33" s="444">
        <f t="shared" ca="1" si="3"/>
        <v>3987846.0908243358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3725709.5542680882</v>
      </c>
      <c r="C34" s="447">
        <f t="shared" si="0"/>
        <v>259863.64217494545</v>
      </c>
      <c r="D34" s="447">
        <f ca="1">SUMIF(G:G,27,K:K)</f>
        <v>183467.74501780176</v>
      </c>
      <c r="E34" s="447">
        <f t="shared" ca="1" si="1"/>
        <v>3649313.6571109449</v>
      </c>
      <c r="F34" s="431"/>
      <c r="G34" s="459">
        <v>3</v>
      </c>
      <c r="H34" s="459">
        <v>27</v>
      </c>
      <c r="I34" s="444">
        <f t="shared" ca="1" si="5"/>
        <v>3987846.0908243358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16616.025378434733</v>
      </c>
      <c r="L34" s="444">
        <f t="shared" ca="1" si="3"/>
        <v>4004462.1162027707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3649313.6571109449</v>
      </c>
      <c r="C35" s="447">
        <f t="shared" si="0"/>
        <v>259863.64217494545</v>
      </c>
      <c r="D35" s="447">
        <f ca="1">SUMIF(G:G,28,K:K)</f>
        <v>179559.18592886455</v>
      </c>
      <c r="E35" s="447">
        <f t="shared" ca="1" si="1"/>
        <v>3569009.2008648636</v>
      </c>
      <c r="F35" s="431"/>
      <c r="G35" s="459">
        <v>3</v>
      </c>
      <c r="H35" s="459">
        <v>28</v>
      </c>
      <c r="I35" s="444">
        <f t="shared" ca="1" si="5"/>
        <v>4004462.1162027707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16685.258817511542</v>
      </c>
      <c r="L35" s="444">
        <f t="shared" ca="1" si="3"/>
        <v>4021147.3750202823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3569009.2008648636</v>
      </c>
      <c r="C36" s="447">
        <f t="shared" si="0"/>
        <v>259863.64217494545</v>
      </c>
      <c r="D36" s="447">
        <f ca="1">SUMIF(G:G,29,K:K)</f>
        <v>175450.6575389544</v>
      </c>
      <c r="E36" s="447">
        <f t="shared" ca="1" si="1"/>
        <v>3484596.2162288725</v>
      </c>
      <c r="F36" s="431"/>
      <c r="G36" s="459">
        <v>3</v>
      </c>
      <c r="H36" s="459">
        <v>29</v>
      </c>
      <c r="I36" s="444">
        <f t="shared" ca="1" si="5"/>
        <v>4021147.3750202823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16754.780729251179</v>
      </c>
      <c r="L36" s="444">
        <f t="shared" ca="1" si="3"/>
        <v>4037902.1557495333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3484596.2162288725</v>
      </c>
      <c r="C37" s="447">
        <f t="shared" si="0"/>
        <v>259863.64217494545</v>
      </c>
      <c r="D37" s="447">
        <f ca="1">SUMIF(G:G,30,K:K)</f>
        <v>171131.92903911549</v>
      </c>
      <c r="E37" s="447">
        <f t="shared" ca="1" si="1"/>
        <v>3395864.5030930429</v>
      </c>
      <c r="F37" s="431"/>
      <c r="G37" s="459">
        <v>3</v>
      </c>
      <c r="H37" s="459">
        <v>30</v>
      </c>
      <c r="I37" s="444">
        <f t="shared" ca="1" si="5"/>
        <v>4037902.1557495333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16824.592315623056</v>
      </c>
      <c r="L37" s="444">
        <f t="shared" ca="1" si="3"/>
        <v>4054726.7480651564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3395864.5030930429</v>
      </c>
      <c r="C38" s="447">
        <f t="shared" si="0"/>
        <v>259863.64217494545</v>
      </c>
      <c r="D38" s="447">
        <f ca="1">SUMIF(G:G,31,K:K)</f>
        <v>166592.24619278888</v>
      </c>
      <c r="E38" s="447">
        <f t="shared" ca="1" si="1"/>
        <v>3302593.1071108859</v>
      </c>
      <c r="F38" s="431"/>
      <c r="G38" s="459">
        <v>3</v>
      </c>
      <c r="H38" s="459">
        <v>31</v>
      </c>
      <c r="I38" s="444">
        <f t="shared" ca="1" si="5"/>
        <v>4054726.7480651564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16894.694783604817</v>
      </c>
      <c r="L38" s="444">
        <f t="shared" ca="1" si="3"/>
        <v>4071621.4428487611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3302593.1071108859</v>
      </c>
      <c r="C39" s="447">
        <f t="shared" si="0"/>
        <v>259863.64217494545</v>
      </c>
      <c r="D39" s="447">
        <f ca="1">SUMIF(G:G,32,K:K)</f>
        <v>161820.30455626306</v>
      </c>
      <c r="E39" s="447">
        <f t="shared" ca="1" si="1"/>
        <v>3204549.7694922038</v>
      </c>
      <c r="F39" s="431"/>
      <c r="G39" s="459">
        <v>3</v>
      </c>
      <c r="H39" s="459">
        <v>32</v>
      </c>
      <c r="I39" s="444">
        <f t="shared" ca="1" si="5"/>
        <v>4071621.4428487611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16965.089345203171</v>
      </c>
      <c r="L39" s="444">
        <f t="shared" ca="1" si="3"/>
        <v>4088586.5321939643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3204549.7694922038</v>
      </c>
      <c r="C40" s="447">
        <f t="shared" si="0"/>
        <v>259863.64217494545</v>
      </c>
      <c r="D40" s="447">
        <f ca="1">SUMIF(G:G,33,K:K)</f>
        <v>156804.22132903169</v>
      </c>
      <c r="E40" s="447">
        <f t="shared" ca="1" si="1"/>
        <v>3101490.3486462897</v>
      </c>
      <c r="F40" s="431"/>
      <c r="G40" s="459">
        <v>3</v>
      </c>
      <c r="H40" s="459">
        <v>33</v>
      </c>
      <c r="I40" s="444">
        <f t="shared" ca="1" si="5"/>
        <v>4088586.5321939643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17035.77721747485</v>
      </c>
      <c r="L40" s="444">
        <f t="shared" ca="1" si="3"/>
        <v>4105622.3094114391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3101490.3486462897</v>
      </c>
      <c r="C41" s="447">
        <f t="shared" si="0"/>
        <v>259863.64217494545</v>
      </c>
      <c r="D41" s="447">
        <f ca="1">SUMIF(G:G,34,K:K)</f>
        <v>151531.50576396237</v>
      </c>
      <c r="E41" s="447">
        <f t="shared" ca="1" si="1"/>
        <v>2993158.2122353069</v>
      </c>
      <c r="F41" s="431"/>
      <c r="G41" s="459">
        <v>3</v>
      </c>
      <c r="H41" s="459">
        <v>34</v>
      </c>
      <c r="I41" s="444">
        <f t="shared" ca="1" si="5"/>
        <v>4105622.3094114391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17106.759622547663</v>
      </c>
      <c r="L41" s="444">
        <f t="shared" ca="1" si="3"/>
        <v>4122729.0690339869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2993158.2122353069</v>
      </c>
      <c r="C42" s="447">
        <f t="shared" si="0"/>
        <v>259863.64217494545</v>
      </c>
      <c r="D42" s="447">
        <f ca="1">SUMIF(G:G,35,K:K)</f>
        <v>145989.02806359367</v>
      </c>
      <c r="E42" s="447">
        <f t="shared" ca="1" si="1"/>
        <v>2879283.5981239546</v>
      </c>
      <c r="F42" s="431"/>
      <c r="G42" s="459">
        <v>3</v>
      </c>
      <c r="H42" s="459">
        <v>35</v>
      </c>
      <c r="I42" s="444">
        <f t="shared" ca="1" si="5"/>
        <v>4122729.0690339869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17178.037787641613</v>
      </c>
      <c r="L42" s="444">
        <f t="shared" ca="1" si="3"/>
        <v>4139907.1068216283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2879283.5981239546</v>
      </c>
      <c r="C43" s="447">
        <f t="shared" si="0"/>
        <v>259863.64217494545</v>
      </c>
      <c r="D43" s="447">
        <f ca="1">SUMIF(G:G,36,K:K)</f>
        <v>140162.98668510694</v>
      </c>
      <c r="E43" s="447">
        <f t="shared" ca="1" si="1"/>
        <v>2759582.9426341164</v>
      </c>
      <c r="F43" s="431"/>
      <c r="G43" s="459">
        <v>3</v>
      </c>
      <c r="H43" s="459">
        <v>36</v>
      </c>
      <c r="I43" s="444">
        <f t="shared" ca="1" si="5"/>
        <v>4139907.1068216283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17249.612945090117</v>
      </c>
      <c r="L43" s="444">
        <f t="shared" ca="1" si="3"/>
        <v>4157156.7197667183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2759582.9426341164</v>
      </c>
      <c r="C44" s="447">
        <f t="shared" si="0"/>
        <v>259863.64217494545</v>
      </c>
      <c r="D44" s="447">
        <f ca="1">SUMIF(G:G,37,K:K)</f>
        <v>134038.87397255929</v>
      </c>
      <c r="E44" s="447">
        <f t="shared" ca="1" si="1"/>
        <v>2633758.1744317301</v>
      </c>
      <c r="F44" s="431"/>
      <c r="G44" s="459">
        <v>4</v>
      </c>
      <c r="H44" s="459">
        <v>37</v>
      </c>
      <c r="I44" s="444">
        <f t="shared" ca="1" si="5"/>
        <v>4157156.7197667183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17321.486332361324</v>
      </c>
      <c r="L44" s="444">
        <f t="shared" ca="1" si="3"/>
        <v>4174478.2060990795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2633758.1744317301</v>
      </c>
      <c r="C45" s="447">
        <f t="shared" si="0"/>
        <v>259863.64217494545</v>
      </c>
      <c r="D45" s="447">
        <f ca="1">SUMIF(G:G,38,K:K)</f>
        <v>127601.44003079602</v>
      </c>
      <c r="E45" s="447">
        <f t="shared" ca="1" si="1"/>
        <v>2501495.9722875808</v>
      </c>
      <c r="F45" s="431"/>
      <c r="G45" s="459">
        <v>4</v>
      </c>
      <c r="H45" s="459">
        <v>38</v>
      </c>
      <c r="I45" s="444">
        <f t="shared" ca="1" si="5"/>
        <v>4174478.2060990795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17393.6591920795</v>
      </c>
      <c r="L45" s="444">
        <f t="shared" ca="1" si="3"/>
        <v>4191871.8652911591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2501495.9722875808</v>
      </c>
      <c r="C46" s="447">
        <f t="shared" si="0"/>
        <v>259863.64217494545</v>
      </c>
      <c r="D46" s="447">
        <f ca="1">SUMIF(G:G,39,K:K)</f>
        <v>120834.65475108387</v>
      </c>
      <c r="E46" s="447">
        <f t="shared" ca="1" si="1"/>
        <v>2362466.984863719</v>
      </c>
      <c r="F46" s="431"/>
      <c r="G46" s="459">
        <v>4</v>
      </c>
      <c r="H46" s="459">
        <v>39</v>
      </c>
      <c r="I46" s="444">
        <f t="shared" ca="1" si="5"/>
        <v>4191871.8652911591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17466.132772046498</v>
      </c>
      <c r="L46" s="444">
        <f t="shared" ca="1" si="3"/>
        <v>4209337.9980632057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2362466.984863719</v>
      </c>
      <c r="C47" s="447">
        <f t="shared" si="0"/>
        <v>259863.64217494545</v>
      </c>
      <c r="D47" s="447">
        <f ca="1">SUMIF(G:G,40,K:K)</f>
        <v>113721.66789390348</v>
      </c>
      <c r="E47" s="447">
        <f t="shared" ca="1" si="1"/>
        <v>2216325.0105826771</v>
      </c>
      <c r="F47" s="431"/>
      <c r="G47" s="459">
        <v>4</v>
      </c>
      <c r="H47" s="459">
        <v>40</v>
      </c>
      <c r="I47" s="444">
        <f t="shared" ca="1" si="5"/>
        <v>4209337.9980632057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17538.908325263357</v>
      </c>
      <c r="L47" s="444">
        <f t="shared" ca="1" si="3"/>
        <v>4226876.906388469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2216325.0105826771</v>
      </c>
      <c r="C48" s="447">
        <f t="shared" si="0"/>
        <v>259863.64217494545</v>
      </c>
      <c r="D48" s="447">
        <f ca="1">SUMIF(G:G,41,K:K)</f>
        <v>106244.76712950191</v>
      </c>
      <c r="E48" s="447">
        <f t="shared" ca="1" si="1"/>
        <v>2062706.1355372337</v>
      </c>
      <c r="F48" s="431"/>
      <c r="G48" s="459">
        <v>4</v>
      </c>
      <c r="H48" s="459">
        <v>41</v>
      </c>
      <c r="I48" s="444">
        <f t="shared" ca="1" si="5"/>
        <v>4226876.906388469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17611.987109951955</v>
      </c>
      <c r="L48" s="444">
        <f t="shared" ca="1" si="3"/>
        <v>4244488.8934984207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2062706.1355372337</v>
      </c>
      <c r="C49" s="447">
        <f t="shared" si="0"/>
        <v>259863.64217494545</v>
      </c>
      <c r="D49" s="447">
        <f ca="1">SUMIF(G:G,42,K:K)</f>
        <v>98385.333931720146</v>
      </c>
      <c r="E49" s="447">
        <f t="shared" ca="1" si="1"/>
        <v>1901227.8272940083</v>
      </c>
      <c r="F49" s="431"/>
      <c r="G49" s="459">
        <v>4</v>
      </c>
      <c r="H49" s="459">
        <v>42</v>
      </c>
      <c r="I49" s="444">
        <f t="shared" ca="1" si="5"/>
        <v>4244488.8934984207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17685.370389576754</v>
      </c>
      <c r="L49" s="444">
        <f t="shared" ca="1" si="3"/>
        <v>4262174.2638879977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1901227.8272940083</v>
      </c>
      <c r="C50" s="447">
        <f t="shared" si="0"/>
        <v>259863.64217494545</v>
      </c>
      <c r="D50" s="447">
        <f ca="1">SUMIF(G:G,43,K:K)</f>
        <v>90123.797215265164</v>
      </c>
      <c r="E50" s="447">
        <f t="shared" ca="1" si="1"/>
        <v>1731487.9823343281</v>
      </c>
      <c r="F50" s="431"/>
      <c r="G50" s="459">
        <v>4</v>
      </c>
      <c r="H50" s="459">
        <v>43</v>
      </c>
      <c r="I50" s="444">
        <f t="shared" ca="1" si="5"/>
        <v>4262174.2638879977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17759.059432866656</v>
      </c>
      <c r="L50" s="444">
        <f t="shared" ca="1" si="3"/>
        <v>4279933.3233208647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1731487.9823343281</v>
      </c>
      <c r="C51" s="447">
        <f t="shared" si="0"/>
        <v>259863.64217494545</v>
      </c>
      <c r="D51" s="447">
        <f ca="1">SUMIF(G:G,44,K:K)</f>
        <v>81439.584600976741</v>
      </c>
      <c r="E51" s="447">
        <f t="shared" ca="1" si="1"/>
        <v>1553063.9247603593</v>
      </c>
      <c r="F51" s="431"/>
      <c r="G51" s="459">
        <v>4</v>
      </c>
      <c r="H51" s="459">
        <v>44</v>
      </c>
      <c r="I51" s="444">
        <f t="shared" ca="1" si="5"/>
        <v>4279933.3233208647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17833.055513836935</v>
      </c>
      <c r="L51" s="444">
        <f t="shared" ca="1" si="3"/>
        <v>4297766.3788347021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1553063.9247603593</v>
      </c>
      <c r="C52" s="447">
        <f t="shared" si="0"/>
        <v>259863.64217494545</v>
      </c>
      <c r="D52" s="447">
        <f ca="1">SUMIF(G:G,45,K:K)</f>
        <v>72311.071187732829</v>
      </c>
      <c r="E52" s="447">
        <f t="shared" ca="1" si="1"/>
        <v>1365511.3537731466</v>
      </c>
      <c r="F52" s="431"/>
      <c r="G52" s="459">
        <v>4</v>
      </c>
      <c r="H52" s="459">
        <v>45</v>
      </c>
      <c r="I52" s="444">
        <f t="shared" ca="1" si="5"/>
        <v>4297766.3788347021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17907.359911811258</v>
      </c>
      <c r="L52" s="444">
        <f t="shared" ca="1" si="3"/>
        <v>4315673.7387465136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1365511.3537731466</v>
      </c>
      <c r="C53" s="447">
        <f t="shared" si="0"/>
        <v>259863.64217494545</v>
      </c>
      <c r="D53" s="447">
        <f ca="1">SUMIF(G:G,46,K:K)</f>
        <v>62715.525703428502</v>
      </c>
      <c r="E53" s="447">
        <f t="shared" ca="1" si="1"/>
        <v>1168363.2373016297</v>
      </c>
      <c r="F53" s="431"/>
      <c r="G53" s="459">
        <v>4</v>
      </c>
      <c r="H53" s="459">
        <v>46</v>
      </c>
      <c r="I53" s="444">
        <f t="shared" ca="1" si="5"/>
        <v>4315673.7387465136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17981.973911443805</v>
      </c>
      <c r="L53" s="444">
        <f t="shared" ca="1" si="3"/>
        <v>4333655.7126579573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1168363.2373016297</v>
      </c>
      <c r="C54" s="447">
        <f t="shared" si="0"/>
        <v>259863.64217494545</v>
      </c>
      <c r="D54" s="447">
        <f ca="1">SUMIF(G:G,47,K:K)</f>
        <v>52629.053900936706</v>
      </c>
      <c r="E54" s="447">
        <f t="shared" ca="1" si="1"/>
        <v>961128.64902762102</v>
      </c>
      <c r="F54" s="431"/>
      <c r="G54" s="459">
        <v>4</v>
      </c>
      <c r="H54" s="459">
        <v>47</v>
      </c>
      <c r="I54" s="444">
        <f t="shared" ca="1" si="5"/>
        <v>4333655.7126579573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18056.898802741489</v>
      </c>
      <c r="L54" s="444">
        <f t="shared" ca="1" si="3"/>
        <v>4351712.6114606988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961128.64902762102</v>
      </c>
      <c r="C55" s="447">
        <f t="shared" si="0"/>
        <v>259863.64217494545</v>
      </c>
      <c r="D55" s="447">
        <f ca="1">SUMIF(G:G,48,K:K)</f>
        <v>42026.539058098839</v>
      </c>
      <c r="E55" s="447">
        <f t="shared" ca="1" si="1"/>
        <v>743291.54591077438</v>
      </c>
      <c r="F55" s="431"/>
      <c r="G55" s="459">
        <v>4</v>
      </c>
      <c r="H55" s="459">
        <v>48</v>
      </c>
      <c r="I55" s="444">
        <f t="shared" ca="1" si="5"/>
        <v>4351712.6114606988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18132.135881086244</v>
      </c>
      <c r="L55" s="444">
        <f t="shared" ca="1" si="3"/>
        <v>4369844.7473417846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743291.54591077438</v>
      </c>
      <c r="C56" s="447">
        <f t="shared" si="0"/>
        <v>259863.64217494545</v>
      </c>
      <c r="D56" s="447">
        <f ca="1">SUMIF(G:G,49,K:K)</f>
        <v>30881.579433582145</v>
      </c>
      <c r="E56" s="447">
        <f t="shared" ca="1" si="1"/>
        <v>514309.48316941108</v>
      </c>
      <c r="F56" s="431"/>
      <c r="G56" s="459">
        <f>G55+1</f>
        <v>5</v>
      </c>
      <c r="H56" s="459">
        <v>49</v>
      </c>
      <c r="I56" s="444">
        <f t="shared" ca="1" si="5"/>
        <v>4369844.7473417846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18207.686447257434</v>
      </c>
      <c r="L56" s="444">
        <f t="shared" ca="1" si="3"/>
        <v>4388052.4337890418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514309.48316941108</v>
      </c>
      <c r="C57" s="447">
        <f t="shared" si="0"/>
        <v>259863.64217494545</v>
      </c>
      <c r="D57" s="447">
        <f ca="1">SUMIF(G:G,50,K:K)</f>
        <v>19166.422522859892</v>
      </c>
      <c r="E57" s="447">
        <f t="shared" ca="1" si="1"/>
        <v>273612.26351732551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4388052.4337890418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18283.55180745434</v>
      </c>
      <c r="L57" s="444">
        <f t="shared" ca="1" si="3"/>
        <v>4406335.9855964966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273612.26351732551</v>
      </c>
      <c r="C58" s="447">
        <f t="shared" si="0"/>
        <v>259863.64217494545</v>
      </c>
      <c r="D58" s="447">
        <f ca="1">SUMIF(G:G,51,K:K)</f>
        <v>6851.8959506027895</v>
      </c>
      <c r="E58" s="447">
        <f t="shared" ca="1" si="1"/>
        <v>20600.517292982855</v>
      </c>
      <c r="F58" s="431"/>
      <c r="G58" s="459">
        <f t="shared" si="8"/>
        <v>5</v>
      </c>
      <c r="H58" s="459">
        <v>51</v>
      </c>
      <c r="I58" s="444">
        <f t="shared" ca="1" si="5"/>
        <v>4406335.9855964966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18359.733273318736</v>
      </c>
      <c r="L58" s="444">
        <f t="shared" ca="1" si="3"/>
        <v>4424695.7188698156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20600.517292982855</v>
      </c>
      <c r="C59" s="447">
        <f t="shared" si="0"/>
        <v>259863.64217494545</v>
      </c>
      <c r="D59" s="447">
        <f ca="1">SUMIF(G:G,52,K:K)</f>
        <v>-6092.6651726060209</v>
      </c>
      <c r="E59" s="447">
        <f t="shared" ca="1" si="1"/>
        <v>-245355.79005456861</v>
      </c>
      <c r="F59" s="431"/>
      <c r="G59" s="459">
        <f t="shared" si="8"/>
        <v>5</v>
      </c>
      <c r="H59" s="459">
        <v>52</v>
      </c>
      <c r="I59" s="444">
        <f t="shared" ca="1" si="5"/>
        <v>4424695.7188698156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18436.232161957563</v>
      </c>
      <c r="L59" s="444">
        <f t="shared" ca="1" si="3"/>
        <v>4443131.9510317734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-245355.79005456861</v>
      </c>
      <c r="C60" s="447">
        <f t="shared" si="0"/>
        <v>259863.64217494545</v>
      </c>
      <c r="D60" s="447">
        <f ca="1">SUMIF(G:G,53,K:K)</f>
        <v>-19699.494610124297</v>
      </c>
      <c r="E60" s="447">
        <f t="shared" ca="1" si="1"/>
        <v>-524918.92683963838</v>
      </c>
      <c r="F60" s="431"/>
      <c r="G60" s="459">
        <f t="shared" si="8"/>
        <v>5</v>
      </c>
      <c r="H60" s="459">
        <v>53</v>
      </c>
      <c r="I60" s="444">
        <f t="shared" ca="1" si="5"/>
        <v>4443131.9510317734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18513.049795965722</v>
      </c>
      <c r="L60" s="444">
        <f t="shared" ca="1" si="3"/>
        <v>4461645.000827739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-524918.92683963838</v>
      </c>
      <c r="C61" s="447">
        <f t="shared" si="0"/>
        <v>259863.64217494545</v>
      </c>
      <c r="D61" s="447">
        <f ca="1">SUMIF(G:G,54,K:K)</f>
        <v>-34002.475265819041</v>
      </c>
      <c r="E61" s="447">
        <f t="shared" ca="1" si="1"/>
        <v>-818785.04428040283</v>
      </c>
      <c r="F61" s="431"/>
      <c r="G61" s="459">
        <f t="shared" si="8"/>
        <v>5</v>
      </c>
      <c r="H61" s="459">
        <v>54</v>
      </c>
      <c r="I61" s="444">
        <f t="shared" ca="1" si="5"/>
        <v>4461645.000827739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18590.187503448913</v>
      </c>
      <c r="L61" s="444">
        <f t="shared" ca="1" si="3"/>
        <v>4480235.1883311877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-818785.04428040283</v>
      </c>
      <c r="C62" s="447">
        <f t="shared" si="0"/>
        <v>259863.64217494545</v>
      </c>
      <c r="D62" s="447">
        <f ca="1">SUMIF(G:G,55,K:K)</f>
        <v>-49037.223557224861</v>
      </c>
      <c r="E62" s="447">
        <f t="shared" ca="1" si="1"/>
        <v>-1127685.9100125732</v>
      </c>
      <c r="F62" s="431"/>
      <c r="G62" s="459">
        <f t="shared" si="8"/>
        <v>5</v>
      </c>
      <c r="H62" s="459">
        <v>55</v>
      </c>
      <c r="I62" s="444">
        <f t="shared" ca="1" si="5"/>
        <v>4480235.1883311877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18667.646618046616</v>
      </c>
      <c r="L62" s="444">
        <f t="shared" ca="1" si="3"/>
        <v>4498902.8349492345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-1127685.9100125732</v>
      </c>
      <c r="C63" s="447">
        <f t="shared" si="0"/>
        <v>259863.64217494545</v>
      </c>
      <c r="D63" s="447">
        <f ca="1">SUMIF(G:G,56,K:K)</f>
        <v>-64841.178105393177</v>
      </c>
      <c r="E63" s="447">
        <f t="shared" ca="1" si="1"/>
        <v>-1452390.7302929119</v>
      </c>
      <c r="F63" s="431"/>
      <c r="G63" s="459">
        <f t="shared" si="8"/>
        <v>5</v>
      </c>
      <c r="H63" s="459">
        <v>56</v>
      </c>
      <c r="I63" s="444">
        <f t="shared" ca="1" si="5"/>
        <v>4498902.8349492345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18745.428478955142</v>
      </c>
      <c r="L63" s="444">
        <f t="shared" ca="1" si="3"/>
        <v>4517648.2634281898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-1452390.7302929119</v>
      </c>
      <c r="C64" s="447">
        <f t="shared" si="0"/>
        <v>259863.64217494545</v>
      </c>
      <c r="D64" s="447">
        <f ca="1">SUMIF(G:G,57,K:K)</f>
        <v>-81453.69296228241</v>
      </c>
      <c r="E64" s="447">
        <f t="shared" ca="1" si="1"/>
        <v>-1793708.0654301397</v>
      </c>
      <c r="F64" s="431"/>
      <c r="G64" s="459">
        <f t="shared" si="8"/>
        <v>5</v>
      </c>
      <c r="H64" s="459">
        <v>57</v>
      </c>
      <c r="I64" s="444">
        <f t="shared" ca="1" si="5"/>
        <v>4517648.2634281898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18823.534430950789</v>
      </c>
      <c r="L64" s="444">
        <f t="shared" ca="1" si="3"/>
        <v>4536471.7978591407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-1793708.0654301397</v>
      </c>
      <c r="C65" s="447">
        <f t="shared" si="0"/>
        <v>259863.64217494545</v>
      </c>
      <c r="D65" s="447">
        <f ca="1">SUMIF(G:G,58,K:K)</f>
        <v>-98916.135607838602</v>
      </c>
      <c r="E65" s="447">
        <f t="shared" ca="1" si="1"/>
        <v>-2152487.8432129235</v>
      </c>
      <c r="F65" s="431"/>
      <c r="G65" s="459">
        <f t="shared" si="8"/>
        <v>5</v>
      </c>
      <c r="H65" s="459">
        <v>58</v>
      </c>
      <c r="I65" s="444">
        <f t="shared" ca="1" si="5"/>
        <v>4536471.7978591407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18901.965824413084</v>
      </c>
      <c r="L65" s="444">
        <f t="shared" ca="1" si="3"/>
        <v>4555373.7636835538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-2152487.8432129235</v>
      </c>
      <c r="C66" s="447">
        <f t="shared" si="0"/>
        <v>259863.64217494545</v>
      </c>
      <c r="D66" s="447">
        <f ca="1">SUMIF(G:G,59,K:K)</f>
        <v>-117271.98996079237</v>
      </c>
      <c r="E66" s="447">
        <f t="shared" ca="1" si="1"/>
        <v>-2529623.4753486617</v>
      </c>
      <c r="F66" s="431"/>
      <c r="G66" s="459">
        <f t="shared" si="8"/>
        <v>5</v>
      </c>
      <c r="H66" s="459">
        <v>59</v>
      </c>
      <c r="I66" s="444">
        <f t="shared" ca="1" si="5"/>
        <v>4555373.7636835538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18980.72401534814</v>
      </c>
      <c r="L66" s="444">
        <f t="shared" ca="1" si="3"/>
        <v>4574354.4876989024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-2529623.4753486617</v>
      </c>
      <c r="C67" s="447">
        <f t="shared" si="0"/>
        <v>259863.64217494545</v>
      </c>
      <c r="D67" s="447">
        <f t="shared" ref="D67:D71" ca="1" si="9">SUMIF(G:G,60,K:K)</f>
        <v>-136566.96465968393</v>
      </c>
      <c r="E67" s="447">
        <f t="shared" ca="1" si="1"/>
        <v>-2926054.0821832907</v>
      </c>
      <c r="F67" s="431"/>
      <c r="G67" s="459">
        <f t="shared" si="8"/>
        <v>5</v>
      </c>
      <c r="H67" s="459">
        <v>60</v>
      </c>
      <c r="I67" s="444">
        <f t="shared" ca="1" si="5"/>
        <v>4574354.4876989024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19059.810365412093</v>
      </c>
      <c r="L67" s="444">
        <f t="shared" ca="1" si="3"/>
        <v>4593414.2980643148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-2926054.0821832907</v>
      </c>
      <c r="C68" s="447">
        <f t="shared" si="0"/>
        <v>259863.64217494545</v>
      </c>
      <c r="D68" s="447">
        <f t="shared" ca="1" si="9"/>
        <v>-136566.96465968393</v>
      </c>
      <c r="E68" s="447">
        <f t="shared" ca="1" si="1"/>
        <v>-3322484.6890179203</v>
      </c>
      <c r="F68" s="431"/>
      <c r="G68" s="459">
        <f>G67+1</f>
        <v>6</v>
      </c>
      <c r="H68" s="459">
        <v>61</v>
      </c>
      <c r="I68" s="444">
        <f t="shared" ca="1" si="5"/>
        <v>4593414.2980643148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19139.226241934644</v>
      </c>
      <c r="L68" s="444">
        <f t="shared" ca="1" si="3"/>
        <v>4612553.5243062498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-3322484.6890179203</v>
      </c>
      <c r="C69" s="447">
        <f t="shared" si="0"/>
        <v>259863.64217494545</v>
      </c>
      <c r="D69" s="447">
        <f t="shared" ca="1" si="9"/>
        <v>-136566.96465968393</v>
      </c>
      <c r="E69" s="447">
        <f t="shared" ca="1" si="1"/>
        <v>-3718915.2958525498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4612553.5243062498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19218.973017942706</v>
      </c>
      <c r="L69" s="444">
        <f t="shared" ca="1" si="3"/>
        <v>4631772.4973241929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-3718915.2958525498</v>
      </c>
      <c r="C70" s="447">
        <f t="shared" si="0"/>
        <v>259863.64217494545</v>
      </c>
      <c r="D70" s="447">
        <f t="shared" ca="1" si="9"/>
        <v>-136566.96465968393</v>
      </c>
      <c r="E70" s="447">
        <f t="shared" ca="1" si="1"/>
        <v>-4115345.9026871794</v>
      </c>
      <c r="F70" s="431"/>
      <c r="G70" s="459">
        <f t="shared" si="10"/>
        <v>6</v>
      </c>
      <c r="H70" s="459">
        <v>63</v>
      </c>
      <c r="I70" s="444">
        <f t="shared" ca="1" si="5"/>
        <v>4631772.4973241929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19299.052072184139</v>
      </c>
      <c r="L70" s="444">
        <f t="shared" ca="1" si="3"/>
        <v>4651071.5493963771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-4115345.9026871794</v>
      </c>
      <c r="C71" s="447">
        <f t="shared" si="0"/>
        <v>259863.64217494545</v>
      </c>
      <c r="D71" s="447">
        <f t="shared" ca="1" si="9"/>
        <v>-136566.96465968393</v>
      </c>
      <c r="E71" s="447">
        <f t="shared" ca="1" si="1"/>
        <v>-4511776.5095218094</v>
      </c>
      <c r="F71" s="431"/>
      <c r="G71" s="459">
        <f t="shared" si="10"/>
        <v>6</v>
      </c>
      <c r="H71" s="459">
        <v>64</v>
      </c>
      <c r="I71" s="444">
        <f t="shared" ca="1" si="5"/>
        <v>4651071.5493963771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19379.464789151571</v>
      </c>
      <c r="L71" s="444">
        <f t="shared" ca="1" si="3"/>
        <v>4670451.0141855283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4670451.0141855283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19460.212559106367</v>
      </c>
      <c r="L72" s="444">
        <f t="shared" ca="1" si="3"/>
        <v>4689911.226744635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4689911.226744635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19541.296778102645</v>
      </c>
      <c r="L73" s="444">
        <f t="shared" ca="1" si="3"/>
        <v>4709452.5235227374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4709452.5235227374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19622.718848011405</v>
      </c>
      <c r="L74" s="444">
        <f t="shared" ca="1" si="3"/>
        <v>4729075.2423707489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4729075.2423707489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19606.983493567375</v>
      </c>
      <c r="L75" s="444">
        <f t="shared" ca="1" si="3"/>
        <v>4725283.0219497373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4725283.0219497373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19591.182575146493</v>
      </c>
      <c r="L76" s="444">
        <f t="shared" ca="1" si="3"/>
        <v>4721475.000610305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4721475.000610305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19575.315819565523</v>
      </c>
      <c r="L77" s="444">
        <f t="shared" ca="1" si="3"/>
        <v>4717651.1125152912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4717651.1125152912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19559.382952502969</v>
      </c>
      <c r="L78" s="444">
        <f t="shared" ca="1" si="3"/>
        <v>4713811.2915532151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4713811.2915532151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19543.383698494315</v>
      </c>
      <c r="L79" s="444">
        <f t="shared" ca="1" si="3"/>
        <v>4709955.4713371303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4709955.4713371303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19527.317780927297</v>
      </c>
      <c r="L80" s="444">
        <f t="shared" ca="1" si="3"/>
        <v>4706083.585203479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4706083.585203479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19511.184922037082</v>
      </c>
      <c r="L81" s="444">
        <f t="shared" ca="1" si="3"/>
        <v>4702195.5662109368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4702195.5662109368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19494.984842901489</v>
      </c>
      <c r="L82" s="444">
        <f t="shared" ca="1" si="3"/>
        <v>4698291.3471392589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4698291.3471392589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19478.717263436167</v>
      </c>
      <c r="L83" s="444">
        <f t="shared" ca="1" si="3"/>
        <v>4694370.8604881158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4694370.8604881158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19462.381902389738</v>
      </c>
      <c r="L84" s="444">
        <f t="shared" ca="1" si="3"/>
        <v>4690434.038475927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4690434.038475927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19445.978477338951</v>
      </c>
      <c r="L85" s="444">
        <f t="shared" ca="1" si="3"/>
        <v>4686480.8130386872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4686480.8130386872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19429.506704683783</v>
      </c>
      <c r="L86" s="444">
        <f t="shared" ca="1" si="3"/>
        <v>4682511.1158287916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4682511.1158287916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19412.966299642554</v>
      </c>
      <c r="L87" s="444">
        <f t="shared" ca="1" si="3"/>
        <v>4678524.8782138554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4678524.8782138554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19396.356976246985</v>
      </c>
      <c r="L88" s="444">
        <f t="shared" ca="1" si="3"/>
        <v>4674522.0312755238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4674522.0312755238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19379.678447337268</v>
      </c>
      <c r="L89" s="444">
        <f t="shared" ca="1" si="3"/>
        <v>4670502.5058082817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4670502.5058082817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19362.930424557093</v>
      </c>
      <c r="L90" s="444">
        <f t="shared" ca="1" si="3"/>
        <v>4666466.2323182598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4666466.2323182598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19346.11261834867</v>
      </c>
      <c r="L91" s="444">
        <f t="shared" ca="1" si="3"/>
        <v>4662413.1410220293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4662413.1410220293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19329.224737947708</v>
      </c>
      <c r="L92" s="444">
        <f t="shared" ca="1" si="3"/>
        <v>4658343.1618453981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4658343.1618453981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19312.266491378414</v>
      </c>
      <c r="L93" s="444">
        <f t="shared" ca="1" si="3"/>
        <v>4654256.2244221978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4654256.2244221978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19295.237585448413</v>
      </c>
      <c r="L94" s="444">
        <f t="shared" ca="1" si="3"/>
        <v>4650152.2580930674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4650152.2580930674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19278.137725743702</v>
      </c>
      <c r="L95" s="444">
        <f t="shared" ca="1" si="3"/>
        <v>4646031.1919042319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4646031.1919042319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19260.966616623555</v>
      </c>
      <c r="L96" s="444">
        <f t="shared" ca="1" si="3"/>
        <v>4641892.954606276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4641892.954606276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19243.723961215404</v>
      </c>
      <c r="L97" s="444">
        <f t="shared" ca="1" si="3"/>
        <v>4637737.4746529125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4637737.4746529125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19226.409461409723</v>
      </c>
      <c r="L98" s="444">
        <f t="shared" ca="1" si="3"/>
        <v>4633564.6801997432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4633564.6801997432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19209.02281785485</v>
      </c>
      <c r="L99" s="444">
        <f t="shared" ca="1" si="3"/>
        <v>4629374.499103019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4629374.499103019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19191.563729951835</v>
      </c>
      <c r="L100" s="444">
        <f t="shared" ca="1" si="3"/>
        <v>4625166.8589183921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4625166.8589183921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19174.031895849221</v>
      </c>
      <c r="L101" s="444">
        <f t="shared" ca="1" si="3"/>
        <v>4620941.686899662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4620941.686899662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19156.427012437845</v>
      </c>
      <c r="L102" s="444">
        <f t="shared" ca="1" si="3"/>
        <v>4616698.909997521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4616698.909997521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19138.74877534559</v>
      </c>
      <c r="L103" s="444">
        <f t="shared" ca="1" si="3"/>
        <v>4612438.4548582872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4612438.4548582872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19120.996878932117</v>
      </c>
      <c r="L104" s="444">
        <f t="shared" ca="1" si="3"/>
        <v>4608160.2478226405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4608160.2478226405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19110.437267950259</v>
      </c>
      <c r="L105" s="444">
        <f t="shared" ca="1" si="3"/>
        <v>4605615.3815760119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4605615.3815760119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19099.833658589305</v>
      </c>
      <c r="L106" s="444">
        <f t="shared" ca="1" si="3"/>
        <v>4603059.9117200226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4603059.9117200226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19089.185867522683</v>
      </c>
      <c r="L107" s="444">
        <f t="shared" ca="1" si="3"/>
        <v>4600493.794072967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4600493.794072967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19078.493710659954</v>
      </c>
      <c r="L108" s="444">
        <f t="shared" ca="1" si="3"/>
        <v>4597916.984269049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4597916.984269049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19067.757003143626</v>
      </c>
      <c r="L109" s="444">
        <f t="shared" ca="1" si="3"/>
        <v>4595329.4377576141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4595329.4377576141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19056.975559345981</v>
      </c>
      <c r="L110" s="444">
        <f t="shared" ca="1" si="3"/>
        <v>4592731.1098023821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4592731.1098023821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19046.149192865847</v>
      </c>
      <c r="L111" s="444">
        <f t="shared" ca="1" si="3"/>
        <v>4590121.9554806696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4590121.9554806696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19035.277716525379</v>
      </c>
      <c r="L112" s="444">
        <f t="shared" ca="1" si="3"/>
        <v>4587501.9296826171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4587501.9296826171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19024.360942366828</v>
      </c>
      <c r="L113" s="444">
        <f t="shared" ca="1" si="3"/>
        <v>4584870.9871104052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4584870.9871104052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19013.39868164928</v>
      </c>
      <c r="L114" s="444">
        <f t="shared" ca="1" si="3"/>
        <v>4582229.0822774759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4582229.0822774759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19002.390744845405</v>
      </c>
      <c r="L115" s="444">
        <f t="shared" ca="1" si="3"/>
        <v>4579576.1695077429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4579576.1695077429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18991.336941638187</v>
      </c>
      <c r="L116" s="444">
        <f t="shared" ca="1" si="3"/>
        <v>4576912.2029348025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4576912.2029348025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18980.237080917599</v>
      </c>
      <c r="L117" s="444">
        <f t="shared" ca="1" si="3"/>
        <v>4574237.1365011418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4574237.1365011418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18969.090970777346</v>
      </c>
      <c r="L118" s="444">
        <f t="shared" ca="1" si="3"/>
        <v>4571550.9239573404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4571550.9239573404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18957.898418511508</v>
      </c>
      <c r="L119" s="444">
        <f t="shared" ca="1" si="3"/>
        <v>4568853.5188612733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4568853.5188612733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18946.659230611229</v>
      </c>
      <c r="L120" s="444">
        <f t="shared" ca="1" si="3"/>
        <v>4566144.8745773062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4566144.8745773062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18935.373212761366</v>
      </c>
      <c r="L121" s="444">
        <f t="shared" ca="1" si="3"/>
        <v>4563424.9442754891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4563424.9442754891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18924.040169837128</v>
      </c>
      <c r="L122" s="444">
        <f t="shared" ca="1" si="3"/>
        <v>4560693.6809307477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4560693.6809307477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18912.659905900706</v>
      </c>
      <c r="L123" s="444">
        <f t="shared" ca="1" si="3"/>
        <v>4557951.0373220695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4557951.0373220695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18901.23222419788</v>
      </c>
      <c r="L124" s="444">
        <f t="shared" ca="1" si="3"/>
        <v>4555196.9660316892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4555196.9660316892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18889.756927154627</v>
      </c>
      <c r="L125" s="444">
        <f t="shared" ca="1" si="3"/>
        <v>4552431.4194442658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4552431.4194442658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18878.233816373697</v>
      </c>
      <c r="L126" s="444">
        <f t="shared" ca="1" si="3"/>
        <v>4549654.3497460615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4549654.3497460615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18866.66269263118</v>
      </c>
      <c r="L127" s="444">
        <f t="shared" ca="1" si="3"/>
        <v>4546865.7089241147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4546865.7089241147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18855.043355873069</v>
      </c>
      <c r="L128" s="444">
        <f t="shared" ca="1" si="3"/>
        <v>4544065.4487654092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4544065.4487654092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18843.375605211793</v>
      </c>
      <c r="L129" s="444">
        <f t="shared" ca="1" si="3"/>
        <v>4541253.5208560424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4541253.5208560424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18831.659238922766</v>
      </c>
      <c r="L130" s="444">
        <f t="shared" ca="1" si="3"/>
        <v>4538429.8765803864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4538429.8765803864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18819.894054440865</v>
      </c>
      <c r="L131" s="444">
        <f t="shared" ca="1" si="3"/>
        <v>4535594.4671202488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4535594.4671202488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18808.07984835696</v>
      </c>
      <c r="L132" s="444">
        <f t="shared" ca="1" si="3"/>
        <v>4532747.243454027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4532747.243454027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18796.216416414369</v>
      </c>
      <c r="L133" s="444">
        <f t="shared" ca="1" si="3"/>
        <v>4529888.1563558634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4529888.1563558634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18784.303553505353</v>
      </c>
      <c r="L134" s="444">
        <f t="shared" ca="1" si="3"/>
        <v>4527017.1563947909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4527017.1563947909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18772.341053667551</v>
      </c>
      <c r="L135" s="444">
        <f t="shared" ca="1" si="3"/>
        <v>4524134.19393388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4524134.19393388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18760.328710080423</v>
      </c>
      <c r="L136" s="444">
        <f t="shared" ca="1" si="3"/>
        <v>4521239.2191293817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4521239.2191293817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18748.266315061679</v>
      </c>
      <c r="L137" s="444">
        <f t="shared" ca="1" si="3"/>
        <v>4518332.1819298649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4518332.1819298649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18736.153660063694</v>
      </c>
      <c r="L138" s="444">
        <f t="shared" ca="1" si="3"/>
        <v>4515413.0320753502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4515413.0320753502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18723.990535669884</v>
      </c>
      <c r="L139" s="444">
        <f t="shared" ca="1" si="3"/>
        <v>4512481.7190964418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4512481.7190964418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18711.776731591097</v>
      </c>
      <c r="L140" s="444">
        <f t="shared" ca="1" si="3"/>
        <v>4509538.1923134541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4509538.1923134541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18699.512036661981</v>
      </c>
      <c r="L141" s="444">
        <f t="shared" ca="1" si="3"/>
        <v>4506582.4008355374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4506582.4008355374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18687.196238837329</v>
      </c>
      <c r="L142" s="444">
        <f t="shared" ca="1" si="3"/>
        <v>4503614.2935597962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4503614.2935597962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18674.829125188407</v>
      </c>
      <c r="L143" s="444">
        <f t="shared" ca="1" si="3"/>
        <v>4500633.8191704061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4500633.8191704061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18662.410481899282</v>
      </c>
      <c r="L144" s="444">
        <f t="shared" ca="1" si="3"/>
        <v>4497640.9261377268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4497640.9261377268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18649.940094263118</v>
      </c>
      <c r="L145" s="444">
        <f t="shared" ca="1" si="3"/>
        <v>4494635.5627174117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4494635.5627174117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18637.417746678471</v>
      </c>
      <c r="L146" s="444">
        <f t="shared" ca="1" si="3"/>
        <v>4491617.6769495122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4491617.6769495122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18624.843222645559</v>
      </c>
      <c r="L147" s="444">
        <f t="shared" ca="1" si="3"/>
        <v>4488587.2166575789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4488587.2166575789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18612.216304762504</v>
      </c>
      <c r="L148" s="444">
        <f t="shared" ca="1" si="3"/>
        <v>4485544.1294477629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4485544.1294477629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18599.536774721601</v>
      </c>
      <c r="L149" s="444">
        <f t="shared" ca="1" si="3"/>
        <v>4482488.3627079064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4482488.3627079064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18586.804413305534</v>
      </c>
      <c r="L150" s="444">
        <f t="shared" ca="1" si="3"/>
        <v>4479419.8636066336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4479419.8636066336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18574.019000383563</v>
      </c>
      <c r="L151" s="444">
        <f t="shared" ca="1" si="3"/>
        <v>4476338.5790924393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4476338.5790924393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18561.180314907753</v>
      </c>
      <c r="L152" s="444">
        <f t="shared" ca="1" si="3"/>
        <v>4473244.4558927687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4473244.4558927687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18548.288134909126</v>
      </c>
      <c r="L153" s="444">
        <f t="shared" ca="1" si="3"/>
        <v>4470137.4405130995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4470137.4405130995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18535.342237493838</v>
      </c>
      <c r="L154" s="444">
        <f t="shared" ca="1" si="3"/>
        <v>4467017.4792360151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4467017.4792360151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18522.342398839319</v>
      </c>
      <c r="L155" s="444">
        <f t="shared" ca="1" si="3"/>
        <v>4463884.5181202758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4463884.5181202758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18509.288394190407</v>
      </c>
      <c r="L156" s="444">
        <f t="shared" ca="1" si="3"/>
        <v>4460738.5029998878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4460738.5029998878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18496.179997855455</v>
      </c>
      <c r="L157" s="444">
        <f t="shared" ca="1" si="3"/>
        <v>4457579.3794831652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4457579.3794831652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18483.016983202444</v>
      </c>
      <c r="L158" s="444">
        <f t="shared" ca="1" si="3"/>
        <v>4454407.0929517895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4454407.0929517895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18469.799122655048</v>
      </c>
      <c r="L159" s="444">
        <f t="shared" ca="1" si="3"/>
        <v>4451221.588559866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4451221.588559866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18456.526187688698</v>
      </c>
      <c r="L160" s="444">
        <f t="shared" ca="1" si="3"/>
        <v>4448022.8112329766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4448022.8112329766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18443.197948826659</v>
      </c>
      <c r="L161" s="444">
        <f t="shared" ca="1" si="3"/>
        <v>4444810.7056672247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4444810.7056672247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18429.814175636027</v>
      </c>
      <c r="L162" s="444">
        <f t="shared" ca="1" si="3"/>
        <v>4441585.2163282819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4441585.2163282819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18416.374636723765</v>
      </c>
      <c r="L163" s="444">
        <f t="shared" ca="1" si="3"/>
        <v>4438346.2874504272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4438346.2874504272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18402.879099732701</v>
      </c>
      <c r="L164" s="444">
        <f t="shared" ca="1" si="3"/>
        <v>4435093.8630355811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4435093.8630355811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18389.32733133751</v>
      </c>
      <c r="L165" s="444">
        <f t="shared" ca="1" si="3"/>
        <v>4431827.8868523398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4431827.8868523398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18375.719097240672</v>
      </c>
      <c r="L166" s="444">
        <f t="shared" ca="1" si="3"/>
        <v>4428548.3024350023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4428548.3024350023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18362.054162168432</v>
      </c>
      <c r="L167" s="444">
        <f t="shared" ca="1" si="3"/>
        <v>4425255.0530825928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4425255.0530825928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18348.332289866725</v>
      </c>
      <c r="L168" s="444">
        <f t="shared" ca="1" si="3"/>
        <v>4421948.0818578815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4421948.0818578815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18334.553243097096</v>
      </c>
      <c r="L169" s="444">
        <f t="shared" ca="1" si="3"/>
        <v>4418627.3315864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4418627.3315864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18320.71678363259</v>
      </c>
      <c r="L170" s="444">
        <f t="shared" ca="1" si="3"/>
        <v>4415292.7448554542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4415292.7448554542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18306.822672253649</v>
      </c>
      <c r="L171" s="444">
        <f t="shared" ca="1" si="3"/>
        <v>4411944.2640131293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4411944.2640131293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18292.870668743963</v>
      </c>
      <c r="L172" s="444">
        <f t="shared" ca="1" si="3"/>
        <v>4408581.8311672946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4408581.8311672946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18278.860531886319</v>
      </c>
      <c r="L173" s="444">
        <f t="shared" ca="1" si="3"/>
        <v>4405205.3881846024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4405205.3881846024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18264.792019458433</v>
      </c>
      <c r="L174" s="444">
        <f t="shared" ca="1" si="3"/>
        <v>4401814.8766894825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4401814.8766894825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18250.664888228766</v>
      </c>
      <c r="L175" s="444">
        <f t="shared" ca="1" si="3"/>
        <v>4398410.2380631333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4398410.2380631333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18236.478893952313</v>
      </c>
      <c r="L176" s="444">
        <f t="shared" ca="1" si="3"/>
        <v>4394991.4134425074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4394991.4134425074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18222.233791366372</v>
      </c>
      <c r="L177" s="444">
        <f t="shared" ca="1" si="3"/>
        <v>4391558.3437192952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4391558.3437192952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18207.929334186319</v>
      </c>
      <c r="L178" s="444">
        <f t="shared" ca="1" si="3"/>
        <v>4388110.9695389029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4388110.9695389029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18193.565275101351</v>
      </c>
      <c r="L179" s="444">
        <f t="shared" ca="1" si="3"/>
        <v>4384649.2312994255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4384649.2312994255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18179.141365770196</v>
      </c>
      <c r="L180" s="444">
        <f t="shared" ca="1" si="3"/>
        <v>4381173.0691506173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4381173.0691506173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18164.657356816828</v>
      </c>
      <c r="L181" s="444">
        <f t="shared" ca="1" si="3"/>
        <v>4377682.4229928562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4377682.4229928562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18150.112997826156</v>
      </c>
      <c r="L182" s="444">
        <f t="shared" ca="1" si="3"/>
        <v>4374177.2324761041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4374177.2324761041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18135.508037339689</v>
      </c>
      <c r="L183" s="444">
        <f t="shared" ca="1" si="3"/>
        <v>4370657.4369988656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4370657.4369988656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18120.842222851195</v>
      </c>
      <c r="L184" s="444">
        <f t="shared" ca="1" si="3"/>
        <v>4367122.975707138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4367122.975707138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18106.115300802332</v>
      </c>
      <c r="L185" s="444">
        <f t="shared" ca="1" si="3"/>
        <v>4363573.7874933621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4363573.7874933621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18091.327016578267</v>
      </c>
      <c r="L186" s="444">
        <f t="shared" ca="1" si="3"/>
        <v>4360009.8109953618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4360009.8109953618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18076.477114503265</v>
      </c>
      <c r="L187" s="444">
        <f t="shared" ca="1" si="3"/>
        <v>4356430.9845952867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4356430.9845952867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18061.565337836284</v>
      </c>
      <c r="L188" s="444">
        <f t="shared" ca="1" si="3"/>
        <v>4352837.246418545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4352837.246418545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18046.591428766529</v>
      </c>
      <c r="L189" s="444">
        <f t="shared" ca="1" si="3"/>
        <v>4349228.5343327336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4349228.5343327336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18031.555128408982</v>
      </c>
      <c r="L190" s="444">
        <f t="shared" ca="1" si="3"/>
        <v>4345604.7859465638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4345604.7859465638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18016.45617679994</v>
      </c>
      <c r="L191" s="444">
        <f t="shared" ca="1" si="3"/>
        <v>4341965.9386087852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4341965.9386087852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18001.294312892529</v>
      </c>
      <c r="L192" s="444">
        <f t="shared" ca="1" si="3"/>
        <v>4338311.9294070993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4338311.9294070993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17986.06927455217</v>
      </c>
      <c r="L193" s="444">
        <f t="shared" ca="1" si="3"/>
        <v>4334642.695167073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4334642.695167073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17970.780798552059</v>
      </c>
      <c r="L194" s="444">
        <f t="shared" ca="1" si="3"/>
        <v>4330958.1724510463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4330958.1724510463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17955.428620568615</v>
      </c>
      <c r="L195" s="444">
        <f t="shared" ca="1" si="3"/>
        <v>4327258.2975570364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4327258.2975570364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17940.012475176907</v>
      </c>
      <c r="L196" s="444">
        <f t="shared" ca="1" si="3"/>
        <v>4323543.0065176347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4323543.0065176347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17924.532095846069</v>
      </c>
      <c r="L197" s="444">
        <f t="shared" ca="1" si="3"/>
        <v>4319812.2350989021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4319812.2350989021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17908.987214934681</v>
      </c>
      <c r="L198" s="444">
        <f t="shared" ca="1" si="3"/>
        <v>4316065.9187992588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4316065.9187992588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17893.377563686168</v>
      </c>
      <c r="L199" s="444">
        <f t="shared" ca="1" si="3"/>
        <v>4312303.9928483665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4312303.9928483665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17877.702872224116</v>
      </c>
      <c r="L200" s="444">
        <f t="shared" ca="1" si="3"/>
        <v>4308526.3922060123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4308526.3922060123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17861.962869547642</v>
      </c>
      <c r="L201" s="444">
        <f t="shared" ca="1" si="3"/>
        <v>4304733.0515609812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4304733.0515609812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17846.157283526678</v>
      </c>
      <c r="L202" s="444">
        <f t="shared" ca="1" si="3"/>
        <v>4300923.9053299297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4300923.9053299297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17830.285840897297</v>
      </c>
      <c r="L203" s="444">
        <f t="shared" ca="1" si="3"/>
        <v>4297098.8876562482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4297098.8876562482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17814.348267256959</v>
      </c>
      <c r="L204" s="444">
        <f t="shared" ca="1" si="3"/>
        <v>4293257.932408927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4293257.932408927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17798.344287059786</v>
      </c>
      <c r="L205" s="444">
        <f t="shared" ca="1" si="3"/>
        <v>4289400.9731814088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4289400.9731814088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17782.273623611793</v>
      </c>
      <c r="L206" s="444">
        <f t="shared" ca="1" si="3"/>
        <v>4285527.9432904422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4285527.9432904422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17766.1359990661</v>
      </c>
      <c r="L207" s="444">
        <f t="shared" ca="1" si="3"/>
        <v>4281638.7757749297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4281638.7757749297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17749.93113441813</v>
      </c>
      <c r="L208" s="444">
        <f t="shared" ca="1" si="3"/>
        <v>4277733.4033947699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4277733.4033947699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17733.658749500799</v>
      </c>
      <c r="L209" s="444">
        <f t="shared" ca="1" si="3"/>
        <v>4273811.7586296927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4273811.7586296927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17717.318562979643</v>
      </c>
      <c r="L210" s="444">
        <f t="shared" ca="1" si="3"/>
        <v>4269873.7736780941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4269873.7736780941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17700.91029234798</v>
      </c>
      <c r="L211" s="444">
        <f t="shared" ca="1" si="3"/>
        <v>4265919.3804558637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4265919.3804558637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17684.43365392202</v>
      </c>
      <c r="L212" s="444">
        <f t="shared" ca="1" si="3"/>
        <v>4261948.5105952071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4261948.5105952071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17667.888362835954</v>
      </c>
      <c r="L213" s="444">
        <f t="shared" ca="1" si="3"/>
        <v>4257961.0954434648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4257961.0954434648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17651.274133037026</v>
      </c>
      <c r="L214" s="444">
        <f t="shared" ca="1" si="3"/>
        <v>4253957.0660619233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4253957.0660619233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17634.590677280605</v>
      </c>
      <c r="L215" s="444">
        <f t="shared" ca="1" si="3"/>
        <v>4249936.3532246258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4249936.3532246258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17617.837707125196</v>
      </c>
      <c r="L216" s="444">
        <f t="shared" ca="1" si="3"/>
        <v>4245898.887417173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4245898.887417173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17601.014932927479</v>
      </c>
      <c r="L217" s="444">
        <f t="shared" ca="1" si="3"/>
        <v>4241844.5988355223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4241844.5988355223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17584.122063837265</v>
      </c>
      <c r="L218" s="444">
        <f t="shared" ca="1" si="3"/>
        <v>4237773.4173847809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4237773.4173847809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17567.158807792512</v>
      </c>
      <c r="L219" s="444">
        <f t="shared" ca="1" si="3"/>
        <v>4233685.2726779953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4233685.2726779953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17550.124871514236</v>
      </c>
      <c r="L220" s="444">
        <f t="shared" ca="1" si="3"/>
        <v>4229580.0940349307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4229580.0940349307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17533.019960501468</v>
      </c>
      <c r="L221" s="444">
        <f t="shared" ca="1" si="3"/>
        <v>4225457.8104808535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4225457.8104808535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17515.843779026145</v>
      </c>
      <c r="L222" s="444">
        <f t="shared" ca="1" si="3"/>
        <v>4221318.3507453017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4221318.3507453017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17498.596030128014</v>
      </c>
      <c r="L223" s="444">
        <f t="shared" ca="1" si="3"/>
        <v>4217161.6432608515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4217161.6432608515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17481.276415609471</v>
      </c>
      <c r="L224" s="444">
        <f t="shared" ca="1" si="3"/>
        <v>4212987.6161618829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4212987.6161618829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17463.884636030434</v>
      </c>
      <c r="L225" s="444">
        <f t="shared" ca="1" si="3"/>
        <v>4208796.1972833341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4208796.1972833341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17446.420390703148</v>
      </c>
      <c r="L226" s="444">
        <f t="shared" ca="1" si="3"/>
        <v>4204587.3141594585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4204587.3141594585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17428.883377686998</v>
      </c>
      <c r="L227" s="444">
        <f t="shared" ca="1" si="3"/>
        <v>4200360.8940225663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4200360.8940225663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17411.273293783281</v>
      </c>
      <c r="L228" s="444">
        <f t="shared" ca="1" si="3"/>
        <v>4196116.8638017708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4196116.8638017708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17393.589834529965</v>
      </c>
      <c r="L229" s="444">
        <f t="shared" ca="1" si="3"/>
        <v>4191855.1501217219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4191855.1501217219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17375.83269419643</v>
      </c>
      <c r="L230" s="444">
        <f t="shared" ca="1" si="3"/>
        <v>4187575.6793013397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4187575.6793013397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17358.001565778173</v>
      </c>
      <c r="L231" s="444">
        <f t="shared" ca="1" si="3"/>
        <v>4183278.377352539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4183278.377352539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17340.0961409915</v>
      </c>
      <c r="L232" s="444">
        <f t="shared" ca="1" si="3"/>
        <v>4178963.1699789516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4178963.1699789516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17322.11611026822</v>
      </c>
      <c r="L233" s="444">
        <f t="shared" ca="1" si="3"/>
        <v>4174629.9825746408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4174629.9825746408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17304.061162750259</v>
      </c>
      <c r="L234" s="444">
        <f t="shared" ca="1" si="3"/>
        <v>4170278.7402228122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4170278.7402228122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17285.930986284304</v>
      </c>
      <c r="L235" s="444">
        <f t="shared" ca="1" si="3"/>
        <v>4165909.3676945176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4165909.3676945176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17267.725267416412</v>
      </c>
      <c r="L236" s="444">
        <f t="shared" ca="1" si="3"/>
        <v>4161521.7894473551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4161521.7894473551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17249.443691386565</v>
      </c>
      <c r="L237" s="444">
        <f t="shared" ca="1" si="3"/>
        <v>4157115.9296241626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4157115.9296241626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17231.085942123267</v>
      </c>
      <c r="L238" s="444">
        <f t="shared" ca="1" si="3"/>
        <v>4152691.7120517069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4152691.7120517069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17212.651702238032</v>
      </c>
      <c r="L239" s="444">
        <f t="shared" ca="1" si="3"/>
        <v>4148249.0602393663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4148249.0602393663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17194.140653019946</v>
      </c>
      <c r="L240" s="444">
        <f t="shared" ca="1" si="3"/>
        <v>4143787.8973778072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4143787.8973778072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17175.552474430118</v>
      </c>
      <c r="L241" s="444">
        <f t="shared" ca="1" si="3"/>
        <v>4139308.1463376586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4139308.1463376586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17156.886845096167</v>
      </c>
      <c r="L242" s="444">
        <f t="shared" ca="1" si="3"/>
        <v>4134809.7296681758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4134809.7296681758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17138.143442306653</v>
      </c>
      <c r="L243" s="444">
        <f t="shared" ca="1" si="3"/>
        <v>4130292.5695959036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4130292.5695959036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17119.321942005521</v>
      </c>
      <c r="L244" s="444">
        <f t="shared" ca="1" si="3"/>
        <v>4125756.5880233301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4125756.5880233301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17100.422018786463</v>
      </c>
      <c r="L245" s="444">
        <f t="shared" ca="1" si="3"/>
        <v>4121201.7065275377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4121201.7065275377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17081.443345887332</v>
      </c>
      <c r="L246" s="444">
        <f t="shared" ca="1" si="3"/>
        <v>4116627.8463588459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4116627.8463588459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17062.385595184445</v>
      </c>
      <c r="L247" s="444">
        <f t="shared" ca="1" si="3"/>
        <v>4112034.9284394514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4112034.9284394514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17043.248437186969</v>
      </c>
      <c r="L248" s="444">
        <f t="shared" ca="1" si="3"/>
        <v>4107422.8733620597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4107422.8733620597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17024.03154103117</v>
      </c>
      <c r="L249" s="444">
        <f t="shared" ca="1" si="3"/>
        <v>4102791.6013885122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4102791.6013885122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17004.734574474722</v>
      </c>
      <c r="L250" s="444">
        <f t="shared" ca="1" si="3"/>
        <v>4098141.0324484082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4098141.0324484082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16985.357203890959</v>
      </c>
      <c r="L251" s="444">
        <f t="shared" ca="1" si="3"/>
        <v>4093471.0861377204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4093471.0861377204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16965.899094263088</v>
      </c>
      <c r="L252" s="444">
        <f t="shared" ca="1" si="3"/>
        <v>4088781.6817174046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4088781.6817174046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16946.359909178438</v>
      </c>
      <c r="L253" s="444">
        <f t="shared" ca="1" si="3"/>
        <v>4084072.738112004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4084072.738112004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16926.739310822606</v>
      </c>
      <c r="L254" s="444">
        <f t="shared" ca="1" si="3"/>
        <v>4079344.1739082476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4079344.1739082476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16907.036959973619</v>
      </c>
      <c r="L255" s="444">
        <f t="shared" ca="1" si="3"/>
        <v>4074595.9073536424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4074595.9073536424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16887.252515996101</v>
      </c>
      <c r="L256" s="444">
        <f t="shared" ca="1" si="3"/>
        <v>4069827.8563550594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4069827.8563550594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16867.385636835337</v>
      </c>
      <c r="L257" s="444">
        <f t="shared" ca="1" si="3"/>
        <v>4065039.9384773159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4065039.9384773159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16847.435979011407</v>
      </c>
      <c r="L258" s="444">
        <f t="shared" ca="1" si="3"/>
        <v>4060232.0709417486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4060232.0709417486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16827.403197613206</v>
      </c>
      <c r="L259" s="444">
        <f t="shared" ca="1" si="3"/>
        <v>4055404.1706247828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4055404.1706247828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16807.286946292515</v>
      </c>
      <c r="L260" s="444">
        <f t="shared" ca="1" si="3"/>
        <v>4050556.1540564965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4050556.1540564965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16787.086877257989</v>
      </c>
      <c r="L261" s="444">
        <f t="shared" ca="1" si="3"/>
        <v>4045687.9374191756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4045687.9374191756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16766.802641269151</v>
      </c>
      <c r="L262" s="444">
        <f t="shared" ca="1" si="3"/>
        <v>4040799.4365458661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4040799.4365458661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16746.433887630363</v>
      </c>
      <c r="L263" s="444">
        <f t="shared" ref="L263:L517" ca="1" si="28">I263-J263+K263</f>
        <v>4035890.5669189175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4035890.5669189175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16725.980264184745</v>
      </c>
      <c r="L264" s="444">
        <f t="shared" ca="1" si="28"/>
        <v>4030961.2436685232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4030961.2436685232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16705.441417308102</v>
      </c>
      <c r="L265" s="444">
        <f t="shared" ca="1" si="28"/>
        <v>4026011.3815712524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4026011.3815712524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16684.816991902808</v>
      </c>
      <c r="L266" s="444">
        <f t="shared" ca="1" si="28"/>
        <v>4021040.8950485764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4021040.8950485764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16664.106631391656</v>
      </c>
      <c r="L267" s="444">
        <f t="shared" ca="1" si="28"/>
        <v>4016049.6981653892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4016049.6981653892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16643.30997771171</v>
      </c>
      <c r="L268" s="444">
        <f t="shared" ca="1" si="28"/>
        <v>4011037.704628522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4011037.704628522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16622.426671308098</v>
      </c>
      <c r="L269" s="444">
        <f t="shared" ca="1" si="28"/>
        <v>4006004.8277852512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4006004.8277852512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16601.456351127803</v>
      </c>
      <c r="L270" s="444">
        <f t="shared" ca="1" si="28"/>
        <v>4000950.9806218003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4000950.9806218003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16580.398654613426</v>
      </c>
      <c r="L271" s="444">
        <f t="shared" ca="1" si="28"/>
        <v>3995876.0757618351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3995876.0757618351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16559.2532176969</v>
      </c>
      <c r="L272" s="444">
        <f t="shared" ca="1" si="28"/>
        <v>3990780.0254649529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3990780.0254649529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16538.019674793224</v>
      </c>
      <c r="L273" s="444">
        <f t="shared" ca="1" si="28"/>
        <v>3985662.7416251674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3985662.7416251674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16516.697658794117</v>
      </c>
      <c r="L274" s="444">
        <f t="shared" ca="1" si="28"/>
        <v>3980524.1357693826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3980524.1357693826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16495.286801061684</v>
      </c>
      <c r="L275" s="444">
        <f t="shared" ca="1" si="28"/>
        <v>3975364.1190558653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3975364.1190558653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16473.786731422028</v>
      </c>
      <c r="L276" s="444">
        <f t="shared" ca="1" si="28"/>
        <v>3970182.6022727084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3970182.6022727084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16452.197078158872</v>
      </c>
      <c r="L277" s="444">
        <f t="shared" ca="1" si="28"/>
        <v>3964979.4958362887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3964979.4958362887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16430.517468007121</v>
      </c>
      <c r="L278" s="444">
        <f t="shared" ca="1" si="28"/>
        <v>3959754.7097897171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3959754.7097897171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16408.74752614641</v>
      </c>
      <c r="L279" s="444">
        <f t="shared" ca="1" si="28"/>
        <v>3954508.1538012847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3954508.1538012847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16386.886876194607</v>
      </c>
      <c r="L280" s="444">
        <f t="shared" ca="1" si="28"/>
        <v>3949239.7371629006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3949239.7371629006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16364.93514020134</v>
      </c>
      <c r="L281" s="444">
        <f t="shared" ca="1" si="28"/>
        <v>3943949.3687885231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3943949.3687885231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16342.891938641435</v>
      </c>
      <c r="L282" s="444">
        <f t="shared" ca="1" si="28"/>
        <v>3938636.957212586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3938636.957212586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16320.756890408366</v>
      </c>
      <c r="L283" s="444">
        <f t="shared" ca="1" si="28"/>
        <v>3933302.4105884153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3933302.4105884153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16298.52961280765</v>
      </c>
      <c r="L284" s="444">
        <f t="shared" ca="1" si="28"/>
        <v>3927945.6366866441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3927945.6366866441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16276.209721550273</v>
      </c>
      <c r="L285" s="444">
        <f t="shared" ca="1" si="28"/>
        <v>3922566.5428936156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3922566.5428936156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16253.796830745987</v>
      </c>
      <c r="L286" s="444">
        <f t="shared" ca="1" si="28"/>
        <v>3917165.0362097826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3917165.0362097826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16231.29055289668</v>
      </c>
      <c r="L287" s="444">
        <f t="shared" ca="1" si="28"/>
        <v>3911741.0232481007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3911741.0232481007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16208.690498889677</v>
      </c>
      <c r="L288" s="444">
        <f t="shared" ca="1" si="28"/>
        <v>3906294.4102324117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3906294.4102324117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16185.996277990967</v>
      </c>
      <c r="L289" s="444">
        <f t="shared" ca="1" si="28"/>
        <v>3900825.1029958236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3900825.1029958236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16163.207497838519</v>
      </c>
      <c r="L290" s="444">
        <f t="shared" ca="1" si="28"/>
        <v>3895333.0069790832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3895333.0069790832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16140.323764435434</v>
      </c>
      <c r="L291" s="444">
        <f t="shared" ca="1" si="28"/>
        <v>3889818.0272289398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3889818.0272289398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16117.344682143168</v>
      </c>
      <c r="L292" s="444">
        <f t="shared" ca="1" si="28"/>
        <v>3884280.068396504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3884280.068396504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16094.26985367469</v>
      </c>
      <c r="L293" s="444">
        <f t="shared" ca="1" si="28"/>
        <v>3878719.0347356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3878719.0347356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16071.098880087588</v>
      </c>
      <c r="L294" s="444">
        <f t="shared" ca="1" si="28"/>
        <v>3873134.8301011086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3873134.8301011086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16047.831360777209</v>
      </c>
      <c r="L295" s="444">
        <f t="shared" ca="1" si="28"/>
        <v>3867527.3579473072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3867527.3579473072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16024.466893469704</v>
      </c>
      <c r="L296" s="444">
        <f t="shared" ca="1" si="28"/>
        <v>3861896.5213261982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3861896.5213261982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16001.00507421508</v>
      </c>
      <c r="L297" s="444">
        <f t="shared" ca="1" si="28"/>
        <v>3856242.2228858345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3856242.2228858345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15977.445497380233</v>
      </c>
      <c r="L298" s="444">
        <f t="shared" ca="1" si="28"/>
        <v>3850564.3648686358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3850564.3648686358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15953.787755641906</v>
      </c>
      <c r="L299" s="444">
        <f t="shared" ca="1" si="28"/>
        <v>3844862.849109699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3844862.849109699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15930.031439979668</v>
      </c>
      <c r="L300" s="444">
        <f t="shared" ca="1" si="28"/>
        <v>3839137.5770350997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3839137.5770350997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15906.176139668834</v>
      </c>
      <c r="L301" s="444">
        <f t="shared" ca="1" si="28"/>
        <v>3833388.4496601899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3833388.4496601899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15882.22144227338</v>
      </c>
      <c r="L302" s="444">
        <f t="shared" ca="1" si="28"/>
        <v>3827615.3675878844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3827615.3675878844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15858.166933638773</v>
      </c>
      <c r="L303" s="444">
        <f t="shared" ca="1" si="28"/>
        <v>3821818.2310069446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3821818.2310069446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15834.012197884857</v>
      </c>
      <c r="L304" s="444">
        <f t="shared" ca="1" si="28"/>
        <v>3815996.9396902504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3815996.9396902504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15809.756817398629</v>
      </c>
      <c r="L305" s="444">
        <f t="shared" ca="1" si="28"/>
        <v>3810151.3929930702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3810151.3929930702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15785.400372827047</v>
      </c>
      <c r="L306" s="444">
        <f t="shared" ca="1" si="28"/>
        <v>3804281.4898513183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3804281.4898513183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15760.942443069747</v>
      </c>
      <c r="L307" s="444">
        <f t="shared" ca="1" si="28"/>
        <v>3798387.128779809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3798387.128779809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15736.38260527179</v>
      </c>
      <c r="L308" s="444">
        <f t="shared" ca="1" si="28"/>
        <v>3792468.207870502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3792468.207870502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15711.720434816347</v>
      </c>
      <c r="L309" s="444">
        <f t="shared" ca="1" si="28"/>
        <v>3786524.6247907397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3786524.6247907397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15686.955505317335</v>
      </c>
      <c r="L310" s="444">
        <f t="shared" ca="1" si="28"/>
        <v>3780556.2767814784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3780556.2767814784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15662.087388612083</v>
      </c>
      <c r="L311" s="444">
        <f t="shared" ca="1" si="28"/>
        <v>3774563.0606555115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3774563.0606555115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15637.115654753885</v>
      </c>
      <c r="L312" s="444">
        <f t="shared" ca="1" si="28"/>
        <v>3768544.8727956866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3768544.8727956866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15612.039872004618</v>
      </c>
      <c r="L313" s="444">
        <f t="shared" ca="1" si="28"/>
        <v>3762501.6091531124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3762501.6091531124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15586.859606827224</v>
      </c>
      <c r="L314" s="444">
        <f t="shared" ca="1" si="28"/>
        <v>3756433.1652453607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3756433.1652453607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15561.574423878255</v>
      </c>
      <c r="L315" s="444">
        <f t="shared" ca="1" si="28"/>
        <v>3750339.4361546603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3750339.4361546603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15536.183886000341</v>
      </c>
      <c r="L316" s="444">
        <f t="shared" ca="1" si="28"/>
        <v>3744220.3165260819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3744220.3165260819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15510.687554214594</v>
      </c>
      <c r="L317" s="444">
        <f t="shared" ca="1" si="28"/>
        <v>3738075.7005657176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3738075.7005657176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15485.084987713079</v>
      </c>
      <c r="L318" s="444">
        <f t="shared" ca="1" si="28"/>
        <v>3731905.4820388518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3731905.4820388518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15459.375743851137</v>
      </c>
      <c r="L319" s="444">
        <f t="shared" ca="1" si="28"/>
        <v>3725709.554268124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3725709.554268124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15433.559378139771</v>
      </c>
      <c r="L320" s="444">
        <f t="shared" ca="1" si="28"/>
        <v>3719487.8101316849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3719487.8101316849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15407.635444237943</v>
      </c>
      <c r="L321" s="444">
        <f t="shared" ca="1" si="28"/>
        <v>3713240.1420613439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3713240.1420613439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15381.603493944855</v>
      </c>
      <c r="L322" s="444">
        <f t="shared" ca="1" si="28"/>
        <v>3706966.4420407098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3706966.4420407098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15355.463077192211</v>
      </c>
      <c r="L323" s="444">
        <f t="shared" ca="1" si="28"/>
        <v>3700666.6016033231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3700666.6016033231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15329.213742036434</v>
      </c>
      <c r="L324" s="444">
        <f t="shared" ca="1" si="28"/>
        <v>3694340.5118307807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3694340.5118307807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15302.855034650838</v>
      </c>
      <c r="L325" s="444">
        <f t="shared" ca="1" si="28"/>
        <v>3687988.0633508526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3687988.0633508526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15276.386499317805</v>
      </c>
      <c r="L326" s="444">
        <f t="shared" ca="1" si="28"/>
        <v>3681609.1463355916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3681609.1463355916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15249.807678420884</v>
      </c>
      <c r="L327" s="444">
        <f t="shared" ca="1" si="28"/>
        <v>3675203.6504994337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3675203.6504994337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15223.118112436896</v>
      </c>
      <c r="L328" s="444">
        <f t="shared" ca="1" si="28"/>
        <v>3668771.4650972919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3668771.4650972919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15196.317339927971</v>
      </c>
      <c r="L329" s="444">
        <f t="shared" ca="1" si="28"/>
        <v>3662312.4789226409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3662312.4789226409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15169.404897533594</v>
      </c>
      <c r="L330" s="444">
        <f t="shared" ca="1" si="28"/>
        <v>3655826.5803055959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3655826.5803055959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15142.380319962571</v>
      </c>
      <c r="L331" s="444">
        <f t="shared" ca="1" si="28"/>
        <v>3649313.6571109798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3649313.6571109798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15115.243139985001</v>
      </c>
      <c r="L332" s="444">
        <f t="shared" ca="1" si="28"/>
        <v>3642773.596736386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3642773.596736386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15087.992888424198</v>
      </c>
      <c r="L333" s="444">
        <f t="shared" ca="1" si="28"/>
        <v>3636206.2861102312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3636206.2861102312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15060.629094148553</v>
      </c>
      <c r="L334" s="444">
        <f t="shared" ca="1" si="28"/>
        <v>3629611.6116898009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3629611.6116898009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15033.151284063424</v>
      </c>
      <c r="L335" s="444">
        <f t="shared" ca="1" si="28"/>
        <v>3622989.4594592853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3622989.4594592853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15005.558983102943</v>
      </c>
      <c r="L336" s="444">
        <f t="shared" ca="1" si="28"/>
        <v>3616339.7149278093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3616339.7149278093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14977.851714221795</v>
      </c>
      <c r="L337" s="444">
        <f t="shared" ca="1" si="28"/>
        <v>3609662.2631274522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3609662.2631274522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14950.028998386972</v>
      </c>
      <c r="L338" s="444">
        <f t="shared" ca="1" si="28"/>
        <v>3602956.9886112604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3602956.9886112604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14922.090354569506</v>
      </c>
      <c r="L339" s="444">
        <f t="shared" ca="1" si="28"/>
        <v>3596223.7754512513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3596223.7754512513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14894.035299736135</v>
      </c>
      <c r="L340" s="444">
        <f t="shared" ca="1" si="28"/>
        <v>3589462.5072364085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3589462.5072364085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14865.863348840956</v>
      </c>
      <c r="L341" s="444">
        <f t="shared" ca="1" si="28"/>
        <v>3582673.0670706704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3582673.0670706704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14837.574014817048</v>
      </c>
      <c r="L342" s="444">
        <f t="shared" ca="1" si="28"/>
        <v>3575855.3375709085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3575855.3375709085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14809.166808568038</v>
      </c>
      <c r="L343" s="444">
        <f t="shared" ca="1" si="28"/>
        <v>3569009.2008648976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3569009.2008648976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14780.641238959663</v>
      </c>
      <c r="L344" s="444">
        <f t="shared" ca="1" si="28"/>
        <v>3562134.5385892782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3562134.5385892782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14751.996812811247</v>
      </c>
      <c r="L345" s="444">
        <f t="shared" ca="1" si="28"/>
        <v>3555231.2318875105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3555231.2318875105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14723.233034887215</v>
      </c>
      <c r="L346" s="444">
        <f t="shared" ca="1" si="28"/>
        <v>3548299.161407819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3548299.161407819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14694.3494078885</v>
      </c>
      <c r="L347" s="444">
        <f t="shared" ca="1" si="28"/>
        <v>3541338.2073011287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3541338.2073011287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14665.345432443957</v>
      </c>
      <c r="L348" s="444">
        <f t="shared" ca="1" si="28"/>
        <v>3534348.2492189938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3534348.2492189938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14636.22060710173</v>
      </c>
      <c r="L349" s="444">
        <f t="shared" ca="1" si="28"/>
        <v>3527329.1663115169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3527329.1663115169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14606.974428320576</v>
      </c>
      <c r="L350" s="444">
        <f t="shared" ca="1" si="28"/>
        <v>3520280.8372252588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3520280.8372252588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14577.606390461166</v>
      </c>
      <c r="L351" s="444">
        <f t="shared" ca="1" si="28"/>
        <v>3513203.1401011413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3513203.1401011413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14548.115985777344</v>
      </c>
      <c r="L352" s="444">
        <f t="shared" ca="1" si="28"/>
        <v>3506095.9525723397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3506095.9525723397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14518.502704407334</v>
      </c>
      <c r="L353" s="444">
        <f t="shared" ca="1" si="28"/>
        <v>3498959.1517621684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3498959.1517621684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14488.766034364957</v>
      </c>
      <c r="L354" s="444">
        <f t="shared" ca="1" si="28"/>
        <v>3491792.6142819547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3491792.6142819547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14458.90546153073</v>
      </c>
      <c r="L355" s="444">
        <f t="shared" ca="1" si="28"/>
        <v>3484596.2162289065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3484596.2162289065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14428.920469643032</v>
      </c>
      <c r="L356" s="444">
        <f t="shared" ca="1" si="28"/>
        <v>3477369.8331839708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3477369.8331839708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14398.810540289132</v>
      </c>
      <c r="L357" s="444">
        <f t="shared" ca="1" si="28"/>
        <v>3470113.3402096811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3470113.3402096811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14368.575152896259</v>
      </c>
      <c r="L358" s="444">
        <f t="shared" ca="1" si="28"/>
        <v>3462826.6118479986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3462826.6118479986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14338.213784722584</v>
      </c>
      <c r="L359" s="444">
        <f t="shared" ca="1" si="28"/>
        <v>3455509.5221181423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3455509.5221181423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14307.725910848181</v>
      </c>
      <c r="L360" s="444">
        <f t="shared" ca="1" si="28"/>
        <v>3448161.9445144115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3448161.9445144115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14277.111004165969</v>
      </c>
      <c r="L361" s="444">
        <f t="shared" ca="1" si="28"/>
        <v>3440783.7520039985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3440783.7520039985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14246.368535372581</v>
      </c>
      <c r="L362" s="444">
        <f t="shared" ca="1" si="28"/>
        <v>3433374.8170247921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3433374.8170247921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14215.497972959221</v>
      </c>
      <c r="L363" s="444">
        <f t="shared" ca="1" si="28"/>
        <v>3425935.0114831724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3425935.0114831724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14184.498783202471</v>
      </c>
      <c r="L364" s="444">
        <f t="shared" ca="1" si="28"/>
        <v>3418464.206751796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3418464.206751796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14153.37043015507</v>
      </c>
      <c r="L365" s="444">
        <f t="shared" ca="1" si="28"/>
        <v>3410962.2736673723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3410962.2736673723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14122.11237563664</v>
      </c>
      <c r="L366" s="444">
        <f t="shared" ca="1" si="28"/>
        <v>3403429.08252843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3403429.08252843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14090.724079224379</v>
      </c>
      <c r="L367" s="444">
        <f t="shared" ca="1" si="28"/>
        <v>3395864.5030930755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3395864.5030930755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14059.204998243737</v>
      </c>
      <c r="L368" s="444">
        <f t="shared" ca="1" si="28"/>
        <v>3388268.4045767402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3388268.4045767402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14027.554587759003</v>
      </c>
      <c r="L369" s="444">
        <f t="shared" ca="1" si="28"/>
        <v>3380640.6556499205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3380640.6556499205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13995.772300563925</v>
      </c>
      <c r="L370" s="444">
        <f t="shared" ca="1" si="28"/>
        <v>3372981.1244359054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3372981.1244359054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13963.857587172195</v>
      </c>
      <c r="L371" s="444">
        <f t="shared" ca="1" si="28"/>
        <v>3365289.6785084987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3365289.6785084987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13931.809895807999</v>
      </c>
      <c r="L372" s="444">
        <f t="shared" ca="1" si="28"/>
        <v>3357566.1848897277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3357566.1848897277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13899.628672396453</v>
      </c>
      <c r="L373" s="444">
        <f t="shared" ca="1" si="28"/>
        <v>3349810.5100475452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3349810.5100475452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13867.313360554026</v>
      </c>
      <c r="L374" s="444">
        <f t="shared" ca="1" si="28"/>
        <v>3342022.5198935205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3342022.5198935205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13834.863401578921</v>
      </c>
      <c r="L375" s="444">
        <f t="shared" ca="1" si="28"/>
        <v>3334202.0797805204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3334202.0797805204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13802.278234441425</v>
      </c>
      <c r="L376" s="444">
        <f t="shared" ca="1" si="28"/>
        <v>3326349.0545003829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3326349.0545003829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13769.557295774182</v>
      </c>
      <c r="L377" s="444">
        <f t="shared" ca="1" si="28"/>
        <v>3318463.3082815781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3318463.3082815781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13736.700019862497</v>
      </c>
      <c r="L378" s="444">
        <f t="shared" ca="1" si="28"/>
        <v>3310544.7047868618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3310544.7047868618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13703.705838634512</v>
      </c>
      <c r="L379" s="444">
        <f t="shared" ca="1" si="28"/>
        <v>3302593.1071109176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3302593.1071109176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13670.574181651411</v>
      </c>
      <c r="L380" s="444">
        <f t="shared" ca="1" si="28"/>
        <v>3294608.37777799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3294608.37777799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13637.304476097546</v>
      </c>
      <c r="L381" s="444">
        <f t="shared" ca="1" si="28"/>
        <v>3286590.3787395088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3286590.3787395088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13603.896146770541</v>
      </c>
      <c r="L382" s="444">
        <f t="shared" ca="1" si="28"/>
        <v>3278538.9713717005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3278538.9713717005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13570.34861607134</v>
      </c>
      <c r="L383" s="444">
        <f t="shared" ca="1" si="28"/>
        <v>3270454.0164731932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3270454.0164731932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13536.661303994226</v>
      </c>
      <c r="L384" s="444">
        <f t="shared" ca="1" si="28"/>
        <v>3262335.3742626086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3262335.3742626086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13502.83362811679</v>
      </c>
      <c r="L385" s="444">
        <f t="shared" ca="1" si="28"/>
        <v>3254182.9043761464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3254182.9043761464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13468.865003589865</v>
      </c>
      <c r="L386" s="444">
        <f t="shared" ca="1" si="28"/>
        <v>3245996.4658651575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3245996.4658651575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13434.754843127412</v>
      </c>
      <c r="L387" s="444">
        <f t="shared" ca="1" si="28"/>
        <v>3237775.9171937061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3237775.9171937061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13400.502556996364</v>
      </c>
      <c r="L388" s="444">
        <f t="shared" ca="1" si="28"/>
        <v>3229521.1162361237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3229521.1162361237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13366.107553006437</v>
      </c>
      <c r="L389" s="444">
        <f t="shared" ca="1" si="28"/>
        <v>3221231.9202745515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3221231.9202745515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13331.569236499885</v>
      </c>
      <c r="L390" s="444">
        <f t="shared" ca="1" si="28"/>
        <v>3212908.1859964724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3212908.1859964724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13296.887010341223</v>
      </c>
      <c r="L391" s="444">
        <f t="shared" ca="1" si="28"/>
        <v>3204549.7694922346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3204549.7694922346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13262.060274906898</v>
      </c>
      <c r="L392" s="444">
        <f t="shared" ca="1" si="28"/>
        <v>3196156.5262525626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3196156.5262525626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13227.088428074932</v>
      </c>
      <c r="L393" s="444">
        <f t="shared" ca="1" si="28"/>
        <v>3187728.3111660588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3187728.3111660588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13191.9708652145</v>
      </c>
      <c r="L394" s="444">
        <f t="shared" ca="1" si="28"/>
        <v>3179264.9785166946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3179264.9785166946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13156.706979175482</v>
      </c>
      <c r="L395" s="444">
        <f t="shared" ca="1" si="28"/>
        <v>3170766.3819812913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3170766.3819812913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13121.296160277969</v>
      </c>
      <c r="L396" s="444">
        <f t="shared" ca="1" si="28"/>
        <v>3162232.3746269904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3162232.3746269904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13085.737796301715</v>
      </c>
      <c r="L397" s="444">
        <f t="shared" ca="1" si="28"/>
        <v>3153662.8089087131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3153662.8089087131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13050.031272475559</v>
      </c>
      <c r="L398" s="444">
        <f t="shared" ca="1" si="28"/>
        <v>3145057.5366666098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3145057.5366666098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13014.175971466795</v>
      </c>
      <c r="L399" s="444">
        <f t="shared" ca="1" si="28"/>
        <v>3136416.4091234975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3136416.4091234975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12978.171273370495</v>
      </c>
      <c r="L400" s="444">
        <f t="shared" ca="1" si="28"/>
        <v>3127739.276882289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3127739.276882289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12942.016555698792</v>
      </c>
      <c r="L401" s="444">
        <f t="shared" ca="1" si="28"/>
        <v>3119025.9899234087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3119025.9899234087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12905.711193370124</v>
      </c>
      <c r="L402" s="444">
        <f t="shared" ca="1" si="28"/>
        <v>3110276.3976022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3110276.3976022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12869.254558698422</v>
      </c>
      <c r="L403" s="444">
        <f t="shared" ca="1" si="28"/>
        <v>3101490.3486463195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3101490.3486463195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12832.646021382252</v>
      </c>
      <c r="L404" s="444">
        <f t="shared" ca="1" si="28"/>
        <v>3092667.691153123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3092667.691153123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12795.884948493935</v>
      </c>
      <c r="L405" s="444">
        <f t="shared" ca="1" si="28"/>
        <v>3083808.2725870381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3083808.2725870381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12758.97070446858</v>
      </c>
      <c r="L406" s="444">
        <f t="shared" ca="1" si="28"/>
        <v>3074911.9397769277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3074911.9397769277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12721.90265109312</v>
      </c>
      <c r="L407" s="444">
        <f t="shared" ca="1" si="28"/>
        <v>3065978.5389134418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3065978.5389134418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12684.680147495263</v>
      </c>
      <c r="L408" s="444">
        <f t="shared" ca="1" si="28"/>
        <v>3057007.9155463581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3057007.9155463581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12647.302550132414</v>
      </c>
      <c r="L409" s="444">
        <f t="shared" ca="1" si="28"/>
        <v>3047999.9145819116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3047999.9145819116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12609.769212780553</v>
      </c>
      <c r="L410" s="444">
        <f t="shared" ca="1" si="28"/>
        <v>3038954.3802801133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3038954.3802801133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12572.07948652306</v>
      </c>
      <c r="L411" s="444">
        <f t="shared" ca="1" si="28"/>
        <v>3029871.1562520578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3029871.1562520578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12534.232719739495</v>
      </c>
      <c r="L412" s="444">
        <f t="shared" ca="1" si="28"/>
        <v>3020750.0854572183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3020750.0854572183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12496.228258094332</v>
      </c>
      <c r="L413" s="444">
        <f t="shared" ca="1" si="28"/>
        <v>3011591.0102007338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3011591.0102007338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12458.065444525646</v>
      </c>
      <c r="L414" s="444">
        <f t="shared" ca="1" si="28"/>
        <v>3002393.7721306807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3002393.7721306807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12419.743619233757</v>
      </c>
      <c r="L415" s="444">
        <f t="shared" ca="1" si="28"/>
        <v>2993158.2122353357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2993158.2122353357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12381.26211966982</v>
      </c>
      <c r="L416" s="444">
        <f t="shared" ca="1" si="28"/>
        <v>2983884.1708404268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2983884.1708404268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12342.620280524367</v>
      </c>
      <c r="L417" s="444">
        <f t="shared" ca="1" si="28"/>
        <v>2974571.4876063722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2974571.4876063722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12303.817433715805</v>
      </c>
      <c r="L418" s="444">
        <f t="shared" ca="1" si="28"/>
        <v>2965220.0015255092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2965220.0015255092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12264.852908378876</v>
      </c>
      <c r="L419" s="444">
        <f t="shared" ca="1" si="28"/>
        <v>2955829.5509193093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2955829.5509193093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12225.726030853044</v>
      </c>
      <c r="L420" s="444">
        <f t="shared" ca="1" si="28"/>
        <v>2946399.9734355835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2946399.9734355835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12186.436124670852</v>
      </c>
      <c r="L421" s="444">
        <f t="shared" ca="1" si="28"/>
        <v>2936931.1060456755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2936931.1060456755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12146.982510546235</v>
      </c>
      <c r="L422" s="444">
        <f t="shared" ca="1" si="28"/>
        <v>2927422.7850416428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2927422.7850416428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12107.364506362766</v>
      </c>
      <c r="L423" s="444">
        <f t="shared" ca="1" si="28"/>
        <v>2917874.8460334269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2917874.8460334269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12067.581427161867</v>
      </c>
      <c r="L424" s="444">
        <f t="shared" ca="1" si="28"/>
        <v>2908287.1239460101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2908287.1239460101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12027.632585130963</v>
      </c>
      <c r="L425" s="444">
        <f t="shared" ca="1" si="28"/>
        <v>2898659.4530165624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2898659.4530165624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11987.517289591598</v>
      </c>
      <c r="L426" s="444">
        <f t="shared" ca="1" si="28"/>
        <v>2888991.666791575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2888991.666791575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11947.234846987483</v>
      </c>
      <c r="L427" s="444">
        <f t="shared" ca="1" si="28"/>
        <v>2879283.5981239835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2879283.5981239835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11906.784560872518</v>
      </c>
      <c r="L428" s="444">
        <f t="shared" ca="1" si="28"/>
        <v>2869535.0791702773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2869535.0791702773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11866.165731898744</v>
      </c>
      <c r="L429" s="444">
        <f t="shared" ca="1" si="28"/>
        <v>2859745.9413875975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2859745.9413875975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11825.377657804243</v>
      </c>
      <c r="L430" s="444">
        <f t="shared" ca="1" si="28"/>
        <v>2849916.0155308228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2849916.0155308228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11784.419633401016</v>
      </c>
      <c r="L431" s="444">
        <f t="shared" ca="1" si="28"/>
        <v>2840045.131649645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2840045.131649645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11743.290950562776</v>
      </c>
      <c r="L432" s="444">
        <f t="shared" ca="1" si="28"/>
        <v>2830133.119085629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2830133.119085629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11701.990898212709</v>
      </c>
      <c r="L433" s="444">
        <f t="shared" ca="1" si="28"/>
        <v>2820179.806469263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2820179.806469263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11660.518762311183</v>
      </c>
      <c r="L434" s="444">
        <f t="shared" ca="1" si="28"/>
        <v>2810185.0217169952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2810185.0217169952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11618.8738258434</v>
      </c>
      <c r="L435" s="444">
        <f t="shared" ca="1" si="28"/>
        <v>2800148.5920282598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2800148.5920282598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11577.055368807003</v>
      </c>
      <c r="L436" s="444">
        <f t="shared" ca="1" si="28"/>
        <v>2790070.3438824881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2790070.3438824881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11535.062668199622</v>
      </c>
      <c r="L437" s="444">
        <f t="shared" ca="1" si="28"/>
        <v>2779950.1030361089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2779950.1030361089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11492.894998006375</v>
      </c>
      <c r="L438" s="444">
        <f t="shared" ca="1" si="28"/>
        <v>2769787.6945195366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2769787.6945195366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11450.551629187325</v>
      </c>
      <c r="L439" s="444">
        <f t="shared" ca="1" si="28"/>
        <v>2759582.9426341453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2759582.9426341453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11408.03182966486</v>
      </c>
      <c r="L440" s="444">
        <f t="shared" ca="1" si="28"/>
        <v>2749335.6709492314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2749335.6709492314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11365.334864311051</v>
      </c>
      <c r="L441" s="444">
        <f t="shared" ca="1" si="28"/>
        <v>2739045.7022989634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2739045.7022989634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11322.459994934936</v>
      </c>
      <c r="L442" s="444">
        <f t="shared" ca="1" si="28"/>
        <v>2728712.8587793196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2728712.8587793196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11279.406480269752</v>
      </c>
      <c r="L443" s="444">
        <f t="shared" ca="1" si="28"/>
        <v>2718336.9617450107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2718336.9617450107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11236.173575960132</v>
      </c>
      <c r="L444" s="444">
        <f t="shared" ca="1" si="28"/>
        <v>2707917.8318063919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2707917.8318063919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11192.760534549221</v>
      </c>
      <c r="L445" s="444">
        <f t="shared" ca="1" si="28"/>
        <v>2697455.2888263622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2697455.2888263622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11149.166605465763</v>
      </c>
      <c r="L446" s="444">
        <f t="shared" ca="1" si="28"/>
        <v>2686949.151917249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2686949.151917249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11105.391035011125</v>
      </c>
      <c r="L447" s="444">
        <f t="shared" ca="1" si="28"/>
        <v>2676399.2394376812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2676399.2394376812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11061.433066346259</v>
      </c>
      <c r="L448" s="444">
        <f t="shared" ca="1" si="28"/>
        <v>2665805.3689894485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2665805.3689894485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11017.291939478624</v>
      </c>
      <c r="L449" s="444">
        <f t="shared" ca="1" si="28"/>
        <v>2655167.3574143485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2655167.3574143485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10972.96689124904</v>
      </c>
      <c r="L450" s="444">
        <f t="shared" ca="1" si="28"/>
        <v>2644485.0207910188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2644485.0207910188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10928.4571553185</v>
      </c>
      <c r="L451" s="444">
        <f t="shared" ca="1" si="28"/>
        <v>2633758.1744317585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2633758.1744317585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10883.761962154915</v>
      </c>
      <c r="L452" s="444">
        <f t="shared" ca="1" si="28"/>
        <v>2622986.6328793345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2622986.6328793345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10838.880539019816</v>
      </c>
      <c r="L453" s="444">
        <f t="shared" ca="1" si="28"/>
        <v>2612170.2099037752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2612170.2099037752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10793.812109954984</v>
      </c>
      <c r="L454" s="444">
        <f t="shared" ca="1" si="28"/>
        <v>2601308.7184991515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2601308.7184991515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10748.555895769052</v>
      </c>
      <c r="L455" s="444">
        <f t="shared" ca="1" si="28"/>
        <v>2590401.9708803417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2590401.9708803417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10703.111114024012</v>
      </c>
      <c r="L456" s="444">
        <f t="shared" ca="1" si="28"/>
        <v>2579449.7784797871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2579449.7784797871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10657.476979021701</v>
      </c>
      <c r="L457" s="444">
        <f t="shared" ca="1" si="28"/>
        <v>2568451.9519442301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2568451.9519442301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10611.652701790214</v>
      </c>
      <c r="L458" s="444">
        <f t="shared" ca="1" si="28"/>
        <v>2557408.3011314417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2557408.3011314417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10565.637490070261</v>
      </c>
      <c r="L459" s="444">
        <f t="shared" ca="1" si="28"/>
        <v>2546318.6351069333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2546318.6351069333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10519.430548301476</v>
      </c>
      <c r="L460" s="444">
        <f t="shared" ca="1" si="28"/>
        <v>2535182.7621406559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2535182.7621406559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10473.031077608654</v>
      </c>
      <c r="L461" s="444">
        <f t="shared" ca="1" si="28"/>
        <v>2524000.4897036855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2524000.4897036855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10426.438275787945</v>
      </c>
      <c r="L462" s="444">
        <f t="shared" ca="1" si="28"/>
        <v>2512771.6244648946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2512771.6244648946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10379.651337292982</v>
      </c>
      <c r="L463" s="444">
        <f t="shared" ca="1" si="28"/>
        <v>2501495.9722876088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2501495.9722876088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10332.669453220959</v>
      </c>
      <c r="L464" s="444">
        <f t="shared" ca="1" si="28"/>
        <v>2490173.3382262508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2490173.3382262508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10285.491811298632</v>
      </c>
      <c r="L465" s="444">
        <f t="shared" ca="1" si="28"/>
        <v>2478803.5265229708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2478803.5265229708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10238.1175958683</v>
      </c>
      <c r="L466" s="444">
        <f t="shared" ca="1" si="28"/>
        <v>2467386.3406042601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2467386.3406042601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10190.545987873671</v>
      </c>
      <c r="L467" s="444">
        <f t="shared" ca="1" si="28"/>
        <v>2455921.5830775551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2455921.5830775551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10142.776164845734</v>
      </c>
      <c r="L468" s="444">
        <f t="shared" ca="1" si="28"/>
        <v>2444409.0557278218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2444409.0557278218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10094.807300888511</v>
      </c>
      <c r="L469" s="444">
        <f t="shared" ca="1" si="28"/>
        <v>2432848.5595141314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2432848.5595141314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10046.638566664802</v>
      </c>
      <c r="L470" s="444">
        <f t="shared" ca="1" si="28"/>
        <v>2421239.8945662174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2421239.8945662174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9998.269129381828</v>
      </c>
      <c r="L471" s="444">
        <f t="shared" ca="1" si="28"/>
        <v>2409582.8601810206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2409582.8601810206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9949.6981527768403</v>
      </c>
      <c r="L472" s="444">
        <f t="shared" ca="1" si="28"/>
        <v>2397877.2548192185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2397877.2548192185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9900.9247971026653</v>
      </c>
      <c r="L473" s="444">
        <f t="shared" ca="1" si="28"/>
        <v>2386122.8761017425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2386122.8761017425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9851.948219113181</v>
      </c>
      <c r="L474" s="444">
        <f t="shared" ca="1" si="28"/>
        <v>2374319.5208062767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2374319.5208062767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9802.7675720487405</v>
      </c>
      <c r="L475" s="444">
        <f t="shared" ca="1" si="28"/>
        <v>2362466.9848637464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2362466.9848637464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9753.3820056215318</v>
      </c>
      <c r="L476" s="444">
        <f t="shared" ca="1" si="28"/>
        <v>2350565.0633547893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2350565.0633547893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9703.7906660008775</v>
      </c>
      <c r="L477" s="444">
        <f t="shared" ca="1" si="28"/>
        <v>2338613.5505062114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2338613.5505062114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9653.992695798468</v>
      </c>
      <c r="L478" s="444">
        <f t="shared" ca="1" si="28"/>
        <v>2326612.2396874311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2326612.2396874311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9603.9872340535512</v>
      </c>
      <c r="L479" s="444">
        <f t="shared" ca="1" si="28"/>
        <v>2314560.923406906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2314560.923406906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9553.7734162180295</v>
      </c>
      <c r="L480" s="444">
        <f t="shared" ca="1" si="28"/>
        <v>2302459.393308545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2302459.393308545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9503.3503741415261</v>
      </c>
      <c r="L481" s="444">
        <f t="shared" ca="1" si="28"/>
        <v>2290307.4401681079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2290307.4401681079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9452.7172360563709</v>
      </c>
      <c r="L482" s="444">
        <f t="shared" ca="1" si="28"/>
        <v>2278104.8538895855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2278104.8538895855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9401.8731265625283</v>
      </c>
      <c r="L483" s="444">
        <f t="shared" ca="1" si="28"/>
        <v>2265851.4235015693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2265851.4235015693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9350.8171666124599</v>
      </c>
      <c r="L484" s="444">
        <f t="shared" ca="1" si="28"/>
        <v>2253546.937153603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2253546.937153603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9299.5484734959336</v>
      </c>
      <c r="L485" s="444">
        <f t="shared" ca="1" si="28"/>
        <v>2241191.1821125201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2241191.1821125201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9248.0661608247556</v>
      </c>
      <c r="L486" s="444">
        <f t="shared" ca="1" si="28"/>
        <v>2228783.9447587659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2228783.9447587659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9196.3693385174465</v>
      </c>
      <c r="L487" s="444">
        <f t="shared" ca="1" si="28"/>
        <v>2216325.0105827046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2216325.0105827046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9144.4571127838572</v>
      </c>
      <c r="L488" s="444">
        <f t="shared" ca="1" si="28"/>
        <v>2203814.1641809097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2203814.1641809097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9092.328586109712</v>
      </c>
      <c r="L489" s="444">
        <f t="shared" ca="1" si="28"/>
        <v>2191251.1892524408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2191251.1892524408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9039.9828572410916</v>
      </c>
      <c r="L490" s="444">
        <f t="shared" ca="1" si="28"/>
        <v>2178635.8685951033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2178635.8685951033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8987.419021168851</v>
      </c>
      <c r="L491" s="444">
        <f t="shared" ca="1" si="28"/>
        <v>2165967.9841016931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2165967.9841016931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8934.6361691129769</v>
      </c>
      <c r="L492" s="444">
        <f t="shared" ca="1" si="28"/>
        <v>2153247.3167562271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2153247.3167562271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8881.633388506867</v>
      </c>
      <c r="L493" s="444">
        <f t="shared" ca="1" si="28"/>
        <v>2140473.6466301549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2140473.6466301549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8828.409762981566</v>
      </c>
      <c r="L494" s="444">
        <f t="shared" ca="1" si="28"/>
        <v>2127646.7528785574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2127646.7528785574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8774.9643723499103</v>
      </c>
      <c r="L495" s="444">
        <f t="shared" ca="1" si="28"/>
        <v>2114766.4137363285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2114766.4137363285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8721.2962925906231</v>
      </c>
      <c r="L496" s="444">
        <f t="shared" ca="1" si="28"/>
        <v>2101832.4065143401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2101832.4065143401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8667.4045958323386</v>
      </c>
      <c r="L497" s="444">
        <f t="shared" ca="1" si="28"/>
        <v>2088844.5075955936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2088844.5075955936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8613.2883503375615</v>
      </c>
      <c r="L498" s="444">
        <f t="shared" ca="1" si="28"/>
        <v>2075802.4924313524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2075802.4924313524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8558.9466204865566</v>
      </c>
      <c r="L499" s="444">
        <f t="shared" ca="1" si="28"/>
        <v>2062706.13553726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2062706.13553726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8504.3784667611708</v>
      </c>
      <c r="L500" s="444">
        <f t="shared" ca="1" si="28"/>
        <v>2049555.2104894423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2049555.2104894423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8449.5829457285981</v>
      </c>
      <c r="L501" s="444">
        <f t="shared" ca="1" si="28"/>
        <v>2036349.4899205922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2036349.4899205922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8394.5591100250567</v>
      </c>
      <c r="L502" s="444">
        <f t="shared" ca="1" si="28"/>
        <v>2023088.7455160383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2023088.7455160383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8339.3060083394139</v>
      </c>
      <c r="L503" s="444">
        <f t="shared" ca="1" si="28"/>
        <v>2009772.7480097988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2009772.7480097988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8283.8226853967499</v>
      </c>
      <c r="L504" s="444">
        <f t="shared" ca="1" si="28"/>
        <v>1996401.2671806167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1996401.2671806167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8228.108181941825</v>
      </c>
      <c r="L505" s="444">
        <f t="shared" ca="1" si="28"/>
        <v>1982974.0718479797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1982974.0718479797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8172.1615347225024</v>
      </c>
      <c r="L506" s="444">
        <f t="shared" ca="1" si="28"/>
        <v>1969490.9298681233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1969490.9298681233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8115.9817764731006</v>
      </c>
      <c r="L507" s="444">
        <f t="shared" ca="1" si="28"/>
        <v>1955951.6081300175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1955951.6081300175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8059.5679358976604</v>
      </c>
      <c r="L508" s="444">
        <f t="shared" ca="1" si="28"/>
        <v>1942355.8725513364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1942355.8725513364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8002.9190376531551</v>
      </c>
      <c r="L509" s="444">
        <f t="shared" ca="1" si="28"/>
        <v>1928703.4880744107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1928703.4880744107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7946.0341023326328</v>
      </c>
      <c r="L510" s="444">
        <f t="shared" ca="1" si="28"/>
        <v>1914994.2186621644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1914994.2186621644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7888.9121464482732</v>
      </c>
      <c r="L511" s="444">
        <f t="shared" ca="1" si="28"/>
        <v>1901227.8272940337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1901227.8272940337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7831.5521824143962</v>
      </c>
      <c r="L512" s="444">
        <f t="shared" ca="1" si="28"/>
        <v>1887404.0759618692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1887404.0759618692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7773.953218530376</v>
      </c>
      <c r="L513" s="444">
        <f t="shared" ca="1" si="28"/>
        <v>1873522.7256658208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1873522.7256658208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7716.1142589635083</v>
      </c>
      <c r="L514" s="444">
        <f t="shared" ca="1" si="28"/>
        <v>1859583.5364102055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1859583.5364102055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7658.034303731778</v>
      </c>
      <c r="L515" s="444">
        <f t="shared" ca="1" si="28"/>
        <v>1845586.2671993584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1845586.2671993584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7599.7123486865812</v>
      </c>
      <c r="L516" s="444">
        <f t="shared" ca="1" si="28"/>
        <v>1831530.6760334661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1831530.6760334661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7541.1473854953638</v>
      </c>
      <c r="L517" s="444">
        <f t="shared" ca="1" si="28"/>
        <v>1817416.5199043825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1817416.5199043825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7482.3384016241816</v>
      </c>
      <c r="L518" s="444">
        <f t="shared" ref="L518:L772" ca="1" si="54">I518-J518+K518</f>
        <v>1803243.5547914279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1803243.5547914279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7423.2843803202049</v>
      </c>
      <c r="L519" s="444">
        <f t="shared" ca="1" si="54"/>
        <v>1789011.5356571693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1789011.5356571693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7363.9843005941266</v>
      </c>
      <c r="L520" s="444">
        <f t="shared" ca="1" si="54"/>
        <v>1774720.2164431845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1774720.2164431845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7304.4371372025234</v>
      </c>
      <c r="L521" s="444">
        <f t="shared" ca="1" si="54"/>
        <v>1760369.3500658083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1760369.3500658083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7244.6418606301222</v>
      </c>
      <c r="L522" s="444">
        <f t="shared" ca="1" si="54"/>
        <v>1745958.6884118596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1745958.6884118596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7184.5974370720032</v>
      </c>
      <c r="L523" s="444">
        <f t="shared" ca="1" si="54"/>
        <v>1731487.9823343528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1731487.9823343528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7124.3028284157235</v>
      </c>
      <c r="L524" s="444">
        <f t="shared" ca="1" si="54"/>
        <v>1716956.9816481897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1716956.9816481897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7063.7569922233788</v>
      </c>
      <c r="L525" s="444">
        <f t="shared" ca="1" si="54"/>
        <v>1702365.4351258343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1702365.4351258343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7002.9588817135646</v>
      </c>
      <c r="L526" s="444">
        <f t="shared" ca="1" si="54"/>
        <v>1687713.0904929689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1687713.0904929689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6941.9074457432916</v>
      </c>
      <c r="L527" s="444">
        <f t="shared" ca="1" si="54"/>
        <v>1672999.6944241333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1672999.6944241333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6880.6016287898101</v>
      </c>
      <c r="L528" s="444">
        <f t="shared" ca="1" si="54"/>
        <v>1658224.9925383443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1658224.9925383443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6819.0403709323573</v>
      </c>
      <c r="L529" s="444">
        <f t="shared" ca="1" si="54"/>
        <v>1643388.7293946978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1643388.7293946978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6757.222607833829</v>
      </c>
      <c r="L530" s="444">
        <f t="shared" ca="1" si="54"/>
        <v>1628490.6484879528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1628490.6484879528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6695.1472707223911</v>
      </c>
      <c r="L531" s="444">
        <f t="shared" ca="1" si="54"/>
        <v>1613530.4922440962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1613530.4922440962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6632.8132863729888</v>
      </c>
      <c r="L532" s="444">
        <f t="shared" ca="1" si="54"/>
        <v>1598508.0020158903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1598508.0020158903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6570.2195770887975</v>
      </c>
      <c r="L533" s="444">
        <f t="shared" ca="1" si="54"/>
        <v>1583422.9180784002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1583422.9180784002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6507.3650606825886</v>
      </c>
      <c r="L534" s="444">
        <f t="shared" ca="1" si="54"/>
        <v>1568274.979624504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1568274.979624504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6444.2486504580211</v>
      </c>
      <c r="L535" s="444">
        <f t="shared" ca="1" si="54"/>
        <v>1553063.9247603831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1553063.9247603831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6380.8692551908507</v>
      </c>
      <c r="L536" s="444">
        <f t="shared" ca="1" si="54"/>
        <v>1537789.4905009952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1537789.4905009952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6317.2257791100683</v>
      </c>
      <c r="L537" s="444">
        <f t="shared" ca="1" si="54"/>
        <v>1522451.4127655264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1522451.4127655264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6253.3171218789485</v>
      </c>
      <c r="L538" s="444">
        <f t="shared" ca="1" si="54"/>
        <v>1507049.4263728266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1507049.4263728266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6189.1421785760322</v>
      </c>
      <c r="L539" s="444">
        <f t="shared" ca="1" si="54"/>
        <v>1491583.2650368237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1491583.2650368237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6124.69983967602</v>
      </c>
      <c r="L540" s="444">
        <f t="shared" ca="1" si="54"/>
        <v>1476052.6613619209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1476052.6613619209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6059.9889910305919</v>
      </c>
      <c r="L541" s="444">
        <f t="shared" ca="1" si="54"/>
        <v>1460457.3468383725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1460457.3468383725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5995.0085138491404</v>
      </c>
      <c r="L542" s="444">
        <f t="shared" ca="1" si="54"/>
        <v>1444797.0518376429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1444797.0518376429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5929.7572846794337</v>
      </c>
      <c r="L543" s="444">
        <f t="shared" ca="1" si="54"/>
        <v>1429071.5056077435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1429071.5056077435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5864.2341753881865</v>
      </c>
      <c r="L544" s="444">
        <f t="shared" ca="1" si="54"/>
        <v>1413280.4362685529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1413280.4362685529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5798.4380531415582</v>
      </c>
      <c r="L545" s="444">
        <f t="shared" ca="1" si="54"/>
        <v>1397423.5708071156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1397423.5708071156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5732.3677803855699</v>
      </c>
      <c r="L546" s="444">
        <f t="shared" ca="1" si="54"/>
        <v>1381500.6350729223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1381500.6350729223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5666.0222148264311</v>
      </c>
      <c r="L547" s="444">
        <f t="shared" ca="1" si="54"/>
        <v>1365511.3537731699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1365511.3537731699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5599.4002094107964</v>
      </c>
      <c r="L548" s="444">
        <f t="shared" ca="1" si="54"/>
        <v>1349455.4504680019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1349455.4504680019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5532.5006123059293</v>
      </c>
      <c r="L549" s="444">
        <f t="shared" ca="1" si="54"/>
        <v>1333332.647565729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1333332.647565729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5465.3222668797926</v>
      </c>
      <c r="L550" s="444">
        <f t="shared" ca="1" si="54"/>
        <v>1317142.6663180299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1317142.6663180299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5397.8640116810457</v>
      </c>
      <c r="L551" s="444">
        <f t="shared" ca="1" si="54"/>
        <v>1300885.226815132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1300885.226815132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5330.1246804189714</v>
      </c>
      <c r="L552" s="444">
        <f t="shared" ca="1" si="54"/>
        <v>1284560.0479809721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1284560.0479809721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5262.1031019433049</v>
      </c>
      <c r="L553" s="444">
        <f t="shared" ca="1" si="54"/>
        <v>1268166.8475683366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1268166.8475683366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5193.7981002239903</v>
      </c>
      <c r="L554" s="444">
        <f t="shared" ca="1" si="54"/>
        <v>1251705.3421539818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1251705.3421539818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5125.2084943308455</v>
      </c>
      <c r="L555" s="444">
        <f t="shared" ca="1" si="54"/>
        <v>1235175.2471337337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1235175.2471337337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5056.3330984131453</v>
      </c>
      <c r="L556" s="444">
        <f t="shared" ca="1" si="54"/>
        <v>1218576.276717568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1218576.276717568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4987.1707216791219</v>
      </c>
      <c r="L557" s="444">
        <f t="shared" ca="1" si="54"/>
        <v>1201908.1439246684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1201908.1439246684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4917.7201683753729</v>
      </c>
      <c r="L558" s="444">
        <f t="shared" ca="1" si="54"/>
        <v>1185170.560578465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1185170.560578465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4847.9802377661927</v>
      </c>
      <c r="L559" s="444">
        <f t="shared" ca="1" si="54"/>
        <v>1168363.2373016523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1168363.2373016523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4777.9497241128065</v>
      </c>
      <c r="L560" s="444">
        <f t="shared" ca="1" si="54"/>
        <v>1151485.8835111863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1151485.8835111863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4707.6274166525309</v>
      </c>
      <c r="L561" s="444">
        <f t="shared" ca="1" si="54"/>
        <v>1134538.2074132601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1134538.2074132601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4637.0120995778389</v>
      </c>
      <c r="L562" s="444">
        <f t="shared" ca="1" si="54"/>
        <v>1117519.9159982591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1117519.9159982591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4566.1025520153344</v>
      </c>
      <c r="L563" s="444">
        <f t="shared" ca="1" si="54"/>
        <v>1100430.7150356956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1100430.7150356956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4494.8975480046529</v>
      </c>
      <c r="L564" s="444">
        <f t="shared" ca="1" si="54"/>
        <v>1083270.3090691215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1083270.3090691215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4423.3958564772611</v>
      </c>
      <c r="L565" s="444">
        <f t="shared" ca="1" si="54"/>
        <v>1066038.40141102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1066038.40141102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4351.596241235171</v>
      </c>
      <c r="L566" s="444">
        <f t="shared" ca="1" si="54"/>
        <v>1048734.6941376764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1048734.6941376764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4279.4974609295732</v>
      </c>
      <c r="L567" s="444">
        <f t="shared" ca="1" si="54"/>
        <v>1031358.8880840271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1031358.8880840271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4207.0982690393685</v>
      </c>
      <c r="L568" s="444">
        <f t="shared" ca="1" si="54"/>
        <v>1013910.6828384878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1013910.6828384878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4134.3974138496214</v>
      </c>
      <c r="L569" s="444">
        <f t="shared" ca="1" si="54"/>
        <v>996389.77673775866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996389.77673775866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4061.3936384299159</v>
      </c>
      <c r="L570" s="444">
        <f t="shared" ca="1" si="54"/>
        <v>978795.86686160974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978795.86686160974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3988.0856806126285</v>
      </c>
      <c r="L571" s="444">
        <f t="shared" ca="1" si="54"/>
        <v>961128.64902764349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961128.64902764349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3914.4722729711025</v>
      </c>
      <c r="L572" s="444">
        <f t="shared" ca="1" si="54"/>
        <v>943387.81778603571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943387.81778603571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3840.5521427977369</v>
      </c>
      <c r="L573" s="444">
        <f t="shared" ca="1" si="54"/>
        <v>925573.06641425472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925573.06641425472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3766.3240120819828</v>
      </c>
      <c r="L574" s="444">
        <f t="shared" ca="1" si="54"/>
        <v>907684.08691175783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907684.08691175783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3691.7865974882466</v>
      </c>
      <c r="L575" s="444">
        <f t="shared" ca="1" si="54"/>
        <v>889720.56999466731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889720.56999466731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3616.9386103337019</v>
      </c>
      <c r="L576" s="444">
        <f t="shared" ca="1" si="54"/>
        <v>871682.20509042218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871682.20509042218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3541.7787565660137</v>
      </c>
      <c r="L577" s="444">
        <f t="shared" ca="1" si="54"/>
        <v>853568.68033240933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853568.68033240933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3466.3057367409601</v>
      </c>
      <c r="L578" s="444">
        <f t="shared" ca="1" si="54"/>
        <v>835379.68255457154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835379.68255457154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3390.5182459999701</v>
      </c>
      <c r="L579" s="444">
        <f t="shared" ca="1" si="54"/>
        <v>817114.89728599275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817114.89728599275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3314.4149740475577</v>
      </c>
      <c r="L580" s="444">
        <f t="shared" ca="1" si="54"/>
        <v>798774.00874546147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798774.00874546147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3237.9946051286774</v>
      </c>
      <c r="L581" s="444">
        <f t="shared" ca="1" si="54"/>
        <v>780356.69983601128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780356.69983601128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3161.2558180059686</v>
      </c>
      <c r="L582" s="444">
        <f t="shared" ca="1" si="54"/>
        <v>761862.65213943843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761862.65213943843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3084.1972859369153</v>
      </c>
      <c r="L583" s="444">
        <f t="shared" ca="1" si="54"/>
        <v>743291.54591079662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743291.54591079662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3006.8176766509073</v>
      </c>
      <c r="L584" s="444">
        <f t="shared" ca="1" si="54"/>
        <v>724643.06007286871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724643.06007286871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2929.1156523262084</v>
      </c>
      <c r="L585" s="444">
        <f t="shared" ca="1" si="54"/>
        <v>705916.87221061625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705916.87221061625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2851.0898695668225</v>
      </c>
      <c r="L586" s="444">
        <f t="shared" ca="1" si="54"/>
        <v>687112.65856560424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687112.65856560424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2772.7389793792731</v>
      </c>
      <c r="L587" s="444">
        <f t="shared" ca="1" si="54"/>
        <v>668230.09403040481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668230.09403040481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2694.0616271492754</v>
      </c>
      <c r="L588" s="444">
        <f t="shared" ca="1" si="54"/>
        <v>649268.85214297532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649268.85214297532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2615.0564526183189</v>
      </c>
      <c r="L589" s="444">
        <f t="shared" ca="1" si="54"/>
        <v>630228.60508101492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630228.60508101492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2535.7220898601508</v>
      </c>
      <c r="L590" s="444">
        <f t="shared" ca="1" si="54"/>
        <v>611109.02365629631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611109.02365629631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2456.0571672571559</v>
      </c>
      <c r="L591" s="444">
        <f t="shared" ca="1" si="54"/>
        <v>591909.77730897465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591909.77730897465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2376.0603074766491</v>
      </c>
      <c r="L592" s="444">
        <f t="shared" ca="1" si="54"/>
        <v>572630.53410187247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572630.53410187247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2295.7301274470569</v>
      </c>
      <c r="L593" s="444">
        <f t="shared" ca="1" si="54"/>
        <v>553270.96071474068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553270.96071474068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2215.0652383340075</v>
      </c>
      <c r="L594" s="444">
        <f t="shared" ca="1" si="54"/>
        <v>533830.72243849584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533830.72243849584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2134.0642455163211</v>
      </c>
      <c r="L595" s="444">
        <f t="shared" ca="1" si="54"/>
        <v>514309.48316943337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514309.48316943337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2052.7257485618939</v>
      </c>
      <c r="L596" s="444">
        <f t="shared" ca="1" si="54"/>
        <v>494706.90540341649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494706.90540341649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1971.0483412034901</v>
      </c>
      <c r="L597" s="444">
        <f t="shared" ca="1" si="54"/>
        <v>475022.65023004118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475022.65023004118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1889.0306113144266</v>
      </c>
      <c r="L598" s="444">
        <f t="shared" ca="1" si="54"/>
        <v>455256.3773267768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455256.3773267768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1806.6711408841584</v>
      </c>
      <c r="L599" s="444">
        <f t="shared" ca="1" si="54"/>
        <v>435407.74495308218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435407.74495308218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1723.968505993764</v>
      </c>
      <c r="L600" s="444">
        <f t="shared" ca="1" si="54"/>
        <v>415476.40994449717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415476.40994449717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1640.9212767913266</v>
      </c>
      <c r="L601" s="444">
        <f t="shared" ca="1" si="54"/>
        <v>395462.02770670969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395462.02770670969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1557.5280174672121</v>
      </c>
      <c r="L602" s="444">
        <f t="shared" ca="1" si="54"/>
        <v>375364.25220959814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375364.25220959814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1473.7872862292472</v>
      </c>
      <c r="L603" s="444">
        <f t="shared" ca="1" si="54"/>
        <v>355182.73598124861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355182.73598124861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1389.6976352777908</v>
      </c>
      <c r="L604" s="444">
        <f t="shared" ca="1" si="54"/>
        <v>334917.13010194764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334917.13010194764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1305.2576107807035</v>
      </c>
      <c r="L605" s="444">
        <f t="shared" ca="1" si="54"/>
        <v>314567.08419814956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314567.08419814956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1220.4657528482117</v>
      </c>
      <c r="L606" s="444">
        <f t="shared" ca="1" si="54"/>
        <v>294132.24643641897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294132.24643641897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1135.3205955076673</v>
      </c>
      <c r="L607" s="444">
        <f t="shared" ca="1" si="54"/>
        <v>273612.26351734786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273612.26351734786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1049.8206666782044</v>
      </c>
      <c r="L608" s="444">
        <f t="shared" ca="1" si="54"/>
        <v>253006.78066944727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253006.78066944727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963.96448814528537</v>
      </c>
      <c r="L609" s="444">
        <f t="shared" ca="1" si="54"/>
        <v>232315.44164301376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232315.44164301376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877.7505755351458</v>
      </c>
      <c r="L610" s="444">
        <f t="shared" ca="1" si="54"/>
        <v>211537.88870397012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211537.88870397012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791.17743828913058</v>
      </c>
      <c r="L611" s="444">
        <f t="shared" ca="1" si="54"/>
        <v>190673.76262768047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190673.76262768047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704.24357963792363</v>
      </c>
      <c r="L612" s="444">
        <f t="shared" ca="1" si="54"/>
        <v>169722.70269273961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169722.70269273961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616.94749657567013</v>
      </c>
      <c r="L613" s="444">
        <f t="shared" ca="1" si="54"/>
        <v>148684.3466747365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148684.3466747365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529.28767983399052</v>
      </c>
      <c r="L614" s="444">
        <f t="shared" ca="1" si="54"/>
        <v>127558.3308399917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127558.3308399917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441.2626138558872</v>
      </c>
      <c r="L615" s="444">
        <f t="shared" ca="1" si="54"/>
        <v>106344.2899392688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106344.2899392688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352.87077676954169</v>
      </c>
      <c r="L616" s="444">
        <f t="shared" ca="1" si="54"/>
        <v>85041.857201459556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85041.857201459556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264.11064036200321</v>
      </c>
      <c r="L617" s="444">
        <f t="shared" ca="1" si="54"/>
        <v>63650.664327242768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63650.664327242768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174.98067005276658</v>
      </c>
      <c r="L618" s="444">
        <f t="shared" ca="1" si="54"/>
        <v>42170.341482716751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42170.341482716751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85.479324867241516</v>
      </c>
      <c r="L619" s="444">
        <f t="shared" ca="1" si="54"/>
        <v>20600.517293005207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20600.517293005207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-4.3949425898899186</v>
      </c>
      <c r="L620" s="444">
        <f t="shared" ca="1" si="54"/>
        <v>-1059.1811641634704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-1059.1811641634704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-94.643686161426075</v>
      </c>
      <c r="L621" s="444">
        <f t="shared" ca="1" si="54"/>
        <v>-22809.128364903685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-22809.128364903685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-185.2684661645103</v>
      </c>
      <c r="L622" s="444">
        <f t="shared" ca="1" si="54"/>
        <v>-44649.700345646983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-44649.700345646983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-276.27084941760739</v>
      </c>
      <c r="L623" s="444">
        <f t="shared" ca="1" si="54"/>
        <v>-66581.274709643374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-66581.274709643374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-367.65240926759236</v>
      </c>
      <c r="L624" s="444">
        <f t="shared" ca="1" si="54"/>
        <v>-88604.230633489758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-88604.230633489758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-459.41472561695218</v>
      </c>
      <c r="L625" s="444">
        <f t="shared" ca="1" si="54"/>
        <v>-110718.9488736855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-110718.9488736855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-551.55938495110115</v>
      </c>
      <c r="L626" s="444">
        <f t="shared" ca="1" si="54"/>
        <v>-132925.81177321539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-132925.81177321539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-644.08798036580902</v>
      </c>
      <c r="L627" s="444">
        <f t="shared" ca="1" si="54"/>
        <v>-155225.20326816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-155225.20326816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-737.00211159474497</v>
      </c>
      <c r="L628" s="444">
        <f t="shared" ca="1" si="54"/>
        <v>-177617.50889433353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-177617.50889433353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-830.3033850371346</v>
      </c>
      <c r="L629" s="444">
        <f t="shared" ca="1" si="54"/>
        <v>-200103.11579394946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-200103.11579394946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-923.99341378553436</v>
      </c>
      <c r="L630" s="444">
        <f t="shared" ca="1" si="54"/>
        <v>-222682.41272231378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-222682.41272231378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-1018.0738176537189</v>
      </c>
      <c r="L631" s="444">
        <f t="shared" ca="1" si="54"/>
        <v>-245355.79005454629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-245355.79005454629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-1112.5462232046877</v>
      </c>
      <c r="L632" s="444">
        <f t="shared" ca="1" si="54"/>
        <v>-268123.63979232975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-268123.63979232975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-1207.4122637787855</v>
      </c>
      <c r="L633" s="444">
        <f t="shared" ca="1" si="54"/>
        <v>-290986.35557068733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-290986.35557068733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-1302.6735795219422</v>
      </c>
      <c r="L634" s="444">
        <f t="shared" ca="1" si="54"/>
        <v>-313944.33266478806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-313944.33266478806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-1398.3318174140286</v>
      </c>
      <c r="L635" s="444">
        <f t="shared" ca="1" si="54"/>
        <v>-336997.96799678088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-336997.96799678088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-1494.3886312973318</v>
      </c>
      <c r="L636" s="444">
        <f t="shared" ca="1" si="54"/>
        <v>-360147.660142657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-360147.660142657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-1590.8456819051491</v>
      </c>
      <c r="L637" s="444">
        <f t="shared" ca="1" si="54"/>
        <v>-383393.80933914095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-383393.80933914095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-1687.7046368904989</v>
      </c>
      <c r="L638" s="444">
        <f t="shared" ca="1" si="54"/>
        <v>-406736.81749061024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-406736.81749061024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-1784.9671708549542</v>
      </c>
      <c r="L639" s="444">
        <f t="shared" ca="1" si="54"/>
        <v>-430177.088176044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-430177.088176044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-1882.6349653775951</v>
      </c>
      <c r="L640" s="444">
        <f t="shared" ca="1" si="54"/>
        <v>-453715.02665600035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-453715.02665600035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-1980.7097090440798</v>
      </c>
      <c r="L641" s="444">
        <f t="shared" ca="1" si="54"/>
        <v>-477351.03987962322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-477351.03987962322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-2079.1930974758416</v>
      </c>
      <c r="L642" s="444">
        <f t="shared" ca="1" si="54"/>
        <v>-501085.53649167786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-501085.53649167786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-2178.0868333594026</v>
      </c>
      <c r="L643" s="444">
        <f t="shared" ca="1" si="54"/>
        <v>-524918.92683961603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-524918.92683961603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-2277.3926264758115</v>
      </c>
      <c r="L644" s="444">
        <f t="shared" ca="1" si="54"/>
        <v>-548851.62298067054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-548851.62298067054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-2377.1121937302059</v>
      </c>
      <c r="L645" s="444">
        <f t="shared" ca="1" si="54"/>
        <v>-572884.03868897958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-572884.03868897958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-2477.2472591814935</v>
      </c>
      <c r="L646" s="444">
        <f t="shared" ca="1" si="54"/>
        <v>-597016.58946273988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-597016.58946273988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-2577.7995540721613</v>
      </c>
      <c r="L647" s="444">
        <f t="shared" ca="1" si="54"/>
        <v>-621249.69253139093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-621249.69253139093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-2678.7708168582067</v>
      </c>
      <c r="L648" s="444">
        <f t="shared" ca="1" si="54"/>
        <v>-645583.76686282782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-645583.76686282782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-2780.1627932391943</v>
      </c>
      <c r="L649" s="444">
        <f t="shared" ca="1" si="54"/>
        <v>-670019.23317064589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-670019.23317064589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-2881.9772361884361</v>
      </c>
      <c r="L650" s="444">
        <f t="shared" ca="1" si="54"/>
        <v>-694556.5139214131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-694556.5139214131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-2984.2159059832998</v>
      </c>
      <c r="L651" s="444">
        <f t="shared" ca="1" si="54"/>
        <v>-719196.0333419753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-719196.0333419753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-3086.8805702356417</v>
      </c>
      <c r="L652" s="444">
        <f t="shared" ca="1" si="54"/>
        <v>-743938.21742678969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-743938.21742678969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-3189.9730039223687</v>
      </c>
      <c r="L653" s="444">
        <f t="shared" ca="1" si="54"/>
        <v>-768783.49394529092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-768783.49394529092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-3293.4949894161236</v>
      </c>
      <c r="L654" s="444">
        <f t="shared" ca="1" si="54"/>
        <v>-793732.29244928574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-793732.29244928574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-3397.4483165161023</v>
      </c>
      <c r="L655" s="444">
        <f t="shared" ca="1" si="54"/>
        <v>-818785.04428038071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-818785.04428038071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-3501.834782478998</v>
      </c>
      <c r="L656" s="444">
        <f t="shared" ca="1" si="54"/>
        <v>-843942.18257743854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-843942.18257743854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-3606.6561920500712</v>
      </c>
      <c r="L657" s="444">
        <f t="shared" ca="1" si="54"/>
        <v>-869204.14228406735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-869204.14228406735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-3711.9143574943591</v>
      </c>
      <c r="L658" s="444">
        <f t="shared" ca="1" si="54"/>
        <v>-894571.36015614052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-894571.36015614052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-3817.6110986279973</v>
      </c>
      <c r="L659" s="444">
        <f t="shared" ca="1" si="54"/>
        <v>-920044.27476934739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-920044.27476934739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-3923.7482428496933</v>
      </c>
      <c r="L660" s="444">
        <f t="shared" ca="1" si="54"/>
        <v>-945623.32652677596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-945623.32652677596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-4030.3276251723109</v>
      </c>
      <c r="L661" s="444">
        <f t="shared" ca="1" si="54"/>
        <v>-971308.95766652713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-971308.95766652713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-4137.3510882546079</v>
      </c>
      <c r="L662" s="444">
        <f t="shared" ca="1" si="54"/>
        <v>-997101.61226936046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-997101.61226936046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-4244.8204824330796</v>
      </c>
      <c r="L663" s="444">
        <f t="shared" ca="1" si="54"/>
        <v>-1023001.7362663723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-1023001.7362663723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-4352.7376657539626</v>
      </c>
      <c r="L664" s="444">
        <f t="shared" ca="1" si="54"/>
        <v>-1049009.7774467051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-1049009.7774467051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-4461.1045040053496</v>
      </c>
      <c r="L665" s="444">
        <f t="shared" ca="1" si="54"/>
        <v>-1075126.1854652893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-1075126.1854652893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-4569.9228707494503</v>
      </c>
      <c r="L666" s="444">
        <f t="shared" ca="1" si="54"/>
        <v>-1101351.4118506175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-1101351.4118506175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-4679.1946473549851</v>
      </c>
      <c r="L667" s="444">
        <f t="shared" ca="1" si="54"/>
        <v>-1127685.9100125514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-1127685.9100125514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-4788.921723029709</v>
      </c>
      <c r="L668" s="444">
        <f t="shared" ca="1" si="54"/>
        <v>-1154130.13525016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-1154130.13525016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-4899.1059948530783</v>
      </c>
      <c r="L669" s="444">
        <f t="shared" ca="1" si="54"/>
        <v>-1180684.544759592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-1180684.544759592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-5009.749367809045</v>
      </c>
      <c r="L670" s="444">
        <f t="shared" ca="1" si="54"/>
        <v>-1207349.59764198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-1207349.59764198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-5120.8537548189952</v>
      </c>
      <c r="L671" s="444">
        <f t="shared" ca="1" si="54"/>
        <v>-1234125.7549113778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-1234125.7549113778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-5232.4210767748191</v>
      </c>
      <c r="L672" s="444">
        <f t="shared" ca="1" si="54"/>
        <v>-1261013.4795027315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-1261013.4795027315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-5344.4532625721258</v>
      </c>
      <c r="L673" s="444">
        <f t="shared" ca="1" si="54"/>
        <v>-1288013.2362798825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-1288013.2362798825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-5456.9522491435891</v>
      </c>
      <c r="L674" s="444">
        <f t="shared" ca="1" si="54"/>
        <v>-1315125.4920436048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-1315125.4920436048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-5569.9199814924323</v>
      </c>
      <c r="L675" s="444">
        <f t="shared" ca="1" si="54"/>
        <v>-1342350.7155396761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-1342350.7155396761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-5683.3584127260619</v>
      </c>
      <c r="L676" s="444">
        <f t="shared" ca="1" si="54"/>
        <v>-1369689.3774669811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-1369689.3774669811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-5797.2695040898325</v>
      </c>
      <c r="L677" s="444">
        <f t="shared" ca="1" si="54"/>
        <v>-1397141.9504856498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-1397141.9504856498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-5911.6552250009527</v>
      </c>
      <c r="L678" s="444">
        <f t="shared" ca="1" si="54"/>
        <v>-1424708.9092252296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-1424708.9092252296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-6026.5175530825354</v>
      </c>
      <c r="L679" s="444">
        <f t="shared" ca="1" si="54"/>
        <v>-1452390.7302928909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-1452390.7302928909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-6141.8584741977902</v>
      </c>
      <c r="L680" s="444">
        <f t="shared" ca="1" si="54"/>
        <v>-1480187.8922816676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-1480187.8922816676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-6257.6799824843602</v>
      </c>
      <c r="L681" s="444">
        <f t="shared" ca="1" si="54"/>
        <v>-1508100.8757787307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-1508100.8757787307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-6373.9840803887901</v>
      </c>
      <c r="L682" s="444">
        <f t="shared" ca="1" si="54"/>
        <v>-1536130.1633736982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-1536130.1633736982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-6490.7727787011545</v>
      </c>
      <c r="L683" s="444">
        <f t="shared" ca="1" si="54"/>
        <v>-1564276.2396669784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-1564276.2396669784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-6608.0480965898214</v>
      </c>
      <c r="L684" s="444">
        <f t="shared" ca="1" si="54"/>
        <v>-1592539.591278147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-1592539.591278147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-6725.8120616363576</v>
      </c>
      <c r="L685" s="444">
        <f t="shared" ca="1" si="54"/>
        <v>-1620920.706854362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-1620920.706854362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-6844.0667098705871</v>
      </c>
      <c r="L686" s="444">
        <f t="shared" ca="1" si="54"/>
        <v>-1649420.0770788114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-1649420.0770788114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-6962.8140858057923</v>
      </c>
      <c r="L687" s="444">
        <f t="shared" ca="1" si="54"/>
        <v>-1678038.194679196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-1678038.194679196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-7082.0562424740619</v>
      </c>
      <c r="L688" s="444">
        <f t="shared" ca="1" si="54"/>
        <v>-1706775.554436249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-1706775.554436249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-7201.7952414617821</v>
      </c>
      <c r="L689" s="444">
        <f t="shared" ca="1" si="54"/>
        <v>-1735632.6531922896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-1735632.6531922896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-7322.0331529452842</v>
      </c>
      <c r="L690" s="444">
        <f t="shared" ca="1" si="54"/>
        <v>-1764609.9898598138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-1764609.9898598138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-7442.7720557266357</v>
      </c>
      <c r="L691" s="444">
        <f t="shared" ca="1" si="54"/>
        <v>-1793708.0654301194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-1793708.0654301194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-7564.014037269576</v>
      </c>
      <c r="L692" s="444">
        <f t="shared" ca="1" si="54"/>
        <v>-1822927.3829819679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-1822927.3829819679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-7685.7611937356123</v>
      </c>
      <c r="L693" s="444">
        <f t="shared" ca="1" si="54"/>
        <v>-1852268.4476902822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-1852268.4476902822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-7808.0156300202543</v>
      </c>
      <c r="L694" s="444">
        <f t="shared" ca="1" si="54"/>
        <v>-1881731.7668348814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-1881731.7668348814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-7930.7794597894181</v>
      </c>
      <c r="L695" s="444">
        <f t="shared" ca="1" si="54"/>
        <v>-1911317.8498092496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-1911317.8498092496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-8054.0548055159525</v>
      </c>
      <c r="L696" s="444">
        <f t="shared" ca="1" si="54"/>
        <v>-1941027.2081293445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-1941027.2081293445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-8177.8437985163473</v>
      </c>
      <c r="L697" s="444">
        <f t="shared" ca="1" si="54"/>
        <v>-1970860.3554424397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-1970860.3554424397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-8302.1485789875769</v>
      </c>
      <c r="L698" s="444">
        <f t="shared" ca="1" si="54"/>
        <v>-2000817.8075360062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-2000817.8075360062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-8426.9712960441047</v>
      </c>
      <c r="L699" s="444">
        <f t="shared" ca="1" si="54"/>
        <v>-2030900.0823466291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-2030900.0823466291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-8552.3141077550335</v>
      </c>
      <c r="L700" s="444">
        <f t="shared" ca="1" si="54"/>
        <v>-2061107.6999689629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-2061107.6999689629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-8678.1791811814237</v>
      </c>
      <c r="L701" s="444">
        <f t="shared" ca="1" si="54"/>
        <v>-2091441.1826647231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-2091441.1826647231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-8804.568692413759</v>
      </c>
      <c r="L702" s="444">
        <f t="shared" ca="1" si="54"/>
        <v>-2121901.0548717156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-2121901.0548717156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-8931.4848266095596</v>
      </c>
      <c r="L703" s="444">
        <f t="shared" ca="1" si="54"/>
        <v>-2152487.8432129039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-2152487.8432129039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-9058.929778031179</v>
      </c>
      <c r="L704" s="444">
        <f t="shared" ca="1" si="54"/>
        <v>-2183202.0765055139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-2183202.0765055139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-9186.9057500837189</v>
      </c>
      <c r="L705" s="444">
        <f t="shared" ca="1" si="54"/>
        <v>-2214044.2857701764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-2214044.2857701764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-9315.4149553531461</v>
      </c>
      <c r="L706" s="444">
        <f t="shared" ca="1" si="54"/>
        <v>-2245015.0042401087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-2245015.0042401087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-9444.4596156445314</v>
      </c>
      <c r="L707" s="444">
        <f t="shared" ca="1" si="54"/>
        <v>-2276114.767370332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-2276114.767370332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-9574.0419620204611</v>
      </c>
      <c r="L708" s="444">
        <f t="shared" ca="1" si="54"/>
        <v>-2307344.1128469314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-2307344.1128469314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-9704.1642348396254</v>
      </c>
      <c r="L709" s="444">
        <f t="shared" ca="1" si="54"/>
        <v>-2338703.5805963501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-2338703.5805963501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-9834.8286837955366</v>
      </c>
      <c r="L710" s="444">
        <f t="shared" ca="1" si="54"/>
        <v>-2370193.7127947244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-2370193.7127947244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-9966.0375679554309</v>
      </c>
      <c r="L711" s="444">
        <f t="shared" ca="1" si="54"/>
        <v>-2401815.0538772587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-2401815.0538772587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-10097.793155799323</v>
      </c>
      <c r="L712" s="444">
        <f t="shared" ca="1" si="54"/>
        <v>-2433568.1505476367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-2433568.1505476367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-10230.097725259231</v>
      </c>
      <c r="L713" s="444">
        <f t="shared" ca="1" si="54"/>
        <v>-2465453.5517874747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-2465453.5517874747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-10362.953563758556</v>
      </c>
      <c r="L714" s="444">
        <f t="shared" ca="1" si="54"/>
        <v>-2497471.8088658121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-2497471.8088658121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-10496.362968251629</v>
      </c>
      <c r="L715" s="444">
        <f t="shared" ca="1" si="54"/>
        <v>-2529623.4753486426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-2529623.4753486426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-10630.328245263423</v>
      </c>
      <c r="L716" s="444">
        <f t="shared" ca="1" si="54"/>
        <v>-2561909.107108485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-2561909.107108485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-10764.851710929432</v>
      </c>
      <c r="L717" s="444">
        <f t="shared" ca="1" si="54"/>
        <v>-2594329.2623339933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-2594329.2623339933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-10899.935691035716</v>
      </c>
      <c r="L718" s="444">
        <f t="shared" ca="1" si="54"/>
        <v>-2626884.501539608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-2626884.501539608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-11035.582521059112</v>
      </c>
      <c r="L719" s="444">
        <f t="shared" ca="1" si="54"/>
        <v>-2659575.3875752459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-2659575.3875752459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-11171.794546207602</v>
      </c>
      <c r="L720" s="444">
        <f t="shared" ca="1" si="54"/>
        <v>-2692402.4856360322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-2692402.4856360322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-11308.574121460879</v>
      </c>
      <c r="L721" s="444">
        <f t="shared" ca="1" si="54"/>
        <v>-2725366.3632720718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-2725366.3632720718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-11445.923611611044</v>
      </c>
      <c r="L722" s="444">
        <f t="shared" ca="1" si="54"/>
        <v>-2758467.5903982618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-2758467.5903982618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-11583.845391303503</v>
      </c>
      <c r="L723" s="444">
        <f t="shared" ca="1" si="54"/>
        <v>-2791706.7393041439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-2791706.7393041439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-11722.341845078012</v>
      </c>
      <c r="L724" s="444">
        <f t="shared" ca="1" si="54"/>
        <v>-2825084.3846638007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-2825084.3846638007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-11861.415367409914</v>
      </c>
      <c r="L725" s="444">
        <f t="shared" ca="1" si="54"/>
        <v>-2858601.1035457896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-2858601.1035457896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-12001.068362751535</v>
      </c>
      <c r="L726" s="444">
        <f t="shared" ca="1" si="54"/>
        <v>-2892257.47542312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-2892257.47542312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-12141.303245573745</v>
      </c>
      <c r="L727" s="444">
        <f t="shared" ca="1" si="54"/>
        <v>-2926054.0821832726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-2926054.0821832726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-12282.122440407715</v>
      </c>
      <c r="L728" s="444">
        <f t="shared" ca="1" si="54"/>
        <v>-2959991.5081382589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-2959991.5081382589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-12423.528381886825</v>
      </c>
      <c r="L729" s="444">
        <f t="shared" ca="1" si="54"/>
        <v>-2994070.3400347247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-2994070.3400347247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-12565.523514788765</v>
      </c>
      <c r="L730" s="444">
        <f t="shared" ca="1" si="54"/>
        <v>-3028291.1670640921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-3028291.1670640921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-12708.110294077796</v>
      </c>
      <c r="L731" s="444">
        <f t="shared" ca="1" si="54"/>
        <v>-3062654.580872749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-3062654.580872749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-12851.291184947198</v>
      </c>
      <c r="L732" s="444">
        <f t="shared" ca="1" si="54"/>
        <v>-3097161.1755722752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-3097161.1755722752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-12995.068662861891</v>
      </c>
      <c r="L733" s="444">
        <f t="shared" ca="1" si="54"/>
        <v>-3131811.5477497159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-3131811.5477497159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-13139.445213601228</v>
      </c>
      <c r="L734" s="444">
        <f t="shared" ca="1" si="54"/>
        <v>-3166606.2964778962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-3166606.2964778962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-13284.423333301978</v>
      </c>
      <c r="L735" s="444">
        <f t="shared" ca="1" si="54"/>
        <v>-3201546.0233257771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-3201546.0233257771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-13430.005528501482</v>
      </c>
      <c r="L736" s="444">
        <f t="shared" ca="1" si="54"/>
        <v>-3236631.3323688577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-3236631.3323688577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-13576.194316180985</v>
      </c>
      <c r="L737" s="444">
        <f t="shared" ca="1" si="54"/>
        <v>-3271862.8301996174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-3271862.8301996174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-13722.992223809149</v>
      </c>
      <c r="L738" s="444">
        <f t="shared" ca="1" si="54"/>
        <v>-3307241.1259380053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-3307241.1259380053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-13870.401789385765</v>
      </c>
      <c r="L739" s="444">
        <f t="shared" ca="1" si="54"/>
        <v>-3342766.83124197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-3342766.83124197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-14018.425561485621</v>
      </c>
      <c r="L740" s="444">
        <f t="shared" ca="1" si="54"/>
        <v>-3378440.5603180346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-3378440.5603180346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-14167.066099302556</v>
      </c>
      <c r="L741" s="444">
        <f t="shared" ca="1" si="54"/>
        <v>-3414262.9299319158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-3414262.9299319158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-14316.325972693725</v>
      </c>
      <c r="L742" s="444">
        <f t="shared" ca="1" si="54"/>
        <v>-3450234.5594191882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-3450234.5594191882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-14466.20776222403</v>
      </c>
      <c r="L743" s="444">
        <f t="shared" ca="1" si="54"/>
        <v>-3486356.0706959912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-3486356.0706959912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-14616.714059210708</v>
      </c>
      <c r="L744" s="444">
        <f t="shared" ca="1" si="54"/>
        <v>-3522628.0882697809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-3522628.0882697809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-14767.847465768167</v>
      </c>
      <c r="L745" s="444">
        <f t="shared" ca="1" si="54"/>
        <v>-3559051.2392501277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-3559051.2392501277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-14919.610594852946</v>
      </c>
      <c r="L746" s="444">
        <f t="shared" ca="1" si="54"/>
        <v>-3595626.1533595594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-3595626.1533595594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-15072.006070308911</v>
      </c>
      <c r="L747" s="444">
        <f t="shared" ca="1" si="54"/>
        <v>-3632353.4629444471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-3632353.4629444471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-15225.036526912607</v>
      </c>
      <c r="L748" s="444">
        <f t="shared" ca="1" si="54"/>
        <v>-3669233.8029859387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-3669233.8029859387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-15378.704610418825</v>
      </c>
      <c r="L749" s="444">
        <f t="shared" ca="1" si="54"/>
        <v>-3706267.8111109366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-3706267.8111109366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-15533.012977606313</v>
      </c>
      <c r="L750" s="444">
        <f t="shared" ca="1" si="54"/>
        <v>-3743456.1276031216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-3743456.1276031216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-15687.964296323751</v>
      </c>
      <c r="L751" s="444">
        <f t="shared" ca="1" si="54"/>
        <v>-3780799.3954140241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-3780799.3954140241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-15843.561245535848</v>
      </c>
      <c r="L752" s="444">
        <f t="shared" ca="1" si="54"/>
        <v>-3818298.2601741389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-3818298.2601741389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-15999.806515369657</v>
      </c>
      <c r="L753" s="444">
        <f t="shared" ca="1" si="54"/>
        <v>-3855953.3702040873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-3855953.3702040873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-16156.702807161109</v>
      </c>
      <c r="L754" s="444">
        <f t="shared" ca="1" si="54"/>
        <v>-3893765.3765258272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-3893765.3765258272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-16314.25283350169</v>
      </c>
      <c r="L755" s="444">
        <f t="shared" ca="1" si="54"/>
        <v>-3931734.932873908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-3931734.932873908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-16472.459318285364</v>
      </c>
      <c r="L756" s="444">
        <f t="shared" ca="1" si="54"/>
        <v>-3969862.6957067722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-3969862.6957067722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-16631.324996755629</v>
      </c>
      <c r="L757" s="444">
        <f t="shared" ca="1" si="54"/>
        <v>-4008149.3242181065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-4008149.3242181065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-16790.852615552856</v>
      </c>
      <c r="L758" s="444">
        <f t="shared" ca="1" si="54"/>
        <v>-4046595.4803482383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-4046595.4803482383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-16951.044932761739</v>
      </c>
      <c r="L759" s="444">
        <f t="shared" ca="1" si="54"/>
        <v>-4085201.8287955788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-4085201.8287955788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-17111.904717958987</v>
      </c>
      <c r="L760" s="444">
        <f t="shared" ca="1" si="54"/>
        <v>-4123969.0370281166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-4123969.0370281166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-17273.43475226123</v>
      </c>
      <c r="L761" s="444">
        <f t="shared" ca="1" si="54"/>
        <v>-4162897.7752949568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-4162897.7752949568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-17435.637828373066</v>
      </c>
      <c r="L762" s="444">
        <f t="shared" ca="1" si="54"/>
        <v>-4201988.7166379085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-4201988.7166379085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-17598.516750635361</v>
      </c>
      <c r="L763" s="444">
        <f t="shared" ca="1" si="54"/>
        <v>-4241242.5369031224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-4241242.5369031224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-17762.074335073754</v>
      </c>
      <c r="L764" s="444">
        <f t="shared" ca="1" si="54"/>
        <v>-4280659.9147527749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-4280659.9147527749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-17926.313409447306</v>
      </c>
      <c r="L765" s="444">
        <f t="shared" ca="1" si="54"/>
        <v>-4320241.5316768009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-4320241.5316768009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-18091.236813297415</v>
      </c>
      <c r="L766" s="444">
        <f t="shared" ca="1" si="54"/>
        <v>-4359988.0720046768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-4359988.0720046768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-18256.847397996895</v>
      </c>
      <c r="L767" s="444">
        <f t="shared" ca="1" si="54"/>
        <v>-4399900.2229172522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-4399900.2229172522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-18423.148026799296</v>
      </c>
      <c r="L768" s="444">
        <f t="shared" ca="1" si="54"/>
        <v>-4439978.6744586295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-4439978.6744586295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-18590.141574888366</v>
      </c>
      <c r="L769" s="444">
        <f t="shared" ca="1" si="54"/>
        <v>-4480224.1195480963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-4480224.1195480963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-18757.830929427811</v>
      </c>
      <c r="L770" s="444">
        <f t="shared" ca="1" si="54"/>
        <v>-4520637.2539921021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-4520637.2539921021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-18926.218989611167</v>
      </c>
      <c r="L771" s="444">
        <f t="shared" ca="1" si="54"/>
        <v>-4561218.7764962921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-4561218.7764962921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-19095.308666711961</v>
      </c>
      <c r="L772" s="444">
        <f t="shared" ca="1" si="54"/>
        <v>-4601969.3886775821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-4601969.3886775821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-19265.102884134001</v>
      </c>
      <c r="L773" s="444">
        <f t="shared" ref="L773:L1027" ca="1" si="80">I773-J773+K773</f>
        <v>-4642889.7950762948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-4642889.7950762948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-19435.604577461971</v>
      </c>
      <c r="L774" s="444">
        <f t="shared" ca="1" si="80"/>
        <v>-4683980.7031683354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-4683980.7031683354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-19606.816694512141</v>
      </c>
      <c r="L775" s="444">
        <f t="shared" ca="1" si="80"/>
        <v>-4725242.8233774258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-4725242.8233774258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-19778.742195383351</v>
      </c>
      <c r="L776" s="444">
        <f t="shared" ca="1" si="80"/>
        <v>-4766676.8690873878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-4766676.8690873878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-19951.384052508191</v>
      </c>
      <c r="L777" s="444">
        <f t="shared" ca="1" si="80"/>
        <v>-4808283.5566544747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-4808283.5566544747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-20124.745250704389</v>
      </c>
      <c r="L778" s="444">
        <f t="shared" ca="1" si="80"/>
        <v>-4850063.6054197578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-4850063.6054197578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-20298.828787226401</v>
      </c>
      <c r="L779" s="444">
        <f t="shared" ca="1" si="80"/>
        <v>-4892017.7377215624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-4892017.7377215624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-20473.637671817254</v>
      </c>
      <c r="L780" s="444">
        <f t="shared" ca="1" si="80"/>
        <v>-4934146.6789079579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-4934146.6789079579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-20649.174926760566</v>
      </c>
      <c r="L781" s="444">
        <f t="shared" ca="1" si="80"/>
        <v>-4976451.1573492968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-4976451.1573492968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-20825.443586932812</v>
      </c>
      <c r="L782" s="444">
        <f t="shared" ca="1" si="80"/>
        <v>-5018931.9044508077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-5018931.9044508077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-21002.446699855776</v>
      </c>
      <c r="L783" s="444">
        <f t="shared" ca="1" si="80"/>
        <v>-5061589.6546652419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-5061589.6546652419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-21180.187325749252</v>
      </c>
      <c r="L784" s="444">
        <f t="shared" ca="1" si="80"/>
        <v>-5104425.1455055699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-5104425.1455055699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-21358.668537583952</v>
      </c>
      <c r="L785" s="444">
        <f t="shared" ca="1" si="80"/>
        <v>-5147439.1175577324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-5147439.1175577324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-21537.893421134628</v>
      </c>
      <c r="L786" s="444">
        <f t="shared" ca="1" si="80"/>
        <v>-5190632.3144934457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-5190632.3144934457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-21717.865075033435</v>
      </c>
      <c r="L787" s="444">
        <f t="shared" ca="1" si="80"/>
        <v>-5234005.4830830572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-5234005.4830830572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-21898.58661082348</v>
      </c>
      <c r="L788" s="444">
        <f t="shared" ca="1" si="80"/>
        <v>-5277559.3732084595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-5277559.3732084595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-22080.061153012659</v>
      </c>
      <c r="L789" s="444">
        <f t="shared" ca="1" si="80"/>
        <v>-5321294.7378760502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-5321294.7378760502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-22262.291839127618</v>
      </c>
      <c r="L790" s="444">
        <f t="shared" ca="1" si="80"/>
        <v>-5365212.333229756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-5365212.333229756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-22445.281819768061</v>
      </c>
      <c r="L791" s="444">
        <f t="shared" ca="1" si="80"/>
        <v>-5409312.9185641026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-5409312.9185641026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-22629.03425866117</v>
      </c>
      <c r="L792" s="444">
        <f t="shared" ca="1" si="80"/>
        <v>-5453597.2563373419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-5453597.2563373419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-22813.552332716336</v>
      </c>
      <c r="L793" s="444">
        <f t="shared" ca="1" si="80"/>
        <v>-5498066.1121846363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-5498066.1121846363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-22998.839232080059</v>
      </c>
      <c r="L794" s="444">
        <f t="shared" ca="1" si="80"/>
        <v>-5542720.2549312944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-5542720.2549312944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-23184.898160191136</v>
      </c>
      <c r="L795" s="444">
        <f t="shared" ca="1" si="80"/>
        <v>-5587560.456606064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-5587560.456606064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-23371.732333836011</v>
      </c>
      <c r="L796" s="444">
        <f t="shared" ca="1" si="80"/>
        <v>-5632587.4924544785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-5632587.4924544785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-23559.344983204403</v>
      </c>
      <c r="L797" s="444">
        <f t="shared" ca="1" si="80"/>
        <v>-5677802.1409522612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-5677802.1409522612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-23747.739351945165</v>
      </c>
      <c r="L798" s="444">
        <f t="shared" ca="1" si="80"/>
        <v>-5723205.1838187845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-5723205.1838187845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-23936.918697222347</v>
      </c>
      <c r="L799" s="444">
        <f t="shared" ca="1" si="80"/>
        <v>-5768797.4060305851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-5768797.4060305851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-24126.886289771515</v>
      </c>
      <c r="L800" s="444">
        <f t="shared" ca="1" si="80"/>
        <v>-5814579.5958349351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-5814579.5958349351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-24317.645413956307</v>
      </c>
      <c r="L801" s="444">
        <f t="shared" ca="1" si="80"/>
        <v>-5860552.5447634701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-5860552.5447634701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-24509.1993678252</v>
      </c>
      <c r="L802" s="444">
        <f t="shared" ca="1" si="80"/>
        <v>-5906717.0476458734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-5906717.0476458734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-24701.551463168547</v>
      </c>
      <c r="L803" s="444">
        <f t="shared" ca="1" si="80"/>
        <v>-5953073.9026236199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-5953073.9026236199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-24894.705025575826</v>
      </c>
      <c r="L804" s="444">
        <f t="shared" ca="1" si="80"/>
        <v>-5999623.9111637743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-5999623.9111637743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-25088.663394493135</v>
      </c>
      <c r="L805" s="444">
        <f t="shared" ca="1" si="80"/>
        <v>-6046367.8780728457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-6046367.8780728457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-25283.429923280935</v>
      </c>
      <c r="L806" s="444">
        <f t="shared" ca="1" si="80"/>
        <v>-6093306.6115107052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-6093306.6115107052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-25479.007979272013</v>
      </c>
      <c r="L807" s="444">
        <f t="shared" ca="1" si="80"/>
        <v>-6140440.9230045555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-6140440.9230045555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-25675.400943829725</v>
      </c>
      <c r="L808" s="444">
        <f t="shared" ca="1" si="80"/>
        <v>-6187771.6274629636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-6187771.6274629636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-25872.612212406424</v>
      </c>
      <c r="L809" s="444">
        <f t="shared" ca="1" si="80"/>
        <v>-6235299.5431899484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-6235299.5431899484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-26070.645194602195</v>
      </c>
      <c r="L810" s="444">
        <f t="shared" ca="1" si="80"/>
        <v>-6283025.491899129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-6283025.491899129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-26269.503314223781</v>
      </c>
      <c r="L811" s="444">
        <f t="shared" ca="1" si="80"/>
        <v>-6330950.2987279315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-6330950.2987279315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-26469.190009343791</v>
      </c>
      <c r="L812" s="444">
        <f t="shared" ca="1" si="80"/>
        <v>-6379074.7922518533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-6379074.7922518533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-26669.70873236013</v>
      </c>
      <c r="L813" s="444">
        <f t="shared" ca="1" si="80"/>
        <v>-6427399.8044987917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-6427399.8044987917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-26871.062950055708</v>
      </c>
      <c r="L814" s="444">
        <f t="shared" ca="1" si="80"/>
        <v>-6475926.1709634261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-6475926.1709634261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-27073.256143658353</v>
      </c>
      <c r="L815" s="444">
        <f t="shared" ca="1" si="80"/>
        <v>-6524654.7306216629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-6524654.7306216629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-27276.291808901009</v>
      </c>
      <c r="L816" s="444">
        <f t="shared" ca="1" si="80"/>
        <v>-6573586.3259451427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-6573586.3259451427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-27480.173456082171</v>
      </c>
      <c r="L817" s="444">
        <f t="shared" ca="1" si="80"/>
        <v>-6622721.8029158032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-6622721.8029158032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-27684.904610126589</v>
      </c>
      <c r="L818" s="444">
        <f t="shared" ca="1" si="80"/>
        <v>-6672062.0110405078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-6672062.0110405078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-27890.488810646191</v>
      </c>
      <c r="L819" s="444">
        <f t="shared" ca="1" si="80"/>
        <v>-6721607.8033657325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-6721607.8033657325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-28096.929612001295</v>
      </c>
      <c r="L820" s="444">
        <f t="shared" ca="1" si="80"/>
        <v>-6771360.0364923123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-6771360.0364923123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-28304.230583362045</v>
      </c>
      <c r="L821" s="444">
        <f t="shared" ca="1" si="80"/>
        <v>-6821319.570590253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-6821319.570590253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-28512.395308770127</v>
      </c>
      <c r="L822" s="444">
        <f t="shared" ca="1" si="80"/>
        <v>-6871487.2694136016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-6871487.2694136016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-28721.427387200754</v>
      </c>
      <c r="L823" s="444">
        <f t="shared" ca="1" si="80"/>
        <v>-6921864.0003153803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-6921864.0003153803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-28931.330432624829</v>
      </c>
      <c r="L824" s="444">
        <f t="shared" ca="1" si="80"/>
        <v>-6972450.6342625832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-6972450.6342625832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-29142.108074071508</v>
      </c>
      <c r="L825" s="444">
        <f t="shared" ca="1" si="80"/>
        <v>-7023248.0458512334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-7023248.0458512334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-29353.763955690883</v>
      </c>
      <c r="L826" s="444">
        <f t="shared" ca="1" si="80"/>
        <v>-7074257.1133215027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-7074257.1133215027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-29566.301736817004</v>
      </c>
      <c r="L827" s="444">
        <f t="shared" ca="1" si="80"/>
        <v>-7125478.7185728978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-7125478.7185728978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-29779.725092031149</v>
      </c>
      <c r="L828" s="444">
        <f t="shared" ca="1" si="80"/>
        <v>-7176913.7471795073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-7176913.7471795073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-29994.037711225352</v>
      </c>
      <c r="L829" s="444">
        <f t="shared" ca="1" si="80"/>
        <v>-7228563.0884053111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-7228563.0884053111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-30209.243299666206</v>
      </c>
      <c r="L830" s="444">
        <f t="shared" ca="1" si="80"/>
        <v>-7280427.6352195553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-7280427.6352195553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-30425.345578058888</v>
      </c>
      <c r="L831" s="444">
        <f t="shared" ca="1" si="80"/>
        <v>-7332508.2843121924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-7332508.2843121924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-30642.348282611547</v>
      </c>
      <c r="L832" s="444">
        <f t="shared" ca="1" si="80"/>
        <v>-7384805.9361093827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-7384805.9361093827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-30860.255165099836</v>
      </c>
      <c r="L833" s="444">
        <f t="shared" ca="1" si="80"/>
        <v>-7437321.4947890611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-7437321.4947890611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-31079.069992931833</v>
      </c>
      <c r="L834" s="444">
        <f t="shared" ca="1" si="80"/>
        <v>-7490055.8682965711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-7490055.8682965711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-31298.796549213122</v>
      </c>
      <c r="L835" s="444">
        <f t="shared" ca="1" si="80"/>
        <v>-7543009.9683603626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-7543009.9683603626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-31519.438632812249</v>
      </c>
      <c r="L836" s="444">
        <f t="shared" ca="1" si="80"/>
        <v>-7596184.7105077533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-7596184.7105077533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-31741.00005842638</v>
      </c>
      <c r="L837" s="444">
        <f t="shared" ca="1" si="80"/>
        <v>-7649581.0140807582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-7649581.0140807582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-31963.484656647237</v>
      </c>
      <c r="L838" s="444">
        <f t="shared" ca="1" si="80"/>
        <v>-7703199.8022519834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-7703199.8022519834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-32186.896274027342</v>
      </c>
      <c r="L839" s="444">
        <f t="shared" ca="1" si="80"/>
        <v>-7757042.0020405892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-7757042.0020405892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-32411.238773146531</v>
      </c>
      <c r="L840" s="444">
        <f t="shared" ca="1" si="80"/>
        <v>-7811108.5443283143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-7811108.5443283143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-32636.516032678723</v>
      </c>
      <c r="L841" s="444">
        <f t="shared" ca="1" si="80"/>
        <v>-7865400.3638755716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-7865400.3638755716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-32862.73194745896</v>
      </c>
      <c r="L842" s="444">
        <f t="shared" ca="1" si="80"/>
        <v>-7919918.3993376093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-7919918.3993376093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-33089.890428550782</v>
      </c>
      <c r="L843" s="444">
        <f t="shared" ca="1" si="80"/>
        <v>-7974663.5932807382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-7974663.5932807382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-33317.99540331382</v>
      </c>
      <c r="L844" s="444">
        <f t="shared" ca="1" si="80"/>
        <v>-8029636.8921986306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-8029636.8921986306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-33547.050815471703</v>
      </c>
      <c r="L845" s="444">
        <f t="shared" ca="1" si="80"/>
        <v>-8084839.2465286804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-8084839.2465286804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-33777.060625180246</v>
      </c>
      <c r="L846" s="444">
        <f t="shared" ca="1" si="80"/>
        <v>-8140271.6106684394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-8140271.6106684394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-34008.028809095907</v>
      </c>
      <c r="L847" s="444">
        <f t="shared" ca="1" si="80"/>
        <v>-8195934.9429921135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-8195934.9429921135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-34239.959360444547</v>
      </c>
      <c r="L848" s="444">
        <f t="shared" ca="1" si="80"/>
        <v>-8251830.2058671368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-8251830.2058671368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-34472.85628909048</v>
      </c>
      <c r="L849" s="444">
        <f t="shared" ca="1" si="80"/>
        <v>-8307958.3656708058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-8307958.3656708058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-34706.723621605764</v>
      </c>
      <c r="L850" s="444">
        <f t="shared" ca="1" si="80"/>
        <v>-8364320.3928069901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-8364320.3928069901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-34941.565401339867</v>
      </c>
      <c r="L851" s="444">
        <f t="shared" ca="1" si="80"/>
        <v>-8420917.2617229074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-8420917.2617229074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-35177.385688489529</v>
      </c>
      <c r="L852" s="444">
        <f t="shared" ca="1" si="80"/>
        <v>-8477749.950925976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-8477749.950925976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-35414.188560168979</v>
      </c>
      <c r="L853" s="444">
        <f t="shared" ca="1" si="80"/>
        <v>-8534819.4430007245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-8534819.4430007245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-35651.978110480435</v>
      </c>
      <c r="L854" s="444">
        <f t="shared" ca="1" si="80"/>
        <v>-8592126.7246257849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-8592126.7246257849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-35890.75845058485</v>
      </c>
      <c r="L855" s="444">
        <f t="shared" ca="1" si="80"/>
        <v>-8649672.7865909487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-8649672.7865909487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-36130.53370877303</v>
      </c>
      <c r="L856" s="444">
        <f t="shared" ca="1" si="80"/>
        <v>-8707458.6238143016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-8707458.6238143016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-36371.308030537002</v>
      </c>
      <c r="L857" s="444">
        <f t="shared" ca="1" si="80"/>
        <v>-8765485.2353594173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-8765485.2353594173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-36613.08557864165</v>
      </c>
      <c r="L858" s="444">
        <f t="shared" ca="1" si="80"/>
        <v>-8823753.6244526375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-8823753.6244526375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-36855.870533196736</v>
      </c>
      <c r="L859" s="444">
        <f t="shared" ca="1" si="80"/>
        <v>-8882264.7985004131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-8882264.7985004131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-37099.667091729134</v>
      </c>
      <c r="L860" s="444">
        <f t="shared" ca="1" si="80"/>
        <v>-8941019.7691067215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-8941019.7691067215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-37344.479469255421</v>
      </c>
      <c r="L861" s="444">
        <f t="shared" ca="1" si="80"/>
        <v>-9000019.5520905554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-9000019.5520905554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-37590.311898354725</v>
      </c>
      <c r="L862" s="444">
        <f t="shared" ca="1" si="80"/>
        <v>-9059265.1675034892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-9059265.1675034892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-37837.168629241954</v>
      </c>
      <c r="L863" s="444">
        <f t="shared" ca="1" si="80"/>
        <v>-9118757.6396473106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-9118757.6396473106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-38085.053929841204</v>
      </c>
      <c r="L864" s="444">
        <f t="shared" ca="1" si="80"/>
        <v>-9178497.9970917311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-9178497.9970917311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-38333.972085859627</v>
      </c>
      <c r="L865" s="444">
        <f t="shared" ca="1" si="80"/>
        <v>-9238487.27269217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-9238487.27269217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-38583.927400861452</v>
      </c>
      <c r="L866" s="444">
        <f t="shared" ca="1" si="80"/>
        <v>-9298726.5036076102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-9298726.5036076102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-38834.924196342457</v>
      </c>
      <c r="L867" s="444">
        <f t="shared" ca="1" si="80"/>
        <v>-9359216.7313185316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-9359216.7313185316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-39086.966811804625</v>
      </c>
      <c r="L868" s="444">
        <f t="shared" ca="1" si="80"/>
        <v>-9419959.001644915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-9419959.001644915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-39340.059604831229</v>
      </c>
      <c r="L869" s="444">
        <f t="shared" ca="1" si="80"/>
        <v>-9480954.3647643253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-9480954.3647643253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-39594.206951162101</v>
      </c>
      <c r="L870" s="444">
        <f t="shared" ca="1" si="80"/>
        <v>-9542203.8752300665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-9542203.8752300665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-39849.413244769356</v>
      </c>
      <c r="L871" s="444">
        <f t="shared" ca="1" si="80"/>
        <v>-9603708.5919894148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-9603708.5919894148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-40105.682897933308</v>
      </c>
      <c r="L872" s="444">
        <f t="shared" ca="1" si="80"/>
        <v>-9665469.5784019269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-9665469.5784019269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-40363.020341318777</v>
      </c>
      <c r="L873" s="444">
        <f t="shared" ca="1" si="80"/>
        <v>-9727487.9022578243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-9727487.9022578243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-40621.430024051682</v>
      </c>
      <c r="L874" s="444">
        <f t="shared" ca="1" si="80"/>
        <v>-9789764.6357964557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-9789764.6357964557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-40880.916413795981</v>
      </c>
      <c r="L875" s="444">
        <f t="shared" ca="1" si="80"/>
        <v>-9852300.8557248302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-9852300.8557248302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-41141.483996830873</v>
      </c>
      <c r="L876" s="444">
        <f t="shared" ca="1" si="80"/>
        <v>-9915097.6432362404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-9915097.6432362404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-41403.137278128415</v>
      </c>
      <c r="L877" s="444">
        <f t="shared" ca="1" si="80"/>
        <v>-9978156.0840289481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-9978156.0840289481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-41665.880781431362</v>
      </c>
      <c r="L878" s="444">
        <f t="shared" ca="1" si="80"/>
        <v>-10041477.268324958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-10041477.268324958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-41929.719049331405</v>
      </c>
      <c r="L879" s="444">
        <f t="shared" ca="1" si="80"/>
        <v>-10105062.290888868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-10105062.290888868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-42194.656643347698</v>
      </c>
      <c r="L880" s="444">
        <f t="shared" ca="1" si="80"/>
        <v>-10168912.251046795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-10168912.251046795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-42460.698144005728</v>
      </c>
      <c r="L881" s="444">
        <f t="shared" ca="1" si="80"/>
        <v>-10233028.25270538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-10233028.25270538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-42727.848150916499</v>
      </c>
      <c r="L882" s="444">
        <f t="shared" ca="1" si="80"/>
        <v>-10297411.404370876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-10297411.404370876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-42996.111282856065</v>
      </c>
      <c r="L883" s="444">
        <f t="shared" ca="1" si="80"/>
        <v>-10362062.819168311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-10362062.819168311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-43265.492177845372</v>
      </c>
      <c r="L884" s="444">
        <f t="shared" ca="1" si="80"/>
        <v>-10426983.614860736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-10426983.614860736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-43535.995493230483</v>
      </c>
      <c r="L885" s="444">
        <f t="shared" ca="1" si="80"/>
        <v>-10492174.913868546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-10492174.913868546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-43807.625905763023</v>
      </c>
      <c r="L886" s="444">
        <f t="shared" ca="1" si="80"/>
        <v>-10557637.843288889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-10557637.843288889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-44080.388111681117</v>
      </c>
      <c r="L887" s="444">
        <f t="shared" ca="1" si="80"/>
        <v>-10623373.534915149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-10623373.534915149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-44354.286826790536</v>
      </c>
      <c r="L888" s="444">
        <f t="shared" ca="1" si="80"/>
        <v>-10689383.12525652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-10689383.12525652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-44629.326786546248</v>
      </c>
      <c r="L889" s="444">
        <f t="shared" ca="1" si="80"/>
        <v>-10755667.755557645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-10755667.755557645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-44905.512746134271</v>
      </c>
      <c r="L890" s="444">
        <f t="shared" ca="1" si="80"/>
        <v>-10822228.571818359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-10822228.571818359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-45182.849480553909</v>
      </c>
      <c r="L891" s="444">
        <f t="shared" ca="1" si="80"/>
        <v>-10889066.724813493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-10889066.724813493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-45461.3417847003</v>
      </c>
      <c r="L892" s="444">
        <f t="shared" ca="1" si="80"/>
        <v>-10956183.370112773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-10956183.370112773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-45740.994473447303</v>
      </c>
      <c r="L893" s="444">
        <f t="shared" ca="1" si="80"/>
        <v>-11023579.6681008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-11023579.6681008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-46021.81238173075</v>
      </c>
      <c r="L894" s="444">
        <f t="shared" ca="1" si="80"/>
        <v>-11091256.783997111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-11091256.783997111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-46303.800364632043</v>
      </c>
      <c r="L895" s="444">
        <f t="shared" ca="1" si="80"/>
        <v>-11159215.887876322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-11159215.887876322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-46586.963297462091</v>
      </c>
      <c r="L896" s="444">
        <f t="shared" ca="1" si="80"/>
        <v>-11227458.154688364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-11227458.154688364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-46871.306075845598</v>
      </c>
      <c r="L897" s="444">
        <f t="shared" ca="1" si="80"/>
        <v>-11295984.764278788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-11295984.764278788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-47156.833615805699</v>
      </c>
      <c r="L898" s="444">
        <f t="shared" ca="1" si="80"/>
        <v>-11364796.901409173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-11364796.901409173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-47443.550853848967</v>
      </c>
      <c r="L899" s="444">
        <f t="shared" ca="1" si="80"/>
        <v>-11433895.755777601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-11433895.755777601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-47731.462747050755</v>
      </c>
      <c r="L900" s="444">
        <f t="shared" ca="1" si="80"/>
        <v>-11503282.522039231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-11503282.522039231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-48020.574273140875</v>
      </c>
      <c r="L901" s="444">
        <f t="shared" ca="1" si="80"/>
        <v>-11572958.399826951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-11572958.399826951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-48310.890430589709</v>
      </c>
      <c r="L902" s="444">
        <f t="shared" ca="1" si="80"/>
        <v>-11642924.593772121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-11642924.593772121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-48602.416238694583</v>
      </c>
      <c r="L903" s="444">
        <f t="shared" ca="1" si="80"/>
        <v>-11713182.313525395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-11713182.313525395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-48895.156737666563</v>
      </c>
      <c r="L904" s="444">
        <f t="shared" ca="1" si="80"/>
        <v>-11783732.773777641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-11783732.773777641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-49189.116988717586</v>
      </c>
      <c r="L905" s="444">
        <f t="shared" ca="1" si="80"/>
        <v>-11854577.194280939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-11854577.194280939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-49484.302074147992</v>
      </c>
      <c r="L906" s="444">
        <f t="shared" ca="1" si="80"/>
        <v>-11925716.799869666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-11925716.799869666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-49780.717097434353</v>
      </c>
      <c r="L907" s="444">
        <f t="shared" ca="1" si="80"/>
        <v>-11997152.82048168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-11997152.82048168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-50078.36718331775</v>
      </c>
      <c r="L908" s="444">
        <f t="shared" ca="1" si="80"/>
        <v>-12068886.491179578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-12068886.491179578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-50377.257477892323</v>
      </c>
      <c r="L909" s="444">
        <f t="shared" ca="1" si="80"/>
        <v>-12140919.05217205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-12140919.05217205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-50677.393148694289</v>
      </c>
      <c r="L910" s="444">
        <f t="shared" ca="1" si="80"/>
        <v>-12213251.748835323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-12213251.748835323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-50978.779384791262</v>
      </c>
      <c r="L911" s="444">
        <f t="shared" ca="1" si="80"/>
        <v>-12285885.831734695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-12285885.831734695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-51281.421396871971</v>
      </c>
      <c r="L912" s="444">
        <f t="shared" ca="1" si="80"/>
        <v>-12358822.556646146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-12358822.556646146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-51585.324417336356</v>
      </c>
      <c r="L913" s="444">
        <f t="shared" ca="1" si="80"/>
        <v>-12432063.184578061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-12432063.184578061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-51890.493700386003</v>
      </c>
      <c r="L914" s="444">
        <f t="shared" ca="1" si="80"/>
        <v>-12505608.981793026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-12505608.981793026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-52196.934522115022</v>
      </c>
      <c r="L915" s="444">
        <f t="shared" ca="1" si="80"/>
        <v>-12579461.21982972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-12579461.21982972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-52504.652180601246</v>
      </c>
      <c r="L916" s="444">
        <f t="shared" ca="1" si="80"/>
        <v>-12653621.1755249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-12653621.1755249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-52813.651995997825</v>
      </c>
      <c r="L917" s="444">
        <f t="shared" ca="1" si="80"/>
        <v>-12728090.131035477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-12728090.131035477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-53123.939310625232</v>
      </c>
      <c r="L918" s="444">
        <f t="shared" ca="1" si="80"/>
        <v>-12802869.373860681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-12802869.373860681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-53435.519489063583</v>
      </c>
      <c r="L919" s="444">
        <f t="shared" ca="1" si="80"/>
        <v>-12877960.196864324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-12877960.196864324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-53748.397918245428</v>
      </c>
      <c r="L920" s="444">
        <f t="shared" ca="1" si="80"/>
        <v>-12953363.898297148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-12953363.898297148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-54062.580007548859</v>
      </c>
      <c r="L921" s="444">
        <f t="shared" ca="1" si="80"/>
        <v>-13029081.781819277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-13029081.781819277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-54378.071188891066</v>
      </c>
      <c r="L922" s="444">
        <f t="shared" ca="1" si="80"/>
        <v>-13105115.156522747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-13105115.156522747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-54694.876916822192</v>
      </c>
      <c r="L923" s="444">
        <f t="shared" ca="1" si="80"/>
        <v>-13181465.336954148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-13181465.336954148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-55013.002668619702</v>
      </c>
      <c r="L924" s="444">
        <f t="shared" ca="1" si="80"/>
        <v>-13258133.643137347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-13258133.643137347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-55332.453944383036</v>
      </c>
      <c r="L925" s="444">
        <f t="shared" ca="1" si="80"/>
        <v>-13335121.400596309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-13335121.400596309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-55653.236267128705</v>
      </c>
      <c r="L926" s="444">
        <f t="shared" ca="1" si="80"/>
        <v>-13412429.940378018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-13412429.940378018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-55975.355182885811</v>
      </c>
      <c r="L927" s="444">
        <f t="shared" ca="1" si="80"/>
        <v>-13490060.599075483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-13490060.599075483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-56298.816260791929</v>
      </c>
      <c r="L928" s="444">
        <f t="shared" ca="1" si="80"/>
        <v>-13568014.718850855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-13568014.718850855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-56623.625093189308</v>
      </c>
      <c r="L929" s="444">
        <f t="shared" ca="1" si="80"/>
        <v>-13646293.647458624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-13646293.647458624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-56949.787295721682</v>
      </c>
      <c r="L930" s="444">
        <f t="shared" ca="1" si="80"/>
        <v>-13724898.738268925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-13724898.738268925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-57277.308507431277</v>
      </c>
      <c r="L931" s="444">
        <f t="shared" ca="1" si="80"/>
        <v>-13803831.350290935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-13803831.350290935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-57606.194390856304</v>
      </c>
      <c r="L932" s="444">
        <f t="shared" ca="1" si="80"/>
        <v>-13883092.848196371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-13883092.848196371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-57936.450632128959</v>
      </c>
      <c r="L933" s="444">
        <f t="shared" ca="1" si="80"/>
        <v>-13962684.602343079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-13962684.602343079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-58268.082941073568</v>
      </c>
      <c r="L934" s="444">
        <f t="shared" ca="1" si="80"/>
        <v>-14042607.988798732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-14042607.988798732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-58601.097051305471</v>
      </c>
      <c r="L935" s="444">
        <f t="shared" ca="1" si="80"/>
        <v>-14122864.389364617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-14122864.389364617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-58935.498720329982</v>
      </c>
      <c r="L936" s="444">
        <f t="shared" ca="1" si="80"/>
        <v>-14203455.191599526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-14203455.191599526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-59271.293729642108</v>
      </c>
      <c r="L937" s="444">
        <f t="shared" ca="1" si="80"/>
        <v>-14284381.788843747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-14284381.788843747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-59608.487884826362</v>
      </c>
      <c r="L938" s="444">
        <f t="shared" ca="1" si="80"/>
        <v>-14365645.580243153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-14365645.580243153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-59947.08701565722</v>
      </c>
      <c r="L939" s="444">
        <f t="shared" ca="1" si="80"/>
        <v>-14447247.97077339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-14447247.97077339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-60287.096976199871</v>
      </c>
      <c r="L940" s="444">
        <f t="shared" ca="1" si="80"/>
        <v>-14529190.371264169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-14529190.371264169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-60628.523644911453</v>
      </c>
      <c r="L941" s="444">
        <f t="shared" ca="1" si="80"/>
        <v>-14611474.198423659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-14611474.198423659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-60971.372924742653</v>
      </c>
      <c r="L942" s="444">
        <f t="shared" ca="1" si="80"/>
        <v>-14694100.874862982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-14694100.874862982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-61315.650743239836</v>
      </c>
      <c r="L943" s="444">
        <f t="shared" ca="1" si="80"/>
        <v>-14777071.829120802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-14777071.829120802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-61661.363052647423</v>
      </c>
      <c r="L944" s="444">
        <f t="shared" ca="1" si="80"/>
        <v>-14860388.495688029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-14860388.495688029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-62008.515830010874</v>
      </c>
      <c r="L945" s="444">
        <f t="shared" ca="1" si="80"/>
        <v>-14944052.315032618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-14944052.315032618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-62357.115077279988</v>
      </c>
      <c r="L946" s="444">
        <f t="shared" ca="1" si="80"/>
        <v>-15028064.733624477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-15028064.733624477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-62707.166821412735</v>
      </c>
      <c r="L947" s="444">
        <f t="shared" ca="1" si="80"/>
        <v>-15112427.203960469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-15112427.203960469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-63058.677114479367</v>
      </c>
      <c r="L948" s="444">
        <f t="shared" ca="1" si="80"/>
        <v>-15197141.184589528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-15197141.184589528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-63411.652033767103</v>
      </c>
      <c r="L949" s="444">
        <f t="shared" ca="1" si="80"/>
        <v>-15282208.140137874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-15282208.140137874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-63766.097681885229</v>
      </c>
      <c r="L950" s="444">
        <f t="shared" ca="1" si="80"/>
        <v>-15367629.541334338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-15367629.541334338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-64122.02018687049</v>
      </c>
      <c r="L951" s="444">
        <f t="shared" ca="1" si="80"/>
        <v>-15453406.865035789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-15453406.865035789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-64479.4257022932</v>
      </c>
      <c r="L952" s="444">
        <f t="shared" ca="1" si="80"/>
        <v>-15539541.594252661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-15539541.594252661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-64838.320407363506</v>
      </c>
      <c r="L953" s="444">
        <f t="shared" ca="1" si="80"/>
        <v>-15626035.218174603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-15626035.218174603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-65198.71050703826</v>
      </c>
      <c r="L954" s="444">
        <f t="shared" ca="1" si="80"/>
        <v>-15712889.232196221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-15712889.232196221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-65560.602232128338</v>
      </c>
      <c r="L955" s="444">
        <f t="shared" ca="1" si="80"/>
        <v>-15800105.137942929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-15800105.137942929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-65924.001839406279</v>
      </c>
      <c r="L956" s="444">
        <f t="shared" ca="1" si="80"/>
        <v>-15887684.443296915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-15887684.443296915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-66288.915611714561</v>
      </c>
      <c r="L957" s="444">
        <f t="shared" ca="1" si="80"/>
        <v>-15975628.662423208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-15975628.662423208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-66655.3498580741</v>
      </c>
      <c r="L958" s="444">
        <f t="shared" ca="1" si="80"/>
        <v>-16063939.315795861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-16063939.315795861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-67023.31091379351</v>
      </c>
      <c r="L959" s="444">
        <f t="shared" ca="1" si="80"/>
        <v>-16152617.930224234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-16152617.930224234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-67392.805140578392</v>
      </c>
      <c r="L960" s="444">
        <f t="shared" ca="1" si="80"/>
        <v>-16241666.038879393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-16241666.038879393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-67763.838926641547</v>
      </c>
      <c r="L961" s="444">
        <f t="shared" ca="1" si="80"/>
        <v>-16331085.181320613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-16331085.181320613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-68136.418686813297</v>
      </c>
      <c r="L962" s="444">
        <f t="shared" ca="1" si="80"/>
        <v>-16420876.903522005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-16420876.903522005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-68510.550862652439</v>
      </c>
      <c r="L963" s="444">
        <f t="shared" ca="1" si="80"/>
        <v>-16511042.757899238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-16511042.757899238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-68886.241922557558</v>
      </c>
      <c r="L964" s="444">
        <f t="shared" ca="1" si="80"/>
        <v>-16601584.303336374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-16601584.303336374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-69263.49836187897</v>
      </c>
      <c r="L965" s="444">
        <f t="shared" ca="1" si="80"/>
        <v>-16692503.105212832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-16692503.105212832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-69642.326703030878</v>
      </c>
      <c r="L966" s="444">
        <f t="shared" ca="1" si="80"/>
        <v>-16783800.735430442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-16783800.735430442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-70022.733495604247</v>
      </c>
      <c r="L967" s="444">
        <f t="shared" ca="1" si="80"/>
        <v>-16875478.772440623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-16875478.772440623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-70404.725316480006</v>
      </c>
      <c r="L968" s="444">
        <f t="shared" ca="1" si="80"/>
        <v>-16967538.801271681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-16967538.801271681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-70788.308769942741</v>
      </c>
      <c r="L969" s="444">
        <f t="shared" ca="1" si="80"/>
        <v>-17059982.4135562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-17059982.4135562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-71173.490487794901</v>
      </c>
      <c r="L970" s="444">
        <f t="shared" ca="1" si="80"/>
        <v>-17152811.207558572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-17152811.207558572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-71560.277129471462</v>
      </c>
      <c r="L971" s="444">
        <f t="shared" ca="1" si="80"/>
        <v>-17246026.788202621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-17246026.788202621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-71948.675382154994</v>
      </c>
      <c r="L972" s="444">
        <f t="shared" ca="1" si="80"/>
        <v>-17339630.767099354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-17339630.767099354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-72338.691960891389</v>
      </c>
      <c r="L973" s="444">
        <f t="shared" ca="1" si="80"/>
        <v>-17433624.762574822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-17433624.762574822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-72730.333608705827</v>
      </c>
      <c r="L974" s="444">
        <f t="shared" ca="1" si="80"/>
        <v>-17528010.399698105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-17528010.399698105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-73123.607096719512</v>
      </c>
      <c r="L975" s="444">
        <f t="shared" ca="1" si="80"/>
        <v>-17622789.310309403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-17622789.310309403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-73518.51922426658</v>
      </c>
      <c r="L976" s="444">
        <f t="shared" ca="1" si="80"/>
        <v>-17717963.133048248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-17717963.133048248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-73915.076819011767</v>
      </c>
      <c r="L977" s="444">
        <f t="shared" ca="1" si="80"/>
        <v>-17813533.513381835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-17813533.513381835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-74313.286737068382</v>
      </c>
      <c r="L978" s="444">
        <f t="shared" ca="1" si="80"/>
        <v>-17909502.103633482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-17909502.103633482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-74713.155863116917</v>
      </c>
      <c r="L979" s="444">
        <f t="shared" ca="1" si="80"/>
        <v>-18005870.563011177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-18005870.563011177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-75114.691110523971</v>
      </c>
      <c r="L980" s="444">
        <f t="shared" ca="1" si="80"/>
        <v>-18102640.55763628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-18102640.55763628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-75517.899421461902</v>
      </c>
      <c r="L981" s="444">
        <f t="shared" ca="1" si="80"/>
        <v>-18199813.760572318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-18199813.760572318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-75922.787767028727</v>
      </c>
      <c r="L982" s="444">
        <f t="shared" ca="1" si="80"/>
        <v>-18297391.851853926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-18297391.851853926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-76329.363147368756</v>
      </c>
      <c r="L983" s="444">
        <f t="shared" ca="1" si="80"/>
        <v>-18395376.518515874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-18395376.518515874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-76737.632591793546</v>
      </c>
      <c r="L984" s="444">
        <f t="shared" ca="1" si="80"/>
        <v>-18493769.454622246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-18493769.454622246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-77147.603158903425</v>
      </c>
      <c r="L985" s="444">
        <f t="shared" ca="1" si="80"/>
        <v>-18592572.361295726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-18592572.361295726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-77559.281936709594</v>
      </c>
      <c r="L986" s="444">
        <f t="shared" ca="1" si="80"/>
        <v>-18691786.946747012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-18691786.946747012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-77972.676042756619</v>
      </c>
      <c r="L987" s="444">
        <f t="shared" ca="1" si="80"/>
        <v>-18791414.926304348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-18791414.926304348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-78387.792624245514</v>
      </c>
      <c r="L988" s="444">
        <f t="shared" ca="1" si="80"/>
        <v>-18891458.022443172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-18891458.022443172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-78804.638858157283</v>
      </c>
      <c r="L989" s="444">
        <f t="shared" ca="1" si="80"/>
        <v>-18991917.964815907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-18991917.964815907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-79223.221951377025</v>
      </c>
      <c r="L990" s="444">
        <f t="shared" ca="1" si="80"/>
        <v>-19092796.490281861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-19092796.490281861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-79643.54914081849</v>
      </c>
      <c r="L991" s="444">
        <f t="shared" ca="1" si="80"/>
        <v>-19194095.342937257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-19194095.342937257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-80065.627693549308</v>
      </c>
      <c r="L992" s="444">
        <f t="shared" ca="1" si="80"/>
        <v>-19295816.274145383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-19295816.274145383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-80489.464906916503</v>
      </c>
      <c r="L993" s="444">
        <f t="shared" ca="1" si="80"/>
        <v>-19397961.042566877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-19397961.042566877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-80915.068108672727</v>
      </c>
      <c r="L994" s="444">
        <f t="shared" ca="1" si="80"/>
        <v>-19500531.414190128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-19500531.414190128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-81342.44465710294</v>
      </c>
      <c r="L995" s="444">
        <f t="shared" ca="1" si="80"/>
        <v>-19603529.162361808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-19603529.162361808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-81771.601941151603</v>
      </c>
      <c r="L996" s="444">
        <f t="shared" ca="1" si="80"/>
        <v>-19706956.067817539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-19706956.067817539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-82202.547380550488</v>
      </c>
      <c r="L997" s="444">
        <f t="shared" ca="1" si="80"/>
        <v>-19810813.918712668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-19810813.918712668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-82635.288425946856</v>
      </c>
      <c r="L998" s="444">
        <f t="shared" ca="1" si="80"/>
        <v>-19915104.510653194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-19915104.510653194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-83069.83255903238</v>
      </c>
      <c r="L999" s="444">
        <f t="shared" ca="1" si="80"/>
        <v>-20019829.646726806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-20019829.646726806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-83506.187292672432</v>
      </c>
      <c r="L1000" s="444">
        <f t="shared" ca="1" si="80"/>
        <v>-20124991.137534056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-20124991.137534056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-83944.360171035965</v>
      </c>
      <c r="L1001" s="444">
        <f t="shared" ca="1" si="80"/>
        <v>-20230590.801219668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-20230590.801219668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-84384.358769726023</v>
      </c>
      <c r="L1002" s="444">
        <f t="shared" ca="1" si="80"/>
        <v>-20336630.463503972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-20336630.463503972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-84826.190695910627</v>
      </c>
      <c r="L1003" s="444">
        <f t="shared" ca="1" si="80"/>
        <v>-20443111.957714461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-20443111.957714461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-85269.863588454318</v>
      </c>
      <c r="L1004" s="444">
        <f t="shared" ca="1" si="80"/>
        <v>-20550037.124817494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-20550037.124817494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-85715.385118050297</v>
      </c>
      <c r="L1005" s="444">
        <f t="shared" ca="1" si="80"/>
        <v>-20657407.81345012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-20657407.81345012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-86162.762987352908</v>
      </c>
      <c r="L1006" s="444">
        <f t="shared" ca="1" si="80"/>
        <v>-20765225.879952051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-20765225.879952051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-86612.004931110947</v>
      </c>
      <c r="L1007" s="444">
        <f t="shared" ca="1" si="80"/>
        <v>-20873493.188397739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-20873493.188397739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-87063.118716301324</v>
      </c>
      <c r="L1008" s="444">
        <f t="shared" ca="1" si="80"/>
        <v>-20982211.610628616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-20982211.610628616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-87516.1121422633</v>
      </c>
      <c r="L1009" s="444">
        <f t="shared" ca="1" si="80"/>
        <v>-21091383.026285458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-21091383.026285458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-87970.993040833477</v>
      </c>
      <c r="L1010" s="444">
        <f t="shared" ca="1" si="80"/>
        <v>-21201009.322840869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-21201009.322840869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-88427.769276481034</v>
      </c>
      <c r="L1011" s="444">
        <f t="shared" ca="1" si="80"/>
        <v>-21311092.395631928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-21311092.395631928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-88886.44874644377</v>
      </c>
      <c r="L1012" s="444">
        <f t="shared" ca="1" si="80"/>
        <v>-21421634.147892948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-21421634.147892948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-89347.039380864691</v>
      </c>
      <c r="L1013" s="444">
        <f t="shared" ca="1" si="80"/>
        <v>-21532636.490788389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-21532636.490788389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-89809.549142929027</v>
      </c>
      <c r="L1014" s="444">
        <f t="shared" ca="1" si="80"/>
        <v>-21644101.343445897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-21644101.343445897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-90273.986029001971</v>
      </c>
      <c r="L1015" s="444">
        <f t="shared" ca="1" si="80"/>
        <v>-21756030.632989477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-21756030.632989477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-90740.358068766887</v>
      </c>
      <c r="L1016" s="444">
        <f t="shared" ca="1" si="80"/>
        <v>-21868426.294572823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-21868426.294572823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-91208.673325364172</v>
      </c>
      <c r="L1017" s="444">
        <f t="shared" ca="1" si="80"/>
        <v>-21981290.271412764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-21981290.271412764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-91678.939895530581</v>
      </c>
      <c r="L1018" s="444">
        <f t="shared" ca="1" si="80"/>
        <v>-22094624.51482287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-22094624.51482287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-92151.165909739371</v>
      </c>
      <c r="L1019" s="444">
        <f t="shared" ca="1" si="80"/>
        <v>-22208430.984247189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-22208430.984247189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-92625.359532340692</v>
      </c>
      <c r="L1020" s="444">
        <f t="shared" ca="1" si="80"/>
        <v>-22322711.647294108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-22322711.647294108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-93101.528961702861</v>
      </c>
      <c r="L1021" s="444">
        <f t="shared" ca="1" si="80"/>
        <v>-22437468.479770388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-22437468.479770388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-93579.68243035402</v>
      </c>
      <c r="L1022" s="444">
        <f t="shared" ca="1" si="80"/>
        <v>-22552703.465715319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-22552703.465715319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-94059.828205124562</v>
      </c>
      <c r="L1023" s="444">
        <f t="shared" ca="1" si="80"/>
        <v>-22668418.59743502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-22668418.59743502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-94541.974587289995</v>
      </c>
      <c r="L1024" s="444">
        <f t="shared" ca="1" si="80"/>
        <v>-22784615.875536889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-22784615.875536889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-95026.129912714445</v>
      </c>
      <c r="L1025" s="444">
        <f t="shared" ca="1" si="80"/>
        <v>-22901297.308964182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-22901297.308964182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-95512.302551994828</v>
      </c>
      <c r="L1026" s="444">
        <f t="shared" ca="1" si="80"/>
        <v>-23018464.915030755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-23018464.915030755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-96000.500910605551</v>
      </c>
      <c r="L1027" s="444">
        <f t="shared" ca="1" si="80"/>
        <v>-23136120.719455939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-23136120.719455939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-96490.733429043816</v>
      </c>
      <c r="L1028" s="444">
        <f t="shared" ref="L1028:L1282" ca="1" si="104">I1028-J1028+K1028</f>
        <v>-23254266.756399561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-23254266.756399561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-96983.00858297557</v>
      </c>
      <c r="L1029" s="444">
        <f t="shared" ca="1" si="104"/>
        <v>-23372905.068497114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-23372905.068497114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-97477.334883382049</v>
      </c>
      <c r="L1030" s="444">
        <f t="shared" ca="1" si="104"/>
        <v>-23492037.706895072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-23492037.706895072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-97973.720876706866</v>
      </c>
      <c r="L1031" s="444">
        <f t="shared" ca="1" si="104"/>
        <v>-23611666.731286358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-23611666.731286358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-98472.175145003901</v>
      </c>
      <c r="L1032" s="444">
        <f t="shared" ca="1" si="104"/>
        <v>-23731794.209945939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-23731794.209945939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-98972.706306085485</v>
      </c>
      <c r="L1033" s="444">
        <f t="shared" ca="1" si="104"/>
        <v>-23852422.219766602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-23852422.219766602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-99475.323013671587</v>
      </c>
      <c r="L1034" s="444">
        <f t="shared" ca="1" si="104"/>
        <v>-23973552.84629485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-23973552.84629485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-99980.033957539286</v>
      </c>
      <c r="L1035" s="444">
        <f t="shared" ca="1" si="104"/>
        <v>-24095188.183766969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-24095188.183766969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-100486.8478636731</v>
      </c>
      <c r="L1036" s="444">
        <f t="shared" ca="1" si="104"/>
        <v>-24217330.33514522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-24217330.33514522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-100995.77349441583</v>
      </c>
      <c r="L1037" s="444">
        <f t="shared" ca="1" si="104"/>
        <v>-24339981.412154213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-24339981.412154213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-101506.81964861996</v>
      </c>
      <c r="L1038" s="444">
        <f t="shared" ca="1" si="104"/>
        <v>-24463143.53531741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-24463143.53531741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-102019.99516179995</v>
      </c>
      <c r="L1039" s="444">
        <f t="shared" ca="1" si="104"/>
        <v>-24586818.833993789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-24586818.833993789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-102535.30890628486</v>
      </c>
      <c r="L1040" s="444">
        <f t="shared" ca="1" si="104"/>
        <v>-24711009.446414649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-24711009.446414649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-103052.76979137177</v>
      </c>
      <c r="L1041" s="444">
        <f t="shared" ca="1" si="104"/>
        <v>-24835717.519720599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-24835717.519720599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-103572.3867634799</v>
      </c>
      <c r="L1042" s="444">
        <f t="shared" ca="1" si="104"/>
        <v>-24960945.209998656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-24960945.209998656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-104094.16880630514</v>
      </c>
      <c r="L1043" s="444">
        <f t="shared" ca="1" si="104"/>
        <v>-25086694.682319537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-25086694.682319537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-104618.12494097548</v>
      </c>
      <c r="L1044" s="444">
        <f t="shared" ca="1" si="104"/>
        <v>-25212968.110775091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-25212968.110775091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-105144.26422620694</v>
      </c>
      <c r="L1045" s="444">
        <f t="shared" ca="1" si="104"/>
        <v>-25339767.678515874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-25339767.678515874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-105672.59575846021</v>
      </c>
      <c r="L1046" s="444">
        <f t="shared" ca="1" si="104"/>
        <v>-25467095.577788912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-25467095.577788912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-106203.12867209787</v>
      </c>
      <c r="L1047" s="444">
        <f t="shared" ca="1" si="104"/>
        <v>-25594954.009975586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-25594954.009975586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-106735.87213954235</v>
      </c>
      <c r="L1048" s="444">
        <f t="shared" ca="1" si="104"/>
        <v>-25723345.185629707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-25723345.185629707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-107270.83537143451</v>
      </c>
      <c r="L1049" s="444">
        <f t="shared" ca="1" si="104"/>
        <v>-25852271.324515719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-25852271.324515719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-107808.0276167929</v>
      </c>
      <c r="L1050" s="444">
        <f t="shared" ca="1" si="104"/>
        <v>-25981734.655647088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-25981734.655647088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-108347.45816317361</v>
      </c>
      <c r="L1051" s="444">
        <f t="shared" ca="1" si="104"/>
        <v>-26111737.417324837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-26111737.417324837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-108889.1363368309</v>
      </c>
      <c r="L1052" s="444">
        <f t="shared" ca="1" si="104"/>
        <v>-26242281.857176244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-26242281.857176244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-109433.07150287842</v>
      </c>
      <c r="L1053" s="444">
        <f t="shared" ca="1" si="104"/>
        <v>-26373370.232193701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-26373370.232193701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-109979.27306545115</v>
      </c>
      <c r="L1054" s="444">
        <f t="shared" ca="1" si="104"/>
        <v>-26505004.80877373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-26505004.80877373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-110527.75046786795</v>
      </c>
      <c r="L1055" s="444">
        <f t="shared" ca="1" si="104"/>
        <v>-26637187.862756174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-26637187.862756174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-111078.5131927948</v>
      </c>
      <c r="L1056" s="444">
        <f t="shared" ca="1" si="104"/>
        <v>-26769921.679463547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-26769921.679463547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-111631.57076240885</v>
      </c>
      <c r="L1057" s="444">
        <f t="shared" ca="1" si="104"/>
        <v>-26903208.553740531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-26903208.553740531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-112186.93273856294</v>
      </c>
      <c r="L1058" s="444">
        <f t="shared" ca="1" si="104"/>
        <v>-27037050.78999367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-27037050.78999367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-112744.60872295103</v>
      </c>
      <c r="L1059" s="444">
        <f t="shared" ca="1" si="104"/>
        <v>-27171450.702231199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-27171450.702231199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-113304.60835727406</v>
      </c>
      <c r="L1060" s="444">
        <f t="shared" ca="1" si="104"/>
        <v>-27306410.614103049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-27306410.614103049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-113866.94132340678</v>
      </c>
      <c r="L1061" s="444">
        <f t="shared" ca="1" si="104"/>
        <v>-27441932.858941033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-27441932.858941033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-114431.61734356506</v>
      </c>
      <c r="L1062" s="444">
        <f t="shared" ca="1" si="104"/>
        <v>-27578019.779799175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-27578019.779799175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-114998.64618047397</v>
      </c>
      <c r="L1063" s="444">
        <f t="shared" ca="1" si="104"/>
        <v>-27714673.729494225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-27714673.729494225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-115568.03763753668</v>
      </c>
      <c r="L1064" s="444">
        <f t="shared" ca="1" si="104"/>
        <v>-27851897.070646338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-27851897.070646338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-116139.8015590038</v>
      </c>
      <c r="L1065" s="444">
        <f t="shared" ca="1" si="104"/>
        <v>-27989692.175719921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-27989692.175719921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-116713.94783014373</v>
      </c>
      <c r="L1066" s="444">
        <f t="shared" ca="1" si="104"/>
        <v>-28128061.427064642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-28128061.427064642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-117290.48637741341</v>
      </c>
      <c r="L1067" s="444">
        <f t="shared" ca="1" si="104"/>
        <v>-28267007.216956634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-28267007.216956634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-117869.42716863005</v>
      </c>
      <c r="L1068" s="444">
        <f t="shared" ca="1" si="104"/>
        <v>-28406531.947639842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-28406531.947639842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-118450.78021314341</v>
      </c>
      <c r="L1069" s="444">
        <f t="shared" ca="1" si="104"/>
        <v>-28546638.031367563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-28546638.031367563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-119034.55556200893</v>
      </c>
      <c r="L1070" s="444">
        <f t="shared" ca="1" si="104"/>
        <v>-28687327.890444148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-28687327.890444148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-119620.76330816136</v>
      </c>
      <c r="L1071" s="444">
        <f t="shared" ca="1" si="104"/>
        <v>-28828603.957266886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-28828603.957266886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-120209.41358658943</v>
      </c>
      <c r="L1072" s="444">
        <f t="shared" ca="1" si="104"/>
        <v>-28970468.674368054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-28970468.674368054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-120800.51657451096</v>
      </c>
      <c r="L1073" s="444">
        <f t="shared" ca="1" si="104"/>
        <v>-29112924.494457141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-29112924.494457141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-121394.08249154882</v>
      </c>
      <c r="L1074" s="444">
        <f t="shared" ca="1" si="104"/>
        <v>-29255973.880463269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-29255973.880463269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-121990.1215999077</v>
      </c>
      <c r="L1075" s="444">
        <f t="shared" ca="1" si="104"/>
        <v>-29399619.305577755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-29399619.305577755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-122588.64420455138</v>
      </c>
      <c r="L1076" s="444">
        <f t="shared" ca="1" si="104"/>
        <v>-29543863.253296886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-29543863.253296886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-123189.66065338108</v>
      </c>
      <c r="L1077" s="444">
        <f t="shared" ca="1" si="104"/>
        <v>-29688708.217464846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-29688708.217464846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-123793.18133741427</v>
      </c>
      <c r="L1078" s="444">
        <f t="shared" ca="1" si="104"/>
        <v>-29834156.702316836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-29834156.702316836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-124399.21669096423</v>
      </c>
      <c r="L1079" s="444">
        <f t="shared" ca="1" si="104"/>
        <v>-29980211.222522378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-29980211.222522378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-125007.77719182063</v>
      </c>
      <c r="L1080" s="444">
        <f t="shared" ca="1" si="104"/>
        <v>-30126874.303228777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-30126874.303228777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-125618.87336143064</v>
      </c>
      <c r="L1081" s="444">
        <f t="shared" ca="1" si="104"/>
        <v>-30274148.480104785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-30274148.480104785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-126232.51576508068</v>
      </c>
      <c r="L1082" s="444">
        <f t="shared" ca="1" si="104"/>
        <v>-30422036.299384445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-30422036.299384445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-126848.71501207926</v>
      </c>
      <c r="L1083" s="444">
        <f t="shared" ca="1" si="104"/>
        <v>-30570540.317911103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-30570540.317911103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-127467.48175594033</v>
      </c>
      <c r="L1084" s="444">
        <f t="shared" ca="1" si="104"/>
        <v>-30719663.103181623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-30719663.103181623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-128088.82669456751</v>
      </c>
      <c r="L1085" s="444">
        <f t="shared" ca="1" si="104"/>
        <v>-30869407.233390767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-30869407.233390767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-128712.76057043891</v>
      </c>
      <c r="L1086" s="444">
        <f t="shared" ca="1" si="104"/>
        <v>-31019775.297475785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-31019775.297475785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-129339.29417079319</v>
      </c>
      <c r="L1087" s="444">
        <f t="shared" ca="1" si="104"/>
        <v>-31170769.895161156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-31170769.895161156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-129968.43832781557</v>
      </c>
      <c r="L1088" s="444">
        <f t="shared" ca="1" si="104"/>
        <v>-31322393.637003548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-31322393.637003548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-130600.20391882554</v>
      </c>
      <c r="L1089" s="444">
        <f t="shared" ca="1" si="104"/>
        <v>-31474649.144436952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-31474649.144436952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-131234.60186646471</v>
      </c>
      <c r="L1090" s="444">
        <f t="shared" ca="1" si="104"/>
        <v>-31627539.049817994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-31627539.049817994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-131871.6431388857</v>
      </c>
      <c r="L1091" s="444">
        <f t="shared" ca="1" si="104"/>
        <v>-31781065.996471457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-31781065.996471457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-132511.33874994182</v>
      </c>
      <c r="L1092" s="444">
        <f t="shared" ca="1" si="104"/>
        <v>-31935232.638735976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-31935232.638735976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-133153.69975937728</v>
      </c>
      <c r="L1093" s="444">
        <f t="shared" ca="1" si="104"/>
        <v>-32090041.642009933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-32090041.642009933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-133798.73727301881</v>
      </c>
      <c r="L1094" s="444">
        <f t="shared" ca="1" si="104"/>
        <v>-32245495.682797529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-32245495.682797529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-134446.46244296708</v>
      </c>
      <c r="L1095" s="444">
        <f t="shared" ca="1" si="104"/>
        <v>-32401597.448755074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-32401597.448755074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-135096.8864677902</v>
      </c>
      <c r="L1096" s="444">
        <f t="shared" ca="1" si="104"/>
        <v>-32558349.63873744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-32558349.63873744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-135750.02059271673</v>
      </c>
      <c r="L1097" s="444">
        <f t="shared" ca="1" si="104"/>
        <v>-32715754.962844733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-32715754.962844733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-136405.87610983045</v>
      </c>
      <c r="L1098" s="444">
        <f t="shared" ca="1" si="104"/>
        <v>-32873816.142469142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-32873816.142469142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-137064.46435826548</v>
      </c>
      <c r="L1099" s="444">
        <f t="shared" ca="1" si="104"/>
        <v>-33032535.910341986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-33032535.910341986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-137725.79672440235</v>
      </c>
      <c r="L1100" s="444">
        <f t="shared" ca="1" si="104"/>
        <v>-33191917.010580964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-33191917.010580964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-138389.88464206475</v>
      </c>
      <c r="L1101" s="444">
        <f t="shared" ca="1" si="104"/>
        <v>-33351962.198737606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-33351962.198737606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-139056.73959271744</v>
      </c>
      <c r="L1102" s="444">
        <f t="shared" ca="1" si="104"/>
        <v>-33512674.2418449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-33512674.2418449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-139726.3731056645</v>
      </c>
      <c r="L1103" s="444">
        <f t="shared" ca="1" si="104"/>
        <v>-33674055.918465145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-33674055.918465145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-140398.79675824885</v>
      </c>
      <c r="L1104" s="444">
        <f t="shared" ca="1" si="104"/>
        <v>-33836110.018737972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-33836110.018737972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-141074.0221760523</v>
      </c>
      <c r="L1105" s="444">
        <f t="shared" ca="1" si="104"/>
        <v>-33998839.344428599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-33998839.344428599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-141752.06103309657</v>
      </c>
      <c r="L1106" s="444">
        <f t="shared" ca="1" si="104"/>
        <v>-34162246.708976276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-34162246.708976276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-142432.92505204523</v>
      </c>
      <c r="L1107" s="444">
        <f t="shared" ca="1" si="104"/>
        <v>-34326334.9375429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-34326334.9375429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-143116.62600440616</v>
      </c>
      <c r="L1108" s="444">
        <f t="shared" ca="1" si="104"/>
        <v>-34491106.867061883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-34491106.867061883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-143803.17571073526</v>
      </c>
      <c r="L1109" s="444">
        <f t="shared" ca="1" si="104"/>
        <v>-34656565.346287198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-34656565.346287198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-144492.58604084072</v>
      </c>
      <c r="L1110" s="444">
        <f t="shared" ca="1" si="104"/>
        <v>-34822713.235842615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-34822713.235842615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-145184.86891398829</v>
      </c>
      <c r="L1111" s="444">
        <f t="shared" ca="1" si="104"/>
        <v>-34989553.408271179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-34989553.408271179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-145880.03629910731</v>
      </c>
      <c r="L1112" s="444">
        <f t="shared" ca="1" si="104"/>
        <v>-35157088.748084866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-35157088.748084866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-146578.10021499768</v>
      </c>
      <c r="L1113" s="444">
        <f t="shared" ca="1" si="104"/>
        <v>-35325322.151814438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-35325322.151814438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-147279.07273053756</v>
      </c>
      <c r="L1114" s="444">
        <f t="shared" ca="1" si="104"/>
        <v>-35494256.528059557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-35494256.528059557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-147982.96596489224</v>
      </c>
      <c r="L1115" s="444">
        <f t="shared" ca="1" si="104"/>
        <v>-35663894.797539026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-35663894.797539026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-148689.79208772336</v>
      </c>
      <c r="L1116" s="444">
        <f t="shared" ca="1" si="104"/>
        <v>-35834239.893141329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-35834239.893141329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-149399.5633193996</v>
      </c>
      <c r="L1117" s="444">
        <f t="shared" ca="1" si="104"/>
        <v>-36005294.759975307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-36005294.759975307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-150112.29193120784</v>
      </c>
      <c r="L1118" s="444">
        <f t="shared" ca="1" si="104"/>
        <v>-36177062.355421089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-36177062.355421089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-150827.99024556528</v>
      </c>
      <c r="L1119" s="444">
        <f t="shared" ca="1" si="104"/>
        <v>-36349545.649181232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-36349545.649181232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-151546.67063623253</v>
      </c>
      <c r="L1120" s="444">
        <f t="shared" ca="1" si="104"/>
        <v>-36522747.623332039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-36522747.623332039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-152268.34552852757</v>
      </c>
      <c r="L1121" s="444">
        <f t="shared" ca="1" si="104"/>
        <v>-36696671.272375144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-36696671.272375144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-152993.0273995405</v>
      </c>
      <c r="L1122" s="444">
        <f t="shared" ca="1" si="104"/>
        <v>-36871319.603289261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-36871319.603289261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-153720.72877834932</v>
      </c>
      <c r="L1123" s="444">
        <f t="shared" ca="1" si="104"/>
        <v>-37046695.635582186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-37046695.635582186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-154451.46224623651</v>
      </c>
      <c r="L1124" s="444">
        <f t="shared" ca="1" si="104"/>
        <v>-37222802.401343003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-37222802.401343003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-155185.24043690658</v>
      </c>
      <c r="L1125" s="444">
        <f t="shared" ca="1" si="104"/>
        <v>-37399642.945294484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-37399642.945294484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-155922.07603670441</v>
      </c>
      <c r="L1126" s="444">
        <f t="shared" ca="1" si="104"/>
        <v>-37577220.324845769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-37577220.324845769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-156661.98178483476</v>
      </c>
      <c r="L1127" s="444">
        <f t="shared" ca="1" si="104"/>
        <v>-37755537.610145181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-37755537.610145181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-157404.97047358233</v>
      </c>
      <c r="L1128" s="444">
        <f t="shared" ca="1" si="104"/>
        <v>-37934597.884133339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-37934597.884133339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-158151.05494853298</v>
      </c>
      <c r="L1129" s="444">
        <f t="shared" ca="1" si="104"/>
        <v>-38114404.242596447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-38114404.242596447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-158900.24810879593</v>
      </c>
      <c r="L1130" s="444">
        <f t="shared" ca="1" si="104"/>
        <v>-38294959.794219822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-38294959.794219822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-159652.56290722667</v>
      </c>
      <c r="L1131" s="444">
        <f t="shared" ca="1" si="104"/>
        <v>-38476267.660641626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-38476267.660641626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-160408.01235065085</v>
      </c>
      <c r="L1132" s="444">
        <f t="shared" ca="1" si="104"/>
        <v>-38658330.976506852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-38658330.976506852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-161166.60950008928</v>
      </c>
      <c r="L1133" s="444">
        <f t="shared" ca="1" si="104"/>
        <v>-38841152.889521517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-38841152.889521517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-161928.36747098374</v>
      </c>
      <c r="L1134" s="444">
        <f t="shared" ca="1" si="104"/>
        <v>-39024736.560507081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-39024736.560507081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-162693.29943342358</v>
      </c>
      <c r="L1135" s="444">
        <f t="shared" ca="1" si="104"/>
        <v>-39209085.163455084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-39209085.163455084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-163461.41861237359</v>
      </c>
      <c r="L1136" s="444">
        <f t="shared" ca="1" si="104"/>
        <v>-39394201.885582037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-39394201.885582037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-164232.73828790255</v>
      </c>
      <c r="L1137" s="444">
        <f t="shared" ca="1" si="104"/>
        <v>-39580089.927384518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-39580089.927384518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-165007.2717954129</v>
      </c>
      <c r="L1138" s="444">
        <f t="shared" ca="1" si="104"/>
        <v>-39766752.50269451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-39766752.50269451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-165785.03252587118</v>
      </c>
      <c r="L1139" s="444">
        <f t="shared" ca="1" si="104"/>
        <v>-39954192.838734962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-39954192.838734962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-166566.03392603976</v>
      </c>
      <c r="L1140" s="444">
        <f t="shared" ca="1" si="104"/>
        <v>-40142414.176175579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-40142414.176175579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-167350.289498709</v>
      </c>
      <c r="L1141" s="444">
        <f t="shared" ca="1" si="104"/>
        <v>-40331419.769188866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-40331419.769188866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-168137.812802931</v>
      </c>
      <c r="L1142" s="444">
        <f t="shared" ca="1" si="104"/>
        <v>-40521212.885506377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-40521212.885506377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-168928.61745425398</v>
      </c>
      <c r="L1143" s="444">
        <f t="shared" ca="1" si="104"/>
        <v>-40711796.806475207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-40711796.806475207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-169722.71712495745</v>
      </c>
      <c r="L1144" s="444">
        <f t="shared" ca="1" si="104"/>
        <v>-40903174.827114739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-40903174.827114739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-170520.12554428881</v>
      </c>
      <c r="L1145" s="444">
        <f t="shared" ca="1" si="104"/>
        <v>-41095350.256173603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-41095350.256173603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-171320.85649870074</v>
      </c>
      <c r="L1146" s="444">
        <f t="shared" ca="1" si="104"/>
        <v>-41288326.416186884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-41288326.416186884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-172124.92383208941</v>
      </c>
      <c r="L1147" s="444">
        <f t="shared" ca="1" si="104"/>
        <v>-41482106.64353355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-41482106.64353355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-172932.34144603385</v>
      </c>
      <c r="L1148" s="444">
        <f t="shared" ca="1" si="104"/>
        <v>-41676694.288494162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-41676694.288494162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-173743.12330003642</v>
      </c>
      <c r="L1149" s="444">
        <f t="shared" ca="1" si="104"/>
        <v>-41872092.715308778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-41872092.715308778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-174557.28341176399</v>
      </c>
      <c r="L1150" s="444">
        <f t="shared" ca="1" si="104"/>
        <v>-42068305.302235119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-42068305.302235119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-175374.8358572904</v>
      </c>
      <c r="L1151" s="444">
        <f t="shared" ca="1" si="104"/>
        <v>-42265335.441606984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-42265335.441606984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-176195.79477133983</v>
      </c>
      <c r="L1152" s="444">
        <f t="shared" ca="1" si="104"/>
        <v>-42463186.539892904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-42463186.539892904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-177020.17434753117</v>
      </c>
      <c r="L1153" s="444">
        <f t="shared" ca="1" si="104"/>
        <v>-42661862.017755017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-42661862.017755017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-177847.98883862331</v>
      </c>
      <c r="L1154" s="444">
        <f t="shared" ca="1" si="104"/>
        <v>-42861365.310108215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-42861365.310108215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-178679.25255676164</v>
      </c>
      <c r="L1155" s="444">
        <f t="shared" ca="1" si="104"/>
        <v>-43061699.866179556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-43061699.866179556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-179513.97987372556</v>
      </c>
      <c r="L1156" s="444">
        <f t="shared" ca="1" si="104"/>
        <v>-43262869.149567857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-43262869.149567857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-180352.1852211768</v>
      </c>
      <c r="L1157" s="444">
        <f t="shared" ca="1" si="104"/>
        <v>-43464876.638303615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-43464876.638303615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-181193.88309090913</v>
      </c>
      <c r="L1158" s="444">
        <f t="shared" ca="1" si="104"/>
        <v>-43667725.824909098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-43667725.824909098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-182039.08803509866</v>
      </c>
      <c r="L1159" s="444">
        <f t="shared" ca="1" si="104"/>
        <v>-43871420.216458775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-43871420.216458775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-182887.81466655564</v>
      </c>
      <c r="L1160" s="444">
        <f t="shared" ca="1" si="104"/>
        <v>-44075963.334639907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-44075963.334639907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-183740.07765897701</v>
      </c>
      <c r="L1161" s="444">
        <f t="shared" ca="1" si="104"/>
        <v>-44281358.715813458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-44281358.715813458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-184595.89174720013</v>
      </c>
      <c r="L1162" s="444">
        <f t="shared" ca="1" si="104"/>
        <v>-44487609.911075234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-44487609.911075234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-185455.27172745756</v>
      </c>
      <c r="L1163" s="444">
        <f t="shared" ca="1" si="104"/>
        <v>-44694720.48631727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-44694720.48631727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-186318.23245763269</v>
      </c>
      <c r="L1164" s="444">
        <f t="shared" ca="1" si="104"/>
        <v>-44902694.022289477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-44902694.022289477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-187184.78885751689</v>
      </c>
      <c r="L1165" s="444">
        <f t="shared" ca="1" si="104"/>
        <v>-45111534.114661574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-45111534.114661574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-188054.9559090673</v>
      </c>
      <c r="L1166" s="444">
        <f t="shared" ca="1" si="104"/>
        <v>-45321244.374085218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-45321244.374085218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-188928.74865666582</v>
      </c>
      <c r="L1167" s="444">
        <f t="shared" ca="1" si="104"/>
        <v>-45531828.426256463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-45531828.426256463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-189806.18220737934</v>
      </c>
      <c r="L1168" s="444">
        <f t="shared" ca="1" si="104"/>
        <v>-45743289.911978416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-45743289.911978416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-190597.04129991005</v>
      </c>
      <c r="L1169" s="444">
        <f t="shared" ca="1" si="104"/>
        <v>-45933886.953278325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-45933886.953278325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-191391.1956386597</v>
      </c>
      <c r="L1170" s="444">
        <f t="shared" ca="1" si="104"/>
        <v>-46125278.148916982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-46125278.148916982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-192188.65895382076</v>
      </c>
      <c r="L1171" s="444">
        <f t="shared" ca="1" si="104"/>
        <v>-46317466.807870805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-46317466.807870805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-192989.44503279502</v>
      </c>
      <c r="L1172" s="444">
        <f t="shared" ca="1" si="104"/>
        <v>-46510456.252903603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-46510456.252903603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-193793.56772043169</v>
      </c>
      <c r="L1173" s="444">
        <f t="shared" ca="1" si="104"/>
        <v>-46704249.820624031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-46704249.820624031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-194601.04091926679</v>
      </c>
      <c r="L1174" s="444">
        <f t="shared" ca="1" si="104"/>
        <v>-46898850.861543298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-46898850.861543298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-195411.87858976374</v>
      </c>
      <c r="L1175" s="444">
        <f t="shared" ca="1" si="104"/>
        <v>-47094262.740133062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-47094262.740133062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-196226.09475055442</v>
      </c>
      <c r="L1176" s="444">
        <f t="shared" ca="1" si="104"/>
        <v>-47290488.834883615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-47290488.834883615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-197043.70347868174</v>
      </c>
      <c r="L1177" s="444">
        <f t="shared" ca="1" si="104"/>
        <v>-47487532.538362294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-47487532.538362294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-197864.71890984289</v>
      </c>
      <c r="L1178" s="444">
        <f t="shared" ca="1" si="104"/>
        <v>-47685397.257272139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-47685397.257272139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-198689.15523863392</v>
      </c>
      <c r="L1179" s="444">
        <f t="shared" ca="1" si="104"/>
        <v>-47884086.412510775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-47884086.412510775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-199517.02671879489</v>
      </c>
      <c r="L1180" s="444">
        <f t="shared" ca="1" si="104"/>
        <v>-48083603.43922957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-48083603.43922957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-200348.34766345654</v>
      </c>
      <c r="L1181" s="444">
        <f t="shared" ca="1" si="104"/>
        <v>-48283951.786893025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-48283951.786893025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-201183.1324453876</v>
      </c>
      <c r="L1182" s="444">
        <f t="shared" ca="1" si="104"/>
        <v>-48485134.919338413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-48485134.919338413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-202021.39549724339</v>
      </c>
      <c r="L1183" s="444">
        <f t="shared" ca="1" si="104"/>
        <v>-48687156.314835653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-48687156.314835653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-202863.15131181522</v>
      </c>
      <c r="L1184" s="444">
        <f t="shared" ca="1" si="104"/>
        <v>-48890019.466147467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-48890019.466147467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-203708.41444228112</v>
      </c>
      <c r="L1185" s="444">
        <f t="shared" ca="1" si="104"/>
        <v>-49093727.880589746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-49093727.880589746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-204557.19950245728</v>
      </c>
      <c r="L1186" s="444">
        <f t="shared" ca="1" si="104"/>
        <v>-49298285.080092207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-49298285.080092207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-205409.52116705087</v>
      </c>
      <c r="L1187" s="444">
        <f t="shared" ca="1" si="104"/>
        <v>-49503694.601259254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-49503694.601259254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-206265.39417191356</v>
      </c>
      <c r="L1188" s="444">
        <f t="shared" ca="1" si="104"/>
        <v>-49709959.99543117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-49709959.99543117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-207124.83331429653</v>
      </c>
      <c r="L1189" s="444">
        <f t="shared" ca="1" si="104"/>
        <v>-49917084.828745469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-49917084.828745469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-207987.85345310613</v>
      </c>
      <c r="L1190" s="444">
        <f t="shared" ca="1" si="104"/>
        <v>-50125072.682198577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-50125072.682198577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-208854.46950916073</v>
      </c>
      <c r="L1191" s="444">
        <f t="shared" ca="1" si="104"/>
        <v>-50333927.151707739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-50333927.151707739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-209724.69646544891</v>
      </c>
      <c r="L1192" s="444">
        <f t="shared" ca="1" si="104"/>
        <v>-50543651.848173186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-50543651.848173186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-210598.54936738827</v>
      </c>
      <c r="L1193" s="444">
        <f t="shared" ca="1" si="104"/>
        <v>-50754250.397540577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-50754250.397540577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-211476.04332308573</v>
      </c>
      <c r="L1194" s="444">
        <f t="shared" ca="1" si="104"/>
        <v>-50965726.440863661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-50965726.440863661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-212357.1935035986</v>
      </c>
      <c r="L1195" s="444">
        <f t="shared" ca="1" si="104"/>
        <v>-51178083.634367257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-51178083.634367257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-213242.01514319691</v>
      </c>
      <c r="L1196" s="444">
        <f t="shared" ca="1" si="104"/>
        <v>-51391325.649510451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-51391325.649510451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-214130.52353962688</v>
      </c>
      <c r="L1197" s="444">
        <f t="shared" ca="1" si="104"/>
        <v>-51605456.173050076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-51605456.173050076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-215022.73405437532</v>
      </c>
      <c r="L1198" s="444">
        <f t="shared" ca="1" si="104"/>
        <v>-51820478.907104447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-51820478.907104447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-215918.66211293518</v>
      </c>
      <c r="L1199" s="444">
        <f t="shared" ca="1" si="104"/>
        <v>-52036397.569217384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-52036397.569217384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-216818.32320507243</v>
      </c>
      <c r="L1200" s="444">
        <f t="shared" ca="1" si="104"/>
        <v>-52253215.892422453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-52253215.892422453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-217721.73288509354</v>
      </c>
      <c r="L1201" s="444">
        <f t="shared" ca="1" si="104"/>
        <v>-52470937.625307545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-52470937.625307545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-218628.90677211477</v>
      </c>
      <c r="L1202" s="444">
        <f t="shared" ca="1" si="104"/>
        <v>-52689566.532079659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-52689566.532079659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-219539.86055033191</v>
      </c>
      <c r="L1203" s="444">
        <f t="shared" ca="1" si="104"/>
        <v>-52909106.392629988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-52909106.392629988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-220454.6099692916</v>
      </c>
      <c r="L1204" s="444">
        <f t="shared" ca="1" si="104"/>
        <v>-53129561.002599277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-53129561.002599277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-221373.17084416366</v>
      </c>
      <c r="L1205" s="444">
        <f t="shared" ca="1" si="104"/>
        <v>-53350934.173443437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-53350934.173443437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-222295.55905601432</v>
      </c>
      <c r="L1206" s="444">
        <f t="shared" ca="1" si="104"/>
        <v>-53573229.73249945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-53573229.73249945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-223221.79055208107</v>
      </c>
      <c r="L1207" s="444">
        <f t="shared" ca="1" si="104"/>
        <v>-53796451.52305153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-53796451.52305153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-224151.88134604803</v>
      </c>
      <c r="L1208" s="444">
        <f t="shared" ca="1" si="104"/>
        <v>-54020603.404397577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-54020603.404397577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-225085.84751832322</v>
      </c>
      <c r="L1209" s="444">
        <f t="shared" ca="1" si="104"/>
        <v>-54245689.251915902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-54245689.251915902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-226023.70521631624</v>
      </c>
      <c r="L1210" s="444">
        <f t="shared" ca="1" si="104"/>
        <v>-54471712.95713222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-54471712.95713222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-226965.47065471759</v>
      </c>
      <c r="L1211" s="444">
        <f t="shared" ca="1" si="104"/>
        <v>-54698678.427786939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-54698678.427786939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-227911.16011577888</v>
      </c>
      <c r="L1212" s="444">
        <f t="shared" ca="1" si="104"/>
        <v>-54926589.587902717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-54926589.587902717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-228860.78994959465</v>
      </c>
      <c r="L1213" s="444">
        <f t="shared" ca="1" si="104"/>
        <v>-55155450.377852313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-55155450.377852313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-229814.37657438463</v>
      </c>
      <c r="L1214" s="444">
        <f t="shared" ca="1" si="104"/>
        <v>-55385264.754426695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-55385264.754426695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-230771.93647677789</v>
      </c>
      <c r="L1215" s="444">
        <f t="shared" ca="1" si="104"/>
        <v>-55616036.69090347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-55616036.69090347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-231733.48621209778</v>
      </c>
      <c r="L1216" s="444">
        <f t="shared" ca="1" si="104"/>
        <v>-55847770.177115567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-55847770.177115567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-232699.04240464818</v>
      </c>
      <c r="L1217" s="444">
        <f t="shared" ca="1" si="104"/>
        <v>-56080469.219520219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-56080469.219520219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-233668.62174800094</v>
      </c>
      <c r="L1218" s="444">
        <f t="shared" ca="1" si="104"/>
        <v>-56314137.841268219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-56314137.841268219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-234642.24100528425</v>
      </c>
      <c r="L1219" s="444">
        <f t="shared" ca="1" si="104"/>
        <v>-56548780.082273506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-56548780.082273506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-235619.91700947293</v>
      </c>
      <c r="L1220" s="444">
        <f t="shared" ca="1" si="104"/>
        <v>-56784399.999282978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-56784399.999282978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-236601.66666367906</v>
      </c>
      <c r="L1221" s="444">
        <f t="shared" ca="1" si="104"/>
        <v>-57021001.665946655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-57021001.665946655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-237587.50694144439</v>
      </c>
      <c r="L1222" s="444">
        <f t="shared" ca="1" si="104"/>
        <v>-57258589.1728881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-57258589.1728881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-238577.45488703376</v>
      </c>
      <c r="L1223" s="444">
        <f t="shared" ca="1" si="104"/>
        <v>-57497166.627775133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-57497166.627775133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-239571.52761572972</v>
      </c>
      <c r="L1224" s="444">
        <f t="shared" ca="1" si="104"/>
        <v>-57736738.155390859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-57736738.155390859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-240569.74231412858</v>
      </c>
      <c r="L1225" s="444">
        <f t="shared" ca="1" si="104"/>
        <v>-57977307.897704989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-57977307.897704989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-241572.11624043746</v>
      </c>
      <c r="L1226" s="444">
        <f t="shared" ca="1" si="104"/>
        <v>-58218880.013945423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-58218880.013945423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-242578.6667247726</v>
      </c>
      <c r="L1227" s="444">
        <f t="shared" ca="1" si="104"/>
        <v>-58461458.680670194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-58461458.680670194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-243589.41116945917</v>
      </c>
      <c r="L1228" s="444">
        <f t="shared" ca="1" si="104"/>
        <v>-58705048.091839656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-58705048.091839656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-244604.36704933189</v>
      </c>
      <c r="L1229" s="444">
        <f t="shared" ca="1" si="104"/>
        <v>-58949652.458888985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-58949652.458888985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-245623.55191203742</v>
      </c>
      <c r="L1230" s="444">
        <f t="shared" ca="1" si="104"/>
        <v>-59195276.010801025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-59195276.010801025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-246646.98337833764</v>
      </c>
      <c r="L1231" s="444">
        <f t="shared" ca="1" si="104"/>
        <v>-59441922.994179361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-59441922.994179361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-247674.67914241398</v>
      </c>
      <c r="L1232" s="444">
        <f t="shared" ca="1" si="104"/>
        <v>-59689597.673321776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-59689597.673321776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-248706.6569721741</v>
      </c>
      <c r="L1233" s="444">
        <f t="shared" ca="1" si="104"/>
        <v>-59938304.330293953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-59938304.330293953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-249742.93470955815</v>
      </c>
      <c r="L1234" s="444">
        <f t="shared" ca="1" si="104"/>
        <v>-60188047.26500351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-60188047.26500351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-250783.53027084796</v>
      </c>
      <c r="L1235" s="444">
        <f t="shared" ca="1" si="104"/>
        <v>-60438830.795274355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-60438830.795274355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-251828.46164697647</v>
      </c>
      <c r="L1236" s="444">
        <f t="shared" ca="1" si="104"/>
        <v>-60690659.256921329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-60690659.256921329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-252877.74690383882</v>
      </c>
      <c r="L1237" s="444">
        <f t="shared" ca="1" si="104"/>
        <v>-60943537.003825165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-60943537.003825165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-253931.40418260486</v>
      </c>
      <c r="L1238" s="444">
        <f t="shared" ca="1" si="104"/>
        <v>-61197468.408007771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-61197468.408007771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-254989.45170003237</v>
      </c>
      <c r="L1239" s="444">
        <f t="shared" ca="1" si="104"/>
        <v>-61452457.859707803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-61452457.859707803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-256051.90774878251</v>
      </c>
      <c r="L1240" s="444">
        <f t="shared" ca="1" si="104"/>
        <v>-61708509.767456584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-61708509.767456584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-257118.79069773579</v>
      </c>
      <c r="L1241" s="444">
        <f t="shared" ca="1" si="104"/>
        <v>-61965628.558154322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-61965628.558154322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-258190.1189923097</v>
      </c>
      <c r="L1242" s="444">
        <f t="shared" ca="1" si="104"/>
        <v>-62223818.677146628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-62223818.677146628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-259265.91115477763</v>
      </c>
      <c r="L1243" s="444">
        <f t="shared" ca="1" si="104"/>
        <v>-62483084.588301405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-62483084.588301405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-260346.18578458918</v>
      </c>
      <c r="L1244" s="444">
        <f t="shared" ca="1" si="104"/>
        <v>-62743430.774085991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-62743430.774085991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-261430.96155869166</v>
      </c>
      <c r="L1245" s="444">
        <f t="shared" ca="1" si="104"/>
        <v>-63004861.735644683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-63004861.735644683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-262520.25723185285</v>
      </c>
      <c r="L1246" s="444">
        <f t="shared" ca="1" si="104"/>
        <v>-63267381.992876537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-63267381.992876537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-263614.09163698554</v>
      </c>
      <c r="L1247" s="444">
        <f t="shared" ca="1" si="104"/>
        <v>-63530996.084513523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-63530996.084513523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-264712.48368547298</v>
      </c>
      <c r="L1248" s="444">
        <f t="shared" ca="1" si="104"/>
        <v>-63795708.568198994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-63795708.568198994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-265815.4523674958</v>
      </c>
      <c r="L1249" s="444">
        <f t="shared" ca="1" si="104"/>
        <v>-64061524.020566493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-64061524.020566493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-266923.01675236039</v>
      </c>
      <c r="L1250" s="444">
        <f t="shared" ca="1" si="104"/>
        <v>-64328447.037318856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-64328447.037318856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-268035.19598882855</v>
      </c>
      <c r="L1251" s="444">
        <f t="shared" ca="1" si="104"/>
        <v>-64596482.233307682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-64596482.233307682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-269152.00930544868</v>
      </c>
      <c r="L1252" s="444">
        <f t="shared" ca="1" si="104"/>
        <v>-64865634.242613129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-64865634.242613129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-270273.47601088806</v>
      </c>
      <c r="L1253" s="444">
        <f t="shared" ca="1" si="104"/>
        <v>-65135907.718624018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-65135907.718624018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-271399.61549426673</v>
      </c>
      <c r="L1254" s="444">
        <f t="shared" ca="1" si="104"/>
        <v>-65407307.334118284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-65407307.334118284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-272530.44722549286</v>
      </c>
      <c r="L1255" s="444">
        <f t="shared" ca="1" si="104"/>
        <v>-65679837.78134378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-65679837.78134378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-273665.99075559911</v>
      </c>
      <c r="L1256" s="444">
        <f t="shared" ca="1" si="104"/>
        <v>-65953503.772099383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-65953503.772099383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-274806.26571708074</v>
      </c>
      <c r="L1257" s="444">
        <f t="shared" ca="1" si="104"/>
        <v>-66228310.037816465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-66228310.037816465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-275951.29182423529</v>
      </c>
      <c r="L1258" s="444">
        <f t="shared" ca="1" si="104"/>
        <v>-66504261.329640701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-66504261.329640701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-277101.08887350291</v>
      </c>
      <c r="L1259" s="444">
        <f t="shared" ca="1" si="104"/>
        <v>-66781362.418514207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-66781362.418514207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-278255.67674380919</v>
      </c>
      <c r="L1260" s="444">
        <f t="shared" ca="1" si="104"/>
        <v>-67059618.09525802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-67059618.09525802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-279415.07539690839</v>
      </c>
      <c r="L1261" s="444">
        <f t="shared" ca="1" si="104"/>
        <v>-67339033.170654923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-67339033.170654923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-280579.30487772886</v>
      </c>
      <c r="L1262" s="444">
        <f t="shared" ca="1" si="104"/>
        <v>-67619612.475532651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-67619612.475532651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-281748.3853147194</v>
      </c>
      <c r="L1263" s="444">
        <f t="shared" ca="1" si="104"/>
        <v>-67901360.860847369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-67901360.860847369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-282922.33692019735</v>
      </c>
      <c r="L1264" s="444">
        <f t="shared" ca="1" si="104"/>
        <v>-68184283.197767571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-68184283.197767571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-284101.17999069823</v>
      </c>
      <c r="L1265" s="444">
        <f t="shared" ca="1" si="104"/>
        <v>-68468384.377758265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-68468384.377758265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-285284.93490732613</v>
      </c>
      <c r="L1266" s="444">
        <f t="shared" ca="1" si="104"/>
        <v>-68753669.312665597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-68753669.312665597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-286473.62213610666</v>
      </c>
      <c r="L1267" s="444">
        <f t="shared" ca="1" si="104"/>
        <v>-69040142.934801698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-69040142.934801698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-287667.26222834038</v>
      </c>
      <c r="L1268" s="444">
        <f t="shared" ca="1" si="104"/>
        <v>-69327810.197030038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-69327810.197030038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-288865.87582095846</v>
      </c>
      <c r="L1269" s="444">
        <f t="shared" ca="1" si="104"/>
        <v>-69616676.072851002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-69616676.072851002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-290069.48363687919</v>
      </c>
      <c r="L1270" s="444">
        <f t="shared" ca="1" si="104"/>
        <v>-69906745.556487888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-69906745.556487888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-291278.10648536618</v>
      </c>
      <c r="L1271" s="444">
        <f t="shared" ca="1" si="104"/>
        <v>-70198023.662973255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-70198023.662973255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-292491.76526238857</v>
      </c>
      <c r="L1272" s="444">
        <f t="shared" ca="1" si="104"/>
        <v>-70490515.42823565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-70490515.42823565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-293710.48095098184</v>
      </c>
      <c r="L1273" s="444">
        <f t="shared" ca="1" si="104"/>
        <v>-70784225.909186631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-70784225.909186631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-294934.27462161094</v>
      </c>
      <c r="L1274" s="444">
        <f t="shared" ca="1" si="104"/>
        <v>-71079160.183808237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-71079160.183808237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-296163.16743253433</v>
      </c>
      <c r="L1275" s="444">
        <f t="shared" ca="1" si="104"/>
        <v>-71375323.351240769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-71375323.351240769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-297397.18063016987</v>
      </c>
      <c r="L1276" s="444">
        <f t="shared" ca="1" si="104"/>
        <v>-71672720.531870946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-71672720.531870946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-298636.3355494623</v>
      </c>
      <c r="L1277" s="444">
        <f t="shared" ca="1" si="104"/>
        <v>-71971356.867420405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-71971356.867420405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-299880.6536142517</v>
      </c>
      <c r="L1278" s="444">
        <f t="shared" ca="1" si="104"/>
        <v>-72271237.521034658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-72271237.521034658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-301130.15633764438</v>
      </c>
      <c r="L1279" s="444">
        <f t="shared" ca="1" si="104"/>
        <v>-72572367.677372307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-72572367.677372307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-302384.86532238463</v>
      </c>
      <c r="L1280" s="444">
        <f t="shared" ca="1" si="104"/>
        <v>-72874752.542694688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-72874752.542694688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-303644.80226122786</v>
      </c>
      <c r="L1281" s="444">
        <f t="shared" ca="1" si="104"/>
        <v>-73178397.344955921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-73178397.344955921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-304909.98893731635</v>
      </c>
      <c r="L1282" s="444">
        <f t="shared" ca="1" si="104"/>
        <v>-73483307.333893239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-73483307.333893239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-306180.44722455519</v>
      </c>
      <c r="L1283" s="444">
        <f t="shared" ref="L1283:L1537" ca="1" si="109">I1283-J1283+K1283</f>
        <v>-73789487.781117797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-73789487.781117797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-307456.1990879908</v>
      </c>
      <c r="L1284" s="444">
        <f t="shared" ca="1" si="109"/>
        <v>-74096943.980205789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-74096943.980205789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-308737.26658419077</v>
      </c>
      <c r="L1285" s="444">
        <f t="shared" ca="1" si="109"/>
        <v>-74405681.246789977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-74405681.246789977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-310023.67186162493</v>
      </c>
      <c r="L1286" s="444">
        <f t="shared" ca="1" si="109"/>
        <v>-74715704.918651596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-74715704.918651596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-311315.43716104829</v>
      </c>
      <c r="L1287" s="444">
        <f t="shared" ca="1" si="109"/>
        <v>-75027020.355812639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-75027020.355812639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-312612.58481588599</v>
      </c>
      <c r="L1288" s="444">
        <f t="shared" ca="1" si="109"/>
        <v>-75339632.940628529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-75339632.940628529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-313915.13725261885</v>
      </c>
      <c r="L1289" s="444">
        <f t="shared" ca="1" si="109"/>
        <v>-75653548.077881142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-75653548.077881142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-315223.11699117144</v>
      </c>
      <c r="L1290" s="444">
        <f t="shared" ca="1" si="109"/>
        <v>-75968771.19487232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-75968771.19487232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-316536.54664530134</v>
      </c>
      <c r="L1291" s="444">
        <f t="shared" ca="1" si="109"/>
        <v>-76285307.741517618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-76285307.741517618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-317855.44892299006</v>
      </c>
      <c r="L1292" s="444">
        <f t="shared" ca="1" si="109"/>
        <v>-76603163.19044061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-76603163.19044061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-319179.84662683588</v>
      </c>
      <c r="L1293" s="444">
        <f t="shared" ca="1" si="109"/>
        <v>-76922343.037067443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-76922343.037067443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-320509.7626544477</v>
      </c>
      <c r="L1294" s="444">
        <f t="shared" ca="1" si="109"/>
        <v>-77242852.799721897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-77242852.799721897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-321845.21999884123</v>
      </c>
      <c r="L1295" s="444">
        <f t="shared" ca="1" si="109"/>
        <v>-77564698.019720733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-77564698.019720733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-323186.24174883636</v>
      </c>
      <c r="L1296" s="444">
        <f t="shared" ca="1" si="109"/>
        <v>-77887884.261469573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-77887884.261469573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-324532.85108945653</v>
      </c>
      <c r="L1297" s="444">
        <f t="shared" ca="1" si="109"/>
        <v>-78212417.112559035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-78212417.112559035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-325885.07130232931</v>
      </c>
      <c r="L1298" s="444">
        <f t="shared" ca="1" si="109"/>
        <v>-78538302.18386136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-78538302.18386136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-327242.925766089</v>
      </c>
      <c r="L1299" s="444">
        <f t="shared" ca="1" si="109"/>
        <v>-78865545.109627455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-78865545.109627455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-328606.43795678107</v>
      </c>
      <c r="L1300" s="444">
        <f t="shared" ca="1" si="109"/>
        <v>-79194151.547584236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-79194151.547584236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-329975.63144826767</v>
      </c>
      <c r="L1301" s="444">
        <f t="shared" ca="1" si="109"/>
        <v>-79524127.179032505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-79524127.179032505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-331350.52991263545</v>
      </c>
      <c r="L1302" s="444">
        <f t="shared" ca="1" si="109"/>
        <v>-79855477.70894514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-79855477.70894514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-332731.15712060477</v>
      </c>
      <c r="L1303" s="444">
        <f t="shared" ca="1" si="109"/>
        <v>-80188208.866065741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-80188208.866065741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-334117.53694194061</v>
      </c>
      <c r="L1304" s="444">
        <f t="shared" ca="1" si="109"/>
        <v>-80522326.403007686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-80522326.403007686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-335509.69334586535</v>
      </c>
      <c r="L1305" s="444">
        <f t="shared" ca="1" si="109"/>
        <v>-80857836.096353546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-80857836.096353546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-336907.6504014731</v>
      </c>
      <c r="L1306" s="444">
        <f t="shared" ca="1" si="109"/>
        <v>-81194743.746755019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-81194743.746755019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-338311.43227814592</v>
      </c>
      <c r="L1307" s="444">
        <f t="shared" ca="1" si="109"/>
        <v>-81533055.17903316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-81533055.17903316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-339721.06324597151</v>
      </c>
      <c r="L1308" s="444">
        <f t="shared" ca="1" si="109"/>
        <v>-81872776.242279127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-81872776.242279127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-341136.56767616305</v>
      </c>
      <c r="L1309" s="444">
        <f t="shared" ca="1" si="109"/>
        <v>-82213912.809955284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-82213912.809955284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-342557.97004148032</v>
      </c>
      <c r="L1310" s="444">
        <f t="shared" ca="1" si="109"/>
        <v>-82556470.779996768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-82556470.779996768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-343985.29491665319</v>
      </c>
      <c r="L1311" s="444">
        <f t="shared" ca="1" si="109"/>
        <v>-82900456.074913427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-82900456.074913427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-345418.56697880593</v>
      </c>
      <c r="L1312" s="444">
        <f t="shared" ca="1" si="109"/>
        <v>-83245874.641892239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-83245874.641892239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-346857.81100788433</v>
      </c>
      <c r="L1313" s="444">
        <f t="shared" ca="1" si="109"/>
        <v>-83592732.452900127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-83592732.452900127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-348303.05188708386</v>
      </c>
      <c r="L1314" s="444">
        <f t="shared" ca="1" si="109"/>
        <v>-83941035.504787207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-83941035.504787207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-349754.31460328004</v>
      </c>
      <c r="L1315" s="444">
        <f t="shared" ca="1" si="109"/>
        <v>-84290789.819390491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-84290789.819390491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-351211.62424746039</v>
      </c>
      <c r="L1316" s="444">
        <f t="shared" ca="1" si="109"/>
        <v>-84642001.443637952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-84642001.443637952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-352675.00601515814</v>
      </c>
      <c r="L1317" s="444">
        <f t="shared" ca="1" si="109"/>
        <v>-84994676.449653104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-84994676.449653104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-354144.48520688794</v>
      </c>
      <c r="L1318" s="444">
        <f t="shared" ca="1" si="109"/>
        <v>-85348820.934859991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-85348820.934859991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-355620.08722858329</v>
      </c>
      <c r="L1319" s="444">
        <f t="shared" ca="1" si="109"/>
        <v>-85704441.022088572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-85704441.022088572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-357101.83759203571</v>
      </c>
      <c r="L1320" s="444">
        <f t="shared" ca="1" si="109"/>
        <v>-86061542.859680608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-86061542.859680608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-358589.76191533584</v>
      </c>
      <c r="L1321" s="444">
        <f t="shared" ca="1" si="109"/>
        <v>-86420132.621595949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-86420132.621595949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-360083.88592331647</v>
      </c>
      <c r="L1322" s="444">
        <f t="shared" ca="1" si="109"/>
        <v>-86780216.50751926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-86780216.50751926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-361584.23544799694</v>
      </c>
      <c r="L1323" s="444">
        <f t="shared" ca="1" si="109"/>
        <v>-87141800.742967263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-87141800.742967263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-363090.83642903029</v>
      </c>
      <c r="L1324" s="444">
        <f t="shared" ca="1" si="109"/>
        <v>-87504891.579396293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-87504891.579396293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-364603.71491415123</v>
      </c>
      <c r="L1325" s="444">
        <f t="shared" ca="1" si="109"/>
        <v>-87869495.294310451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-87869495.294310451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-366122.89705962688</v>
      </c>
      <c r="L1326" s="444">
        <f t="shared" ca="1" si="109"/>
        <v>-88235618.19137007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-88235618.19137007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-367648.40913070861</v>
      </c>
      <c r="L1327" s="444">
        <f t="shared" ca="1" si="109"/>
        <v>-88603266.600500777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-88603266.600500777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-369180.2775020866</v>
      </c>
      <c r="L1328" s="444">
        <f t="shared" ca="1" si="109"/>
        <v>-88972446.878002867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-88972446.878002867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-370718.52865834528</v>
      </c>
      <c r="L1329" s="444">
        <f t="shared" ca="1" si="109"/>
        <v>-89343165.406661212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-89343165.406661212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-372263.18919442169</v>
      </c>
      <c r="L1330" s="444">
        <f t="shared" ca="1" si="109"/>
        <v>-89715428.595855638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-89715428.595855638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-373814.28581606515</v>
      </c>
      <c r="L1331" s="444">
        <f t="shared" ca="1" si="109"/>
        <v>-90089242.881671697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-90089242.881671697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-375371.84534029872</v>
      </c>
      <c r="L1332" s="444">
        <f t="shared" ca="1" si="109"/>
        <v>-90464614.727011994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-90464614.727011994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-376935.89469588333</v>
      </c>
      <c r="L1333" s="444">
        <f t="shared" ca="1" si="109"/>
        <v>-90841550.621707872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-90841550.621707872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-378506.46092378278</v>
      </c>
      <c r="L1334" s="444">
        <f t="shared" ca="1" si="109"/>
        <v>-91220057.082631648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-91220057.082631648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-380083.57117763185</v>
      </c>
      <c r="L1335" s="444">
        <f t="shared" ca="1" si="109"/>
        <v>-91600140.653809279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-91600140.653809279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-381667.25272420532</v>
      </c>
      <c r="L1336" s="444">
        <f t="shared" ca="1" si="109"/>
        <v>-91981807.90653348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-91981807.90653348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-383257.5329438895</v>
      </c>
      <c r="L1337" s="444">
        <f t="shared" ca="1" si="109"/>
        <v>-92365065.439477369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-92365065.439477369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-384854.43933115568</v>
      </c>
      <c r="L1338" s="444">
        <f t="shared" ca="1" si="109"/>
        <v>-92749919.878808528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-92749919.878808528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-386457.9994950355</v>
      </c>
      <c r="L1339" s="444">
        <f t="shared" ca="1" si="109"/>
        <v>-93136377.878303558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-93136377.878303558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-388068.24115959817</v>
      </c>
      <c r="L1340" s="444">
        <f t="shared" ca="1" si="109"/>
        <v>-93524446.119463161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-93524446.119463161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-389685.19216442981</v>
      </c>
      <c r="L1341" s="444">
        <f t="shared" ca="1" si="109"/>
        <v>-93914131.311627597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-93914131.311627597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-391308.88046511495</v>
      </c>
      <c r="L1342" s="444">
        <f t="shared" ca="1" si="109"/>
        <v>-94305440.192092717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-94305440.192092717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-392939.33413371968</v>
      </c>
      <c r="L1343" s="444">
        <f t="shared" ca="1" si="109"/>
        <v>-94698379.526226431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-94698379.526226431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-394576.58135927678</v>
      </c>
      <c r="L1344" s="444">
        <f t="shared" ca="1" si="109"/>
        <v>-95092956.107585713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-95092956.107585713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-396220.65044827381</v>
      </c>
      <c r="L1345" s="444">
        <f t="shared" ca="1" si="109"/>
        <v>-95489176.758033991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-95489176.758033991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-397871.56982514163</v>
      </c>
      <c r="L1346" s="444">
        <f t="shared" ca="1" si="109"/>
        <v>-95887048.327859133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-95887048.327859133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-399529.36803274637</v>
      </c>
      <c r="L1347" s="444">
        <f t="shared" ca="1" si="109"/>
        <v>-96286577.695891887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-96286577.695891887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-401194.07373288285</v>
      </c>
      <c r="L1348" s="444">
        <f t="shared" ca="1" si="109"/>
        <v>-96687771.76962477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-96687771.76962477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-402865.71570676984</v>
      </c>
      <c r="L1349" s="444">
        <f t="shared" ca="1" si="109"/>
        <v>-97090637.485331535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-97090637.485331535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-404544.32285554806</v>
      </c>
      <c r="L1350" s="444">
        <f t="shared" ca="1" si="109"/>
        <v>-97495181.808187082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-97495181.808187082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-406229.92420077953</v>
      </c>
      <c r="L1351" s="444">
        <f t="shared" ca="1" si="109"/>
        <v>-97901411.732387856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-97901411.732387856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-407922.54888494941</v>
      </c>
      <c r="L1352" s="444">
        <f t="shared" ca="1" si="109"/>
        <v>-98309334.281272799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-98309334.281272799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-409622.22617197002</v>
      </c>
      <c r="L1353" s="444">
        <f t="shared" ca="1" si="109"/>
        <v>-98718956.507444769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-98718956.507444769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-411328.98544768651</v>
      </c>
      <c r="L1354" s="444">
        <f t="shared" ca="1" si="109"/>
        <v>-99130285.492892459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-99130285.492892459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-413042.85622038523</v>
      </c>
      <c r="L1355" s="444">
        <f t="shared" ca="1" si="109"/>
        <v>-99543328.349112839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-99543328.349112839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-414763.8681213035</v>
      </c>
      <c r="L1356" s="444">
        <f t="shared" ca="1" si="109"/>
        <v>-99958092.217234135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-99958092.217234135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-416492.05090514221</v>
      </c>
      <c r="L1357" s="444">
        <f t="shared" ca="1" si="109"/>
        <v>-100374584.26813927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-100374584.26813927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-418227.43445058027</v>
      </c>
      <c r="L1358" s="444">
        <f t="shared" ca="1" si="109"/>
        <v>-100792811.70258985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-100792811.70258985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-419970.04876079108</v>
      </c>
      <c r="L1359" s="444">
        <f t="shared" ca="1" si="109"/>
        <v>-101212781.75135064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-101212781.75135064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-421719.92396396102</v>
      </c>
      <c r="L1360" s="444">
        <f t="shared" ca="1" si="109"/>
        <v>-101634501.67531461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-101634501.67531461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-423477.09031381086</v>
      </c>
      <c r="L1361" s="444">
        <f t="shared" ca="1" si="109"/>
        <v>-102057978.76562841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-102057978.76562841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-425241.57819011837</v>
      </c>
      <c r="L1362" s="444">
        <f t="shared" ca="1" si="109"/>
        <v>-102483220.34381853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-102483220.34381853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-427013.41809924389</v>
      </c>
      <c r="L1363" s="444">
        <f t="shared" ca="1" si="109"/>
        <v>-102910233.76191777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-102910233.76191777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-428792.64067465736</v>
      </c>
      <c r="L1364" s="444">
        <f t="shared" ca="1" si="109"/>
        <v>-103339026.40259242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-103339026.40259242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-430579.27667746838</v>
      </c>
      <c r="L1365" s="444">
        <f t="shared" ca="1" si="109"/>
        <v>-103769605.67926989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-103769605.67926989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-432373.35699695791</v>
      </c>
      <c r="L1366" s="444">
        <f t="shared" ca="1" si="109"/>
        <v>-104201979.03626685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-104201979.03626685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-434174.91265111184</v>
      </c>
      <c r="L1367" s="444">
        <f t="shared" ca="1" si="109"/>
        <v>-104636153.94891796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-104636153.94891796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-435983.97478715813</v>
      </c>
      <c r="L1368" s="444">
        <f t="shared" ca="1" si="109"/>
        <v>-105072137.92370512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-105072137.92370512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-437800.57468210463</v>
      </c>
      <c r="L1369" s="444">
        <f t="shared" ca="1" si="109"/>
        <v>-105509938.49838722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-105509938.49838722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-439624.74374328012</v>
      </c>
      <c r="L1370" s="444">
        <f t="shared" ca="1" si="109"/>
        <v>-105949563.2421305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-105949563.2421305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-441456.51350887713</v>
      </c>
      <c r="L1371" s="444">
        <f t="shared" ca="1" si="109"/>
        <v>-106391019.75563937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-106391019.75563937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-443295.91564849741</v>
      </c>
      <c r="L1372" s="444">
        <f t="shared" ca="1" si="109"/>
        <v>-106834315.67128786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-106834315.67128786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-445142.98196369945</v>
      </c>
      <c r="L1373" s="444">
        <f t="shared" ca="1" si="109"/>
        <v>-107279458.65325156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-107279458.65325156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-446997.74438854813</v>
      </c>
      <c r="L1374" s="444">
        <f t="shared" ca="1" si="109"/>
        <v>-107726456.39764011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-107726456.39764011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-448860.23499016702</v>
      </c>
      <c r="L1375" s="444">
        <f t="shared" ca="1" si="109"/>
        <v>-108175316.63263027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-108175316.63263027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-450730.48596929281</v>
      </c>
      <c r="L1376" s="444">
        <f t="shared" ca="1" si="109"/>
        <v>-108626047.11859956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-108626047.11859956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-452608.52966083144</v>
      </c>
      <c r="L1377" s="444">
        <f t="shared" ca="1" si="109"/>
        <v>-109078655.6482604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-109078655.6482604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-454494.39853441832</v>
      </c>
      <c r="L1378" s="444">
        <f t="shared" ca="1" si="109"/>
        <v>-109533150.04679482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-109533150.04679482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-456388.12519497838</v>
      </c>
      <c r="L1379" s="444">
        <f t="shared" ca="1" si="109"/>
        <v>-109989538.1719898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-109989538.1719898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-458289.74238329084</v>
      </c>
      <c r="L1380" s="444">
        <f t="shared" ca="1" si="109"/>
        <v>-110447827.91437308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-110447827.91437308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-460199.28297655453</v>
      </c>
      <c r="L1381" s="444">
        <f t="shared" ca="1" si="109"/>
        <v>-110908027.19734964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-110908027.19734964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-462116.77998895681</v>
      </c>
      <c r="L1382" s="444">
        <f t="shared" ca="1" si="109"/>
        <v>-111370143.9773386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-111370143.9773386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-464042.26657224406</v>
      </c>
      <c r="L1383" s="444">
        <f t="shared" ca="1" si="109"/>
        <v>-111834186.24391083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-111834186.24391083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-465975.77601629513</v>
      </c>
      <c r="L1384" s="444">
        <f t="shared" ca="1" si="109"/>
        <v>-112300162.01992713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-112300162.01992713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-467917.34174969641</v>
      </c>
      <c r="L1385" s="444">
        <f t="shared" ca="1" si="109"/>
        <v>-112768079.36167683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-112768079.36167683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-469866.99734032009</v>
      </c>
      <c r="L1386" s="444">
        <f t="shared" ca="1" si="109"/>
        <v>-113237946.35901715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-113237946.35901715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-471824.77649590478</v>
      </c>
      <c r="L1387" s="444">
        <f t="shared" ca="1" si="109"/>
        <v>-113709771.13551305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-113709771.13551305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-473790.71306463768</v>
      </c>
      <c r="L1388" s="444">
        <f t="shared" ca="1" si="109"/>
        <v>-114183561.84857769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-114183561.84857769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-475764.84103574039</v>
      </c>
      <c r="L1389" s="444">
        <f t="shared" ca="1" si="109"/>
        <v>-114659326.68961343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-114659326.68961343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-477747.19454005593</v>
      </c>
      <c r="L1390" s="444">
        <f t="shared" ca="1" si="109"/>
        <v>-115137073.88415349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-115137073.88415349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-479737.80785063951</v>
      </c>
      <c r="L1391" s="444">
        <f t="shared" ca="1" si="109"/>
        <v>-115616811.69200413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-115616811.69200413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-481736.71538335056</v>
      </c>
      <c r="L1392" s="444">
        <f t="shared" ca="1" si="109"/>
        <v>-116098548.40738748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-116098548.40738748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-483743.9516974478</v>
      </c>
      <c r="L1393" s="444">
        <f t="shared" ca="1" si="109"/>
        <v>-116582292.35908493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-116582292.35908493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-485759.55149618722</v>
      </c>
      <c r="L1394" s="444">
        <f t="shared" ca="1" si="109"/>
        <v>-117068051.91058113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-117068051.91058113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-487783.54962742137</v>
      </c>
      <c r="L1395" s="444">
        <f t="shared" ca="1" si="109"/>
        <v>-117555835.46020855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-117555835.46020855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-489815.9810842023</v>
      </c>
      <c r="L1396" s="444">
        <f t="shared" ca="1" si="109"/>
        <v>-118045651.44129275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-118045651.44129275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-491856.88100538641</v>
      </c>
      <c r="L1397" s="444">
        <f t="shared" ca="1" si="109"/>
        <v>-118537508.32229814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-118537508.32229814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-493906.28467624221</v>
      </c>
      <c r="L1398" s="444">
        <f t="shared" ca="1" si="109"/>
        <v>-119031414.60697438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-119031414.60697438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-495964.22752905992</v>
      </c>
      <c r="L1399" s="444">
        <f t="shared" ca="1" si="109"/>
        <v>-119527378.83450344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-119527378.83450344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-498030.74514376436</v>
      </c>
      <c r="L1400" s="444">
        <f t="shared" ca="1" si="109"/>
        <v>-120025409.57964721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-120025409.57964721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-500105.87324853003</v>
      </c>
      <c r="L1401" s="444">
        <f t="shared" ca="1" si="109"/>
        <v>-120525515.45289575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-120525515.45289575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-502189.64772039891</v>
      </c>
      <c r="L1402" s="444">
        <f t="shared" ca="1" si="109"/>
        <v>-121027705.10061614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-121027705.10061614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-504282.10458590061</v>
      </c>
      <c r="L1403" s="444">
        <f t="shared" ca="1" si="109"/>
        <v>-121531987.20520204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-121531987.20520204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-506383.28002167522</v>
      </c>
      <c r="L1404" s="444">
        <f t="shared" ca="1" si="109"/>
        <v>-122038370.48522373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-122038370.48522373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-508493.21035509877</v>
      </c>
      <c r="L1405" s="444">
        <f t="shared" ca="1" si="109"/>
        <v>-122546863.69557883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-122546863.69557883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-510611.93206491176</v>
      </c>
      <c r="L1406" s="444">
        <f t="shared" ca="1" si="109"/>
        <v>-123057475.62764373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-123057475.62764373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-512739.48178184888</v>
      </c>
      <c r="L1407" s="444">
        <f t="shared" ca="1" si="109"/>
        <v>-123570215.10942559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-123570215.10942559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-514875.89628927328</v>
      </c>
      <c r="L1408" s="444">
        <f t="shared" ca="1" si="109"/>
        <v>-124085091.00571486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-124085091.00571486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-517021.2125238119</v>
      </c>
      <c r="L1409" s="444">
        <f t="shared" ca="1" si="109"/>
        <v>-124602112.21823868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-124602112.21823868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-519175.46757599449</v>
      </c>
      <c r="L1410" s="444">
        <f t="shared" ca="1" si="109"/>
        <v>-125121287.68581468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-125121287.68581468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-521338.69869089447</v>
      </c>
      <c r="L1411" s="444">
        <f t="shared" ca="1" si="109"/>
        <v>-125642626.38450557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-125642626.38450557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-523510.94326877315</v>
      </c>
      <c r="L1412" s="444">
        <f t="shared" ca="1" si="109"/>
        <v>-126166137.32777435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-126166137.32777435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-525692.23886572639</v>
      </c>
      <c r="L1413" s="444">
        <f t="shared" ca="1" si="109"/>
        <v>-126691829.56664008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-126691829.56664008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-527882.62319433375</v>
      </c>
      <c r="L1414" s="444">
        <f t="shared" ca="1" si="109"/>
        <v>-127219712.18983442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-127219712.18983442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-530082.13412431011</v>
      </c>
      <c r="L1415" s="444">
        <f t="shared" ca="1" si="109"/>
        <v>-127749794.32395872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-127749794.32395872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-532290.80968316144</v>
      </c>
      <c r="L1416" s="444">
        <f t="shared" ca="1" si="109"/>
        <v>-128282085.13364188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-128282085.13364188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-534508.68805684126</v>
      </c>
      <c r="L1417" s="444">
        <f t="shared" ca="1" si="109"/>
        <v>-128816593.82169873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-128816593.82169873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-536735.80759041139</v>
      </c>
      <c r="L1418" s="444">
        <f t="shared" ca="1" si="109"/>
        <v>-129353329.62928914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-129353329.62928914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-538972.20678870473</v>
      </c>
      <c r="L1419" s="444">
        <f t="shared" ca="1" si="109"/>
        <v>-129892301.83607784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-129892301.83607784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-541217.924316991</v>
      </c>
      <c r="L1420" s="444">
        <f t="shared" ca="1" si="109"/>
        <v>-130433519.76039483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-130433519.76039483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-543472.99900164513</v>
      </c>
      <c r="L1421" s="444">
        <f t="shared" ca="1" si="109"/>
        <v>-130976992.75939648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-130976992.75939648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-545737.46983081871</v>
      </c>
      <c r="L1422" s="444">
        <f t="shared" ca="1" si="109"/>
        <v>-131522730.2292273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-131522730.2292273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-548011.37595511379</v>
      </c>
      <c r="L1423" s="444">
        <f t="shared" ca="1" si="109"/>
        <v>-132070741.60518242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-132070741.60518242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-550294.75668826012</v>
      </c>
      <c r="L1424" s="444">
        <f t="shared" ca="1" si="109"/>
        <v>-132621036.36187069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-132621036.36187069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-552587.65150779451</v>
      </c>
      <c r="L1425" s="444">
        <f t="shared" ca="1" si="109"/>
        <v>-133173624.01337849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-133173624.01337849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-554890.10005574371</v>
      </c>
      <c r="L1426" s="444">
        <f t="shared" ca="1" si="109"/>
        <v>-133728514.11343423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-133728514.11343423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-557202.14213930932</v>
      </c>
      <c r="L1427" s="444">
        <f t="shared" ca="1" si="109"/>
        <v>-134285716.25557354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-134285716.25557354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-559523.81773155637</v>
      </c>
      <c r="L1428" s="444">
        <f t="shared" ca="1" si="109"/>
        <v>-134845240.0733051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-134845240.0733051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-561855.16697210458</v>
      </c>
      <c r="L1429" s="444">
        <f t="shared" ca="1" si="109"/>
        <v>-135407095.2402772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-135407095.2402772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-564196.23016782163</v>
      </c>
      <c r="L1430" s="444">
        <f t="shared" ca="1" si="109"/>
        <v>-135971291.47044504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-135971291.47044504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-566547.04779352096</v>
      </c>
      <c r="L1431" s="444">
        <f t="shared" ca="1" si="109"/>
        <v>-136537838.51823854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-136537838.51823854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-568907.66049266059</v>
      </c>
      <c r="L1432" s="444">
        <f t="shared" ca="1" si="109"/>
        <v>-137106746.1787312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-137106746.1787312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-571278.10907804663</v>
      </c>
      <c r="L1433" s="444">
        <f t="shared" ca="1" si="109"/>
        <v>-137678024.28780925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-137678024.28780925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-573658.43453253852</v>
      </c>
      <c r="L1434" s="444">
        <f t="shared" ca="1" si="109"/>
        <v>-138251682.72234181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-138251682.72234181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-576048.67800975754</v>
      </c>
      <c r="L1435" s="444">
        <f t="shared" ca="1" si="109"/>
        <v>-138827731.40035155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-138827731.40035155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-578448.8808347981</v>
      </c>
      <c r="L1436" s="444">
        <f t="shared" ca="1" si="109"/>
        <v>-139406180.28118634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-139406180.28118634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-580859.08450494311</v>
      </c>
      <c r="L1437" s="444">
        <f t="shared" ca="1" si="109"/>
        <v>-139987039.36569127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-139987039.36569127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-583279.3306903803</v>
      </c>
      <c r="L1438" s="444">
        <f t="shared" ca="1" si="109"/>
        <v>-140570318.69638166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-140570318.69638166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-585709.66123492352</v>
      </c>
      <c r="L1439" s="444">
        <f t="shared" ca="1" si="109"/>
        <v>-141156028.35761657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-141156028.35761657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-588150.11815673567</v>
      </c>
      <c r="L1440" s="444">
        <f t="shared" ca="1" si="109"/>
        <v>-141744178.4757733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-141744178.4757733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-590600.74364905548</v>
      </c>
      <c r="L1441" s="444">
        <f t="shared" ca="1" si="109"/>
        <v>-142334779.21942237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-142334779.21942237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-593061.58008092653</v>
      </c>
      <c r="L1442" s="444">
        <f t="shared" ca="1" si="109"/>
        <v>-142927840.7995033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-142927840.7995033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-595532.66999793041</v>
      </c>
      <c r="L1443" s="444">
        <f t="shared" ca="1" si="109"/>
        <v>-143523373.46950123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-143523373.46950123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-598014.05612292176</v>
      </c>
      <c r="L1444" s="444">
        <f t="shared" ca="1" si="109"/>
        <v>-144121387.52562416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-144121387.52562416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-600505.78135676729</v>
      </c>
      <c r="L1445" s="444">
        <f t="shared" ca="1" si="109"/>
        <v>-144721893.30698094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-144721893.30698094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-603007.88877908722</v>
      </c>
      <c r="L1446" s="444">
        <f t="shared" ca="1" si="109"/>
        <v>-145324901.19576001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-145324901.19576001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-605520.42164900003</v>
      </c>
      <c r="L1447" s="444">
        <f t="shared" ca="1" si="109"/>
        <v>-145930421.61740902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-145930421.61740902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-608043.42340587091</v>
      </c>
      <c r="L1448" s="444">
        <f t="shared" ca="1" si="109"/>
        <v>-146538465.04081491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-146538465.04081491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-610576.93767006206</v>
      </c>
      <c r="L1449" s="444">
        <f t="shared" ca="1" si="109"/>
        <v>-147149041.97848496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-147149041.97848496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-613121.00824368733</v>
      </c>
      <c r="L1450" s="444">
        <f t="shared" ca="1" si="109"/>
        <v>-147762162.98672864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-147762162.98672864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-615675.6791113693</v>
      </c>
      <c r="L1451" s="444">
        <f t="shared" ca="1" si="109"/>
        <v>-148377838.66584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-148377838.66584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-618240.99444100005</v>
      </c>
      <c r="L1452" s="444">
        <f t="shared" ca="1" si="109"/>
        <v>-148996079.660281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-148996079.660281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-620816.99858450412</v>
      </c>
      <c r="L1453" s="444">
        <f t="shared" ca="1" si="109"/>
        <v>-149616896.65886551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-149616896.65886551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-623403.73607860634</v>
      </c>
      <c r="L1454" s="444">
        <f t="shared" ca="1" si="109"/>
        <v>-150240300.39494413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-150240300.39494413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-626001.25164560054</v>
      </c>
      <c r="L1455" s="444">
        <f t="shared" ca="1" si="109"/>
        <v>-150866301.64658973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-150866301.64658973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-628609.5901941238</v>
      </c>
      <c r="L1456" s="444">
        <f t="shared" ca="1" si="109"/>
        <v>-151494911.23678386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-151494911.23678386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-631228.79681993276</v>
      </c>
      <c r="L1457" s="444">
        <f t="shared" ca="1" si="109"/>
        <v>-152126140.03360379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-152126140.03360379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-633858.91680668248</v>
      </c>
      <c r="L1458" s="444">
        <f t="shared" ca="1" si="109"/>
        <v>-152759998.95041046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-152759998.95041046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-636499.99562671024</v>
      </c>
      <c r="L1459" s="444">
        <f t="shared" ca="1" si="109"/>
        <v>-153396498.94603717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-153396498.94603717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-639152.07894182159</v>
      </c>
      <c r="L1460" s="444">
        <f t="shared" ca="1" si="109"/>
        <v>-154035651.024979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-154035651.024979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-641815.21260407916</v>
      </c>
      <c r="L1461" s="444">
        <f t="shared" ca="1" si="109"/>
        <v>-154677466.23758307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-154677466.23758307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-644489.44265659607</v>
      </c>
      <c r="L1462" s="444">
        <f t="shared" ca="1" si="109"/>
        <v>-155321955.68023968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-155321955.68023968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-647174.81533433194</v>
      </c>
      <c r="L1463" s="444">
        <f t="shared" ca="1" si="109"/>
        <v>-155969130.495574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-155969130.495574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-649871.37706489163</v>
      </c>
      <c r="L1464" s="444">
        <f t="shared" ca="1" si="109"/>
        <v>-156619001.87263888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-156619001.87263888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-652579.17446932872</v>
      </c>
      <c r="L1465" s="444">
        <f t="shared" ca="1" si="109"/>
        <v>-157271581.0471082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-157271581.0471082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-655298.2543629508</v>
      </c>
      <c r="L1466" s="444">
        <f t="shared" ca="1" si="109"/>
        <v>-157926879.30147114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-157926879.30147114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-658028.6637561298</v>
      </c>
      <c r="L1467" s="444">
        <f t="shared" ca="1" si="109"/>
        <v>-158584907.96522728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-158584907.96522728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-660770.44985511363</v>
      </c>
      <c r="L1468" s="444">
        <f t="shared" ca="1" si="109"/>
        <v>-159245678.4150824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-159245678.4150824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-663523.66006284335</v>
      </c>
      <c r="L1469" s="444">
        <f t="shared" ca="1" si="109"/>
        <v>-159909202.07514524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-159909202.07514524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-666288.34197977185</v>
      </c>
      <c r="L1470" s="444">
        <f t="shared" ca="1" si="109"/>
        <v>-160575490.41712502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-160575490.41712502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-669064.54340468755</v>
      </c>
      <c r="L1471" s="444">
        <f t="shared" ca="1" si="109"/>
        <v>-161244554.96052971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-161244554.96052971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-671852.31233554042</v>
      </c>
      <c r="L1472" s="444">
        <f t="shared" ca="1" si="109"/>
        <v>-161916407.27286527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-161916407.27286527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-674651.69697027188</v>
      </c>
      <c r="L1473" s="444">
        <f t="shared" ca="1" si="109"/>
        <v>-162591058.96983555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-162591058.96983555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-677462.74570764811</v>
      </c>
      <c r="L1474" s="444">
        <f t="shared" ca="1" si="109"/>
        <v>-163268521.71554321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-163268521.71554321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-680285.50714809669</v>
      </c>
      <c r="L1475" s="444">
        <f t="shared" ca="1" si="109"/>
        <v>-163948807.2226913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-163948807.2226913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-683120.03009454708</v>
      </c>
      <c r="L1476" s="444">
        <f t="shared" ca="1" si="109"/>
        <v>-164631927.25278583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-164631927.25278583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-685966.36355327431</v>
      </c>
      <c r="L1477" s="444">
        <f t="shared" ca="1" si="109"/>
        <v>-165317893.61633912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-165317893.61633912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-688824.55673474632</v>
      </c>
      <c r="L1478" s="444">
        <f t="shared" ca="1" si="109"/>
        <v>-166006718.17307386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-166006718.17307386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-691694.65905447444</v>
      </c>
      <c r="L1479" s="444">
        <f t="shared" ca="1" si="109"/>
        <v>-166698412.83212835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-166698412.83212835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-694576.72013386805</v>
      </c>
      <c r="L1480" s="444">
        <f t="shared" ca="1" si="109"/>
        <v>-167392989.55226222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-167392989.55226222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-697470.78980109259</v>
      </c>
      <c r="L1481" s="444">
        <f t="shared" ca="1" si="109"/>
        <v>-168090460.34206331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-168090460.34206331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-700376.91809193045</v>
      </c>
      <c r="L1482" s="444">
        <f t="shared" ca="1" si="109"/>
        <v>-168790837.26015523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-168790837.26015523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-703295.15525064676</v>
      </c>
      <c r="L1483" s="444">
        <f t="shared" ca="1" si="109"/>
        <v>-169494132.41540587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-169494132.41540587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-706225.55173085781</v>
      </c>
      <c r="L1484" s="444">
        <f t="shared" ca="1" si="109"/>
        <v>-170200357.96713674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-170200357.96713674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-709168.15819640306</v>
      </c>
      <c r="L1485" s="444">
        <f t="shared" ca="1" si="109"/>
        <v>-170909526.12533313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-170909526.12533313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-712123.02552222135</v>
      </c>
      <c r="L1486" s="444">
        <f t="shared" ca="1" si="109"/>
        <v>-171621649.15085536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-171621649.15085536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-715090.20479523065</v>
      </c>
      <c r="L1487" s="444">
        <f t="shared" ca="1" si="109"/>
        <v>-172336739.3556506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-172336739.3556506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-718069.74731521087</v>
      </c>
      <c r="L1488" s="444">
        <f t="shared" ca="1" si="109"/>
        <v>-173054809.1029658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-173054809.1029658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-721061.70459569083</v>
      </c>
      <c r="L1489" s="444">
        <f t="shared" ca="1" si="109"/>
        <v>-173775870.80756149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-173775870.80756149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-724066.12836483947</v>
      </c>
      <c r="L1490" s="444">
        <f t="shared" ca="1" si="109"/>
        <v>-174499936.93592632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-174499936.93592632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-727083.07056635967</v>
      </c>
      <c r="L1491" s="444">
        <f t="shared" ca="1" si="109"/>
        <v>-175227020.00649267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-175227020.00649267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-730112.58336038608</v>
      </c>
      <c r="L1492" s="444">
        <f t="shared" ca="1" si="109"/>
        <v>-175957132.58985305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-175957132.58985305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-733154.71912438772</v>
      </c>
      <c r="L1493" s="444">
        <f t="shared" ca="1" si="109"/>
        <v>-176690287.30897743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-176690287.30897743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-736209.53045407264</v>
      </c>
      <c r="L1494" s="444">
        <f t="shared" ca="1" si="109"/>
        <v>-177426496.83943149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-177426496.83943149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-739277.07016429794</v>
      </c>
      <c r="L1495" s="444">
        <f t="shared" ca="1" si="109"/>
        <v>-178165773.90959579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-178165773.90959579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-742357.39128998248</v>
      </c>
      <c r="L1496" s="444">
        <f t="shared" ca="1" si="109"/>
        <v>-178908131.30088577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-178908131.30088577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-745450.54708702397</v>
      </c>
      <c r="L1497" s="444">
        <f t="shared" ca="1" si="109"/>
        <v>-179653581.84797278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-179653581.84797278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-748556.59103321994</v>
      </c>
      <c r="L1498" s="444">
        <f t="shared" ca="1" si="109"/>
        <v>-180402138.439006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-180402138.439006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-751675.57682919165</v>
      </c>
      <c r="L1499" s="444">
        <f t="shared" ca="1" si="109"/>
        <v>-181153814.0158352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-181153814.0158352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-754807.55839931336</v>
      </c>
      <c r="L1500" s="444">
        <f t="shared" ca="1" si="109"/>
        <v>-181908621.57423452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-181908621.57423452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-757952.58989264385</v>
      </c>
      <c r="L1501" s="444">
        <f t="shared" ca="1" si="109"/>
        <v>-182666574.16412717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-182666574.16412717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-761110.72568386316</v>
      </c>
      <c r="L1502" s="444">
        <f t="shared" ca="1" si="109"/>
        <v>-183427684.88981104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-183427684.88981104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-764282.02037421265</v>
      </c>
      <c r="L1503" s="444">
        <f t="shared" ca="1" si="109"/>
        <v>-184191966.91018525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-184191966.91018525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-767466.52879243856</v>
      </c>
      <c r="L1504" s="444">
        <f t="shared" ca="1" si="109"/>
        <v>-184959433.43897769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-184959433.43897769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-770664.30599574035</v>
      </c>
      <c r="L1505" s="444">
        <f t="shared" ca="1" si="109"/>
        <v>-185730097.74497342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-185730097.74497342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-773875.40727072256</v>
      </c>
      <c r="L1506" s="444">
        <f t="shared" ca="1" si="109"/>
        <v>-186503973.15224415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-186503973.15224415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-777099.88813435065</v>
      </c>
      <c r="L1507" s="444">
        <f t="shared" ca="1" si="109"/>
        <v>-187281073.04037851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-187281073.04037851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-780337.80433491047</v>
      </c>
      <c r="L1508" s="444">
        <f t="shared" ca="1" si="109"/>
        <v>-188061410.84471342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-188061410.84471342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-783589.21185297263</v>
      </c>
      <c r="L1509" s="444">
        <f t="shared" ca="1" si="109"/>
        <v>-188845000.05656639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-188845000.05656639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-786854.16690235992</v>
      </c>
      <c r="L1510" s="444">
        <f t="shared" ca="1" si="109"/>
        <v>-189631854.22346875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-189631854.22346875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-790132.72593111976</v>
      </c>
      <c r="L1511" s="444">
        <f t="shared" ca="1" si="109"/>
        <v>-190421986.94939986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-190421986.94939986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-793424.94562249945</v>
      </c>
      <c r="L1512" s="444">
        <f t="shared" ca="1" si="109"/>
        <v>-191215411.89502236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-191215411.89502236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-796730.88289592648</v>
      </c>
      <c r="L1513" s="444">
        <f t="shared" ca="1" si="109"/>
        <v>-192012142.77791828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-192012142.77791828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-800050.59490799287</v>
      </c>
      <c r="L1514" s="444">
        <f t="shared" ca="1" si="109"/>
        <v>-192812193.37282628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-192812193.37282628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-803384.13905344286</v>
      </c>
      <c r="L1515" s="444">
        <f t="shared" ca="1" si="109"/>
        <v>-193615577.51187971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-193615577.51187971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-806731.57296616549</v>
      </c>
      <c r="L1516" s="444">
        <f t="shared" ca="1" si="109"/>
        <v>-194422309.08484587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-194422309.08484587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-810092.95452019107</v>
      </c>
      <c r="L1517" s="444">
        <f t="shared" ca="1" si="109"/>
        <v>-195232402.03936607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-195232402.03936607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-813468.3418306919</v>
      </c>
      <c r="L1518" s="444">
        <f t="shared" ca="1" si="109"/>
        <v>-196045870.38119677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-196045870.38119677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-816857.79325498652</v>
      </c>
      <c r="L1519" s="444">
        <f t="shared" ca="1" si="109"/>
        <v>-196862728.17445177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-196862728.17445177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-820261.36739354907</v>
      </c>
      <c r="L1520" s="444">
        <f t="shared" ca="1" si="109"/>
        <v>-197682989.54184532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-197682989.54184532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-823679.12309102213</v>
      </c>
      <c r="L1521" s="444">
        <f t="shared" ca="1" si="109"/>
        <v>-198506668.66493633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-198506668.66493633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-827111.11943723471</v>
      </c>
      <c r="L1522" s="444">
        <f t="shared" ca="1" si="109"/>
        <v>-199333779.78437358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-199333779.78437358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-830557.41576822323</v>
      </c>
      <c r="L1523" s="444">
        <f t="shared" ca="1" si="109"/>
        <v>-200164337.20014182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-200164337.20014182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-834018.07166725758</v>
      </c>
      <c r="L1524" s="444">
        <f t="shared" ca="1" si="109"/>
        <v>-200998355.27180907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-200998355.27180907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-837493.1469658711</v>
      </c>
      <c r="L1525" s="444">
        <f t="shared" ca="1" si="109"/>
        <v>-201835848.41877493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-201835848.41877493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-840982.70174489554</v>
      </c>
      <c r="L1526" s="444">
        <f t="shared" ca="1" si="109"/>
        <v>-202676831.12051982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-202676831.12051982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-844486.79633549927</v>
      </c>
      <c r="L1527" s="444">
        <f t="shared" ca="1" si="109"/>
        <v>-203521317.91685531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-203521317.91685531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-848005.49132023042</v>
      </c>
      <c r="L1528" s="444">
        <f t="shared" ca="1" si="109"/>
        <v>-204369323.40817553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-204369323.40817553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-851538.84753406467</v>
      </c>
      <c r="L1529" s="444">
        <f t="shared" ca="1" si="109"/>
        <v>-205220862.25570959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-205220862.25570959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-855086.92606545659</v>
      </c>
      <c r="L1530" s="444">
        <f t="shared" ca="1" si="109"/>
        <v>-206075949.18177503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-206075949.18177503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-858649.78825739597</v>
      </c>
      <c r="L1531" s="444">
        <f t="shared" ca="1" si="109"/>
        <v>-206934598.97003242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-206934598.97003242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-862227.49570846837</v>
      </c>
      <c r="L1532" s="444">
        <f t="shared" ca="1" si="109"/>
        <v>-207796826.46574089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-207796826.46574089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-865820.11027392035</v>
      </c>
      <c r="L1533" s="444">
        <f t="shared" ca="1" si="109"/>
        <v>-208662646.57601482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-208662646.57601482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-869427.69406672835</v>
      </c>
      <c r="L1534" s="444">
        <f t="shared" ca="1" si="109"/>
        <v>-209532074.27008155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-209532074.27008155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-873050.30945867312</v>
      </c>
      <c r="L1535" s="444">
        <f t="shared" ca="1" si="109"/>
        <v>-210405124.57954022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-210405124.57954022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-876688.01908141759</v>
      </c>
      <c r="L1536" s="444">
        <f t="shared" ca="1" si="109"/>
        <v>-211281812.59862164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-211281812.59862164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-880340.88582759025</v>
      </c>
      <c r="L1537" s="444">
        <f t="shared" ca="1" si="109"/>
        <v>-212162153.48444924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-212162153.48444924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-884008.97285187186</v>
      </c>
      <c r="L1538" s="444">
        <f t="shared" ref="L1538:L1792" ca="1" si="114">I1538-J1538+K1538</f>
        <v>-213046162.45730111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-213046162.45730111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-887692.34357208805</v>
      </c>
      <c r="L1539" s="444">
        <f t="shared" ca="1" si="114"/>
        <v>-213933854.80087319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-213933854.80087319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-891391.06167030497</v>
      </c>
      <c r="L1540" s="444">
        <f t="shared" ca="1" si="114"/>
        <v>-214825245.86254349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-214825245.86254349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-895105.19109393121</v>
      </c>
      <c r="L1541" s="444">
        <f t="shared" ca="1" si="114"/>
        <v>-215720351.05363742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-215720351.05363742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-898834.79605682252</v>
      </c>
      <c r="L1542" s="444">
        <f t="shared" ca="1" si="114"/>
        <v>-216619185.84969425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-216619185.84969425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-902579.94104039273</v>
      </c>
      <c r="L1543" s="444">
        <f t="shared" ca="1" si="114"/>
        <v>-217521765.79073465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-217521765.79073465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-906340.69079472753</v>
      </c>
      <c r="L1544" s="444">
        <f t="shared" ca="1" si="114"/>
        <v>-218428106.48152938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-218428106.48152938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-910117.11033970572</v>
      </c>
      <c r="L1545" s="444">
        <f t="shared" ca="1" si="114"/>
        <v>-219338223.59186909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-219338223.59186909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-913909.26496612118</v>
      </c>
      <c r="L1546" s="444">
        <f t="shared" ca="1" si="114"/>
        <v>-220252132.85683522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-220252132.85683522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-917717.2202368133</v>
      </c>
      <c r="L1547" s="444">
        <f t="shared" ca="1" si="114"/>
        <v>-221169850.07707202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-221169850.07707202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-921541.04198780004</v>
      </c>
      <c r="L1548" s="444">
        <f t="shared" ca="1" si="114"/>
        <v>-222091391.11905983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-222091391.11905983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-925380.79632941587</v>
      </c>
      <c r="L1549" s="444">
        <f t="shared" ca="1" si="114"/>
        <v>-223016771.91538924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-223016771.91538924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-929236.54964745499</v>
      </c>
      <c r="L1550" s="444">
        <f t="shared" ca="1" si="114"/>
        <v>-223946008.46503669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-223946008.46503669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-933108.36860431952</v>
      </c>
      <c r="L1551" s="444">
        <f t="shared" ca="1" si="114"/>
        <v>-224879116.83364102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-224879116.83364102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-936996.32014017075</v>
      </c>
      <c r="L1552" s="444">
        <f t="shared" ca="1" si="114"/>
        <v>-225816113.15378121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-225816113.15378121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-940900.47147408838</v>
      </c>
      <c r="L1553" s="444">
        <f t="shared" ca="1" si="114"/>
        <v>-226757013.62525529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-226757013.62525529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-944820.89010523038</v>
      </c>
      <c r="L1554" s="444">
        <f t="shared" ca="1" si="114"/>
        <v>-227701834.5153605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-227701834.5153605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-948757.64381400205</v>
      </c>
      <c r="L1555" s="444">
        <f t="shared" ca="1" si="114"/>
        <v>-228650592.1591745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-228650592.1591745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-952710.8006632271</v>
      </c>
      <c r="L1556" s="444">
        <f t="shared" ca="1" si="114"/>
        <v>-229603302.95983773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-229603302.95983773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-956680.42899932386</v>
      </c>
      <c r="L1557" s="444">
        <f t="shared" ca="1" si="114"/>
        <v>-230559983.38883707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-230559983.38883707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-960666.5974534878</v>
      </c>
      <c r="L1558" s="444">
        <f t="shared" ca="1" si="114"/>
        <v>-231520649.98629054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-231520649.98629054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-964669.37494287721</v>
      </c>
      <c r="L1559" s="444">
        <f t="shared" ca="1" si="114"/>
        <v>-232485319.36123341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-232485319.36123341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-968688.83067180589</v>
      </c>
      <c r="L1560" s="444">
        <f t="shared" ca="1" si="114"/>
        <v>-233454008.19190523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-233454008.19190523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-972725.0341329386</v>
      </c>
      <c r="L1561" s="444">
        <f t="shared" ca="1" si="114"/>
        <v>-234426733.22603816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-234426733.22603816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-976778.05510849215</v>
      </c>
      <c r="L1562" s="444">
        <f t="shared" ca="1" si="114"/>
        <v>-235403511.28114665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-235403511.28114665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-980847.96367144422</v>
      </c>
      <c r="L1563" s="444">
        <f t="shared" ca="1" si="114"/>
        <v>-236384359.24481809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-236384359.24481809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-984934.83018674189</v>
      </c>
      <c r="L1564" s="444">
        <f t="shared" ca="1" si="114"/>
        <v>-237369294.07500485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-237369294.07500485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-989038.72531252017</v>
      </c>
      <c r="L1565" s="444">
        <f t="shared" ca="1" si="114"/>
        <v>-238358332.80031738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-238358332.80031738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-993159.72000132233</v>
      </c>
      <c r="L1566" s="444">
        <f t="shared" ca="1" si="114"/>
        <v>-239351492.52031869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-239351492.52031869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-997297.88550132792</v>
      </c>
      <c r="L1567" s="444">
        <f t="shared" ca="1" si="114"/>
        <v>-240348790.40582001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-240348790.40582001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-1001453.2933575833</v>
      </c>
      <c r="L1568" s="444">
        <f t="shared" ca="1" si="114"/>
        <v>-241350243.69917759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-241350243.69917759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-1005626.0154132398</v>
      </c>
      <c r="L1569" s="444">
        <f t="shared" ca="1" si="114"/>
        <v>-242355869.71459085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-242355869.71459085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-1009816.1238107951</v>
      </c>
      <c r="L1570" s="444">
        <f t="shared" ca="1" si="114"/>
        <v>-243365685.83840165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-243365685.83840165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-1014023.6909933402</v>
      </c>
      <c r="L1571" s="444">
        <f t="shared" ca="1" si="114"/>
        <v>-244379709.52939498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-244379709.52939498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-1018248.7897058125</v>
      </c>
      <c r="L1572" s="444">
        <f t="shared" ca="1" si="114"/>
        <v>-245397958.3191008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-245397958.3191008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-1022491.4929962533</v>
      </c>
      <c r="L1573" s="444">
        <f t="shared" ca="1" si="114"/>
        <v>-246420449.81209704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-246420449.81209704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-1026751.874217071</v>
      </c>
      <c r="L1574" s="444">
        <f t="shared" ca="1" si="114"/>
        <v>-247447201.68631411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-247447201.68631411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-1031030.0070263088</v>
      </c>
      <c r="L1575" s="444">
        <f t="shared" ca="1" si="114"/>
        <v>-248478231.69334042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-248478231.69334042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-1035325.9653889184</v>
      </c>
      <c r="L1576" s="444">
        <f t="shared" ca="1" si="114"/>
        <v>-249513557.65872934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-249513557.65872934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-1039639.823578039</v>
      </c>
      <c r="L1577" s="444">
        <f t="shared" ca="1" si="114"/>
        <v>-250553197.48230737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-250553197.48230737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-1043971.6561762808</v>
      </c>
      <c r="L1578" s="444">
        <f t="shared" ca="1" si="114"/>
        <v>-251597169.13848364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-251597169.13848364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-1048321.5380770152</v>
      </c>
      <c r="L1579" s="444">
        <f t="shared" ca="1" si="114"/>
        <v>-252645490.67656067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-252645490.67656067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-1052689.5444856696</v>
      </c>
      <c r="L1580" s="444">
        <f t="shared" ca="1" si="114"/>
        <v>-253698180.22104633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-253698180.22104633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-1057075.7509210263</v>
      </c>
      <c r="L1581" s="444">
        <f t="shared" ca="1" si="114"/>
        <v>-254755255.97196737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-254755255.97196737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-1061480.2332165309</v>
      </c>
      <c r="L1582" s="444">
        <f t="shared" ca="1" si="114"/>
        <v>-255816736.20518389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-255816736.20518389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-1065903.0675215996</v>
      </c>
      <c r="L1583" s="444">
        <f t="shared" ca="1" si="114"/>
        <v>-256882639.2727055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-256882639.2727055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-1070344.3303029395</v>
      </c>
      <c r="L1584" s="444">
        <f t="shared" ca="1" si="114"/>
        <v>-257952983.60300845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-257952983.60300845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-1074804.0983458683</v>
      </c>
      <c r="L1585" s="444">
        <f t="shared" ca="1" si="114"/>
        <v>-259027787.70135432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-259027787.70135432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-1079282.4487556431</v>
      </c>
      <c r="L1586" s="444">
        <f t="shared" ca="1" si="114"/>
        <v>-260107070.15010998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-260107070.15010998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-1083779.4589587916</v>
      </c>
      <c r="L1587" s="444">
        <f t="shared" ca="1" si="114"/>
        <v>-261190849.60906878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-261190849.60906878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-1088295.2067044533</v>
      </c>
      <c r="L1588" s="444">
        <f t="shared" ca="1" si="114"/>
        <v>-262279144.81577325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-262279144.81577325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-1092829.7700657218</v>
      </c>
      <c r="L1589" s="444">
        <f t="shared" ca="1" si="114"/>
        <v>-263371974.58583897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-263371974.58583897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-1097383.2274409959</v>
      </c>
      <c r="L1590" s="444">
        <f t="shared" ca="1" si="114"/>
        <v>-264469357.81327996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-264469357.81327996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-1101955.6575553331</v>
      </c>
      <c r="L1591" s="444">
        <f t="shared" ca="1" si="114"/>
        <v>-265571313.4708353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-265571313.4708353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-1106547.1394618135</v>
      </c>
      <c r="L1592" s="444">
        <f t="shared" ca="1" si="114"/>
        <v>-266677860.61029711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-266677860.61029711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-1111157.7525429048</v>
      </c>
      <c r="L1593" s="444">
        <f t="shared" ca="1" si="114"/>
        <v>-267789018.36284003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-267789018.36284003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-1115787.5765118334</v>
      </c>
      <c r="L1594" s="444">
        <f t="shared" ca="1" si="114"/>
        <v>-268904805.93935186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-268904805.93935186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-1120436.691413966</v>
      </c>
      <c r="L1595" s="444">
        <f t="shared" ca="1" si="114"/>
        <v>-270025242.6307658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-270025242.6307658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-1125105.1776281907</v>
      </c>
      <c r="L1596" s="444">
        <f t="shared" ca="1" si="114"/>
        <v>-271150347.80839401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-271150347.80839401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-1129793.1158683083</v>
      </c>
      <c r="L1597" s="444">
        <f t="shared" ca="1" si="114"/>
        <v>-272280140.92426234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-272280140.92426234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-1134500.5871844264</v>
      </c>
      <c r="L1598" s="444">
        <f t="shared" ca="1" si="114"/>
        <v>-273414641.51144677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-273414641.51144677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-1139227.6729643615</v>
      </c>
      <c r="L1599" s="444">
        <f t="shared" ca="1" si="114"/>
        <v>-274553869.18441111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-274553869.18441111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-1143974.4549350464</v>
      </c>
      <c r="L1600" s="444">
        <f t="shared" ca="1" si="114"/>
        <v>-275697843.63934618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-275697843.63934618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-1148741.0151639425</v>
      </c>
      <c r="L1601" s="444">
        <f t="shared" ca="1" si="114"/>
        <v>-276846584.65451014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-276846584.65451014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-1153527.4360604589</v>
      </c>
      <c r="L1602" s="444">
        <f t="shared" ca="1" si="114"/>
        <v>-278000112.09057063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-278000112.09057063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-1158333.8003773775</v>
      </c>
      <c r="L1603" s="444">
        <f t="shared" ca="1" si="114"/>
        <v>-279158445.890948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-279158445.890948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-1163160.1912122832</v>
      </c>
      <c r="L1604" s="444">
        <f t="shared" ca="1" si="114"/>
        <v>-280321606.08216029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-280321606.08216029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-1168006.6920090013</v>
      </c>
      <c r="L1605" s="444">
        <f t="shared" ca="1" si="114"/>
        <v>-281489612.77416927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-281489612.77416927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-1172873.3865590387</v>
      </c>
      <c r="L1606" s="444">
        <f t="shared" ca="1" si="114"/>
        <v>-282662486.16072828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-282662486.16072828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-1177760.3590030344</v>
      </c>
      <c r="L1607" s="444">
        <f t="shared" ca="1" si="114"/>
        <v>-283840246.51973128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-283840246.51973128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-1182667.6938322138</v>
      </c>
      <c r="L1608" s="444">
        <f t="shared" ca="1" si="114"/>
        <v>-285022914.2135635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-285022914.2135635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-1187595.4758898478</v>
      </c>
      <c r="L1609" s="444">
        <f t="shared" ca="1" si="114"/>
        <v>-286210509.68945336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-286210509.68945336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-1192543.7903727223</v>
      </c>
      <c r="L1610" s="444">
        <f t="shared" ca="1" si="114"/>
        <v>-287403053.47982609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-287403053.47982609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-1197512.7228326087</v>
      </c>
      <c r="L1611" s="444">
        <f t="shared" ca="1" si="114"/>
        <v>-288600566.20265871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-288600566.20265871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-1202502.3591777447</v>
      </c>
      <c r="L1612" s="444">
        <f t="shared" ca="1" si="114"/>
        <v>-289803068.56183648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-289803068.56183648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-1207512.7856743187</v>
      </c>
      <c r="L1613" s="444">
        <f t="shared" ca="1" si="114"/>
        <v>-291010581.34751081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-291010581.34751081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-1212544.0889479618</v>
      </c>
      <c r="L1614" s="444">
        <f t="shared" ca="1" si="114"/>
        <v>-292223125.43645877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-292223125.43645877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-1217596.3559852447</v>
      </c>
      <c r="L1615" s="444">
        <f t="shared" ca="1" si="114"/>
        <v>-293440721.79244399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-293440721.79244399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-1222669.6741351832</v>
      </c>
      <c r="L1616" s="444">
        <f t="shared" ca="1" si="114"/>
        <v>-294663391.4665792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-294663391.4665792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-1227764.1311107466</v>
      </c>
      <c r="L1617" s="444">
        <f t="shared" ca="1" si="114"/>
        <v>-295891155.59768993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-295891155.59768993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-1232879.8149903747</v>
      </c>
      <c r="L1618" s="444">
        <f t="shared" ca="1" si="114"/>
        <v>-297124035.41268033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-297124035.41268033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-1238016.8142195013</v>
      </c>
      <c r="L1619" s="444">
        <f t="shared" ca="1" si="114"/>
        <v>-298362052.2268998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-298362052.2268998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-1243175.2176120826</v>
      </c>
      <c r="L1620" s="444">
        <f t="shared" ca="1" si="114"/>
        <v>-299605227.44451189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-299605227.44451189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-1248355.1143521329</v>
      </c>
      <c r="L1621" s="444">
        <f t="shared" ca="1" si="114"/>
        <v>-300853582.558864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-300853582.558864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-1253556.5939952666</v>
      </c>
      <c r="L1622" s="444">
        <f t="shared" ca="1" si="114"/>
        <v>-302107139.15285927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-302107139.15285927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-1258779.7464702469</v>
      </c>
      <c r="L1623" s="444">
        <f t="shared" ca="1" si="114"/>
        <v>-303365918.89932954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-303365918.89932954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-1264024.6620805399</v>
      </c>
      <c r="L1624" s="444">
        <f t="shared" ca="1" si="114"/>
        <v>-304629943.56141007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-304629943.56141007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-1269291.4315058752</v>
      </c>
      <c r="L1625" s="444">
        <f t="shared" ca="1" si="114"/>
        <v>-305899234.99291593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-305899234.99291593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-1274580.1458038164</v>
      </c>
      <c r="L1626" s="444">
        <f t="shared" ca="1" si="114"/>
        <v>-307173815.13871974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-307173815.13871974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-1279890.8964113323</v>
      </c>
      <c r="L1627" s="444">
        <f t="shared" ca="1" si="114"/>
        <v>-308453706.0351311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-308453706.0351311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-1285223.7751463796</v>
      </c>
      <c r="L1628" s="444">
        <f t="shared" ca="1" si="114"/>
        <v>-309738929.81027746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-309738929.81027746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-1290578.8742094894</v>
      </c>
      <c r="L1629" s="444">
        <f t="shared" ca="1" si="114"/>
        <v>-311029508.68448693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-311029508.68448693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-1295956.2861853621</v>
      </c>
      <c r="L1630" s="444">
        <f t="shared" ca="1" si="114"/>
        <v>-312325464.97067231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-312325464.97067231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-1301356.1040444679</v>
      </c>
      <c r="L1631" s="444">
        <f t="shared" ca="1" si="114"/>
        <v>-313626821.07471681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-313626821.07471681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-1306778.4211446533</v>
      </c>
      <c r="L1632" s="444">
        <f t="shared" ca="1" si="114"/>
        <v>-314933599.49586147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-314933599.49586147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-1312223.3312327561</v>
      </c>
      <c r="L1633" s="444">
        <f t="shared" ca="1" si="114"/>
        <v>-316245822.8270942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-316245822.8270942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-1317690.9284462258</v>
      </c>
      <c r="L1634" s="444">
        <f t="shared" ca="1" si="114"/>
        <v>-317563513.75554043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-317563513.75554043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-1323181.3073147517</v>
      </c>
      <c r="L1635" s="444">
        <f t="shared" ca="1" si="114"/>
        <v>-318886695.06285518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-318886695.06285518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-1328694.5627618965</v>
      </c>
      <c r="L1636" s="444">
        <f t="shared" ca="1" si="114"/>
        <v>-320215389.62561709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-320215389.62561709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-1334230.7901067378</v>
      </c>
      <c r="L1637" s="444">
        <f t="shared" ca="1" si="114"/>
        <v>-321549620.4157238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-321549620.4157238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-1339790.0850655157</v>
      </c>
      <c r="L1638" s="444">
        <f t="shared" ca="1" si="114"/>
        <v>-322889410.50078934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-322889410.50078934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-1345372.5437532889</v>
      </c>
      <c r="L1639" s="444">
        <f t="shared" ca="1" si="114"/>
        <v>-324234783.04454261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-324234783.04454261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-1350978.2626855941</v>
      </c>
      <c r="L1640" s="444">
        <f t="shared" ca="1" si="114"/>
        <v>-325585761.30722821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-325585761.30722821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-1356607.3387801175</v>
      </c>
      <c r="L1641" s="444">
        <f t="shared" ca="1" si="114"/>
        <v>-326942368.64600831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-326942368.64600831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-1362259.869358368</v>
      </c>
      <c r="L1642" s="444">
        <f t="shared" ca="1" si="114"/>
        <v>-328304628.51536667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-328304628.51536667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-1367935.9521473611</v>
      </c>
      <c r="L1643" s="444">
        <f t="shared" ca="1" si="114"/>
        <v>-329672564.46751404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-329672564.46751404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-1373635.6852813084</v>
      </c>
      <c r="L1644" s="444">
        <f t="shared" ca="1" si="114"/>
        <v>-331046200.15279537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-331046200.15279537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-1379359.167303314</v>
      </c>
      <c r="L1645" s="444">
        <f t="shared" ca="1" si="114"/>
        <v>-332425559.3200987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-332425559.3200987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-1385106.4971670778</v>
      </c>
      <c r="L1646" s="444">
        <f t="shared" ca="1" si="114"/>
        <v>-333810665.81726575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-333810665.81726575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-1390877.7742386074</v>
      </c>
      <c r="L1647" s="444">
        <f t="shared" ca="1" si="114"/>
        <v>-335201543.59150434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-335201543.59150434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-1396673.0982979347</v>
      </c>
      <c r="L1648" s="444">
        <f t="shared" ca="1" si="114"/>
        <v>-336598216.68980229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-336598216.68980229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-1402492.5695408429</v>
      </c>
      <c r="L1649" s="444">
        <f t="shared" ca="1" si="114"/>
        <v>-338000709.25934315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-338000709.25934315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-1408336.2885805964</v>
      </c>
      <c r="L1650" s="444">
        <f t="shared" ca="1" si="114"/>
        <v>-339409045.54792374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-339409045.54792374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-1414204.3564496823</v>
      </c>
      <c r="L1651" s="444">
        <f t="shared" ca="1" si="114"/>
        <v>-340823249.90437341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-340823249.90437341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-1420096.8746015558</v>
      </c>
      <c r="L1652" s="444">
        <f t="shared" ca="1" si="114"/>
        <v>-342243346.77897495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-342243346.77897495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-1426013.9449123957</v>
      </c>
      <c r="L1653" s="444">
        <f t="shared" ca="1" si="114"/>
        <v>-343669360.72388732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-343669360.72388732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-1431955.6696828639</v>
      </c>
      <c r="L1654" s="444">
        <f t="shared" ca="1" si="114"/>
        <v>-345101316.39357018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-345101316.39357018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-1437922.1516398757</v>
      </c>
      <c r="L1655" s="444">
        <f t="shared" ca="1" si="114"/>
        <v>-346539238.54521006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-346539238.54521006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-1443913.4939383753</v>
      </c>
      <c r="L1656" s="444">
        <f t="shared" ca="1" si="114"/>
        <v>-347983152.03914845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-347983152.03914845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-1449929.8001631186</v>
      </c>
      <c r="L1657" s="444">
        <f t="shared" ca="1" si="114"/>
        <v>-349433081.83931154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-349433081.83931154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-1455971.1743304648</v>
      </c>
      <c r="L1658" s="444">
        <f t="shared" ca="1" si="114"/>
        <v>-350889053.01364201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-350889053.01364201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-1462037.7208901751</v>
      </c>
      <c r="L1659" s="444">
        <f t="shared" ca="1" si="114"/>
        <v>-352351090.73453218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-352351090.73453218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-1468129.5447272174</v>
      </c>
      <c r="L1660" s="444">
        <f t="shared" ca="1" si="114"/>
        <v>-353819220.27925938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-353819220.27925938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-1474246.7511635807</v>
      </c>
      <c r="L1661" s="444">
        <f t="shared" ca="1" si="114"/>
        <v>-355293467.03042299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-355293467.03042299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-1480389.4459600959</v>
      </c>
      <c r="L1662" s="444">
        <f t="shared" ca="1" si="114"/>
        <v>-356773856.47638309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-356773856.47638309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-1486557.7353182628</v>
      </c>
      <c r="L1663" s="444">
        <f t="shared" ca="1" si="114"/>
        <v>-358260414.21170133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-358260414.21170133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-1492751.7258820888</v>
      </c>
      <c r="L1664" s="444">
        <f t="shared" ca="1" si="114"/>
        <v>-359753165.93758345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-359753165.93758345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-1498971.5247399311</v>
      </c>
      <c r="L1665" s="444">
        <f t="shared" ca="1" si="114"/>
        <v>-361252137.46232337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-361252137.46232337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-1505217.2394263474</v>
      </c>
      <c r="L1666" s="444">
        <f t="shared" ca="1" si="114"/>
        <v>-362757354.70174974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-362757354.70174974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-1511488.9779239572</v>
      </c>
      <c r="L1667" s="444">
        <f t="shared" ca="1" si="114"/>
        <v>-364268843.67967367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-364268843.67967367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-1517786.848665307</v>
      </c>
      <c r="L1668" s="444">
        <f t="shared" ca="1" si="114"/>
        <v>-365786630.52833897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-365786630.52833897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-1524110.9605347456</v>
      </c>
      <c r="L1669" s="444">
        <f t="shared" ca="1" si="114"/>
        <v>-367310741.48887372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-367310741.48887372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-1530461.4228703072</v>
      </c>
      <c r="L1670" s="444">
        <f t="shared" ca="1" si="114"/>
        <v>-368841202.911744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-368841202.911744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-1536838.3454656</v>
      </c>
      <c r="L1671" s="444">
        <f t="shared" ca="1" si="114"/>
        <v>-370378041.2572096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-370378041.2572096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-1543241.8385717066</v>
      </c>
      <c r="L1672" s="444">
        <f t="shared" ca="1" si="114"/>
        <v>-371921283.09578133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-371921283.09578133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-1549672.0128990889</v>
      </c>
      <c r="L1673" s="444">
        <f t="shared" ca="1" si="114"/>
        <v>-373470955.10868043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-373470955.10868043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-1556128.9796195019</v>
      </c>
      <c r="L1674" s="444">
        <f t="shared" ca="1" si="114"/>
        <v>-375027084.08829993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-375027084.08829993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-1562612.8503679163</v>
      </c>
      <c r="L1675" s="444">
        <f t="shared" ca="1" si="114"/>
        <v>-376589696.93866783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-376589696.93866783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-1569123.7372444493</v>
      </c>
      <c r="L1676" s="444">
        <f t="shared" ca="1" si="114"/>
        <v>-378158820.67591226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-378158820.67591226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-1575661.7528163011</v>
      </c>
      <c r="L1677" s="444">
        <f t="shared" ca="1" si="114"/>
        <v>-379734482.42872858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-379734482.42872858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-1582227.0101197024</v>
      </c>
      <c r="L1678" s="444">
        <f t="shared" ca="1" si="114"/>
        <v>-381316709.43884826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-381316709.43884826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-1588819.6226618676</v>
      </c>
      <c r="L1679" s="444">
        <f t="shared" ca="1" si="114"/>
        <v>-382905529.06151015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-382905529.06151015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-1595439.7044229589</v>
      </c>
      <c r="L1680" s="444">
        <f t="shared" ca="1" si="114"/>
        <v>-384500968.7659331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-384500968.7659331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-1602087.3698580544</v>
      </c>
      <c r="L1681" s="444">
        <f t="shared" ca="1" si="114"/>
        <v>-386103056.13579112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-386103056.13579112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-1608762.7338991296</v>
      </c>
      <c r="L1682" s="444">
        <f t="shared" ca="1" si="114"/>
        <v>-387711818.86969024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-387711818.86969024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-1615465.9119570428</v>
      </c>
      <c r="L1683" s="444">
        <f t="shared" ca="1" si="114"/>
        <v>-389327284.78164726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-389327284.78164726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-1622197.0199235303</v>
      </c>
      <c r="L1684" s="444">
        <f t="shared" ca="1" si="114"/>
        <v>-390949481.80157077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-390949481.80157077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-1628956.1741732114</v>
      </c>
      <c r="L1685" s="444">
        <f t="shared" ca="1" si="114"/>
        <v>-392578437.97574401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-392578437.97574401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-1635743.4915656</v>
      </c>
      <c r="L1686" s="444">
        <f t="shared" ca="1" si="114"/>
        <v>-394214181.46730959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-394214181.46730959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-1642559.0894471232</v>
      </c>
      <c r="L1687" s="444">
        <f t="shared" ca="1" si="114"/>
        <v>-395856740.55675673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-395856740.55675673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-1649403.085653153</v>
      </c>
      <c r="L1688" s="444">
        <f t="shared" ca="1" si="114"/>
        <v>-397506143.64240986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-397506143.64240986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-1656275.5985100411</v>
      </c>
      <c r="L1689" s="444">
        <f t="shared" ca="1" si="114"/>
        <v>-399162419.24091989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-399162419.24091989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-1663176.7468371661</v>
      </c>
      <c r="L1690" s="444">
        <f t="shared" ca="1" si="114"/>
        <v>-400825595.98775703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-400825595.98775703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-1670106.6499489876</v>
      </c>
      <c r="L1691" s="444">
        <f t="shared" ca="1" si="114"/>
        <v>-402495702.63770604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-402495702.63770604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-1677065.4276571085</v>
      </c>
      <c r="L1692" s="444">
        <f t="shared" ca="1" si="114"/>
        <v>-404172768.06536317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-404172768.06536317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-1684053.2002723466</v>
      </c>
      <c r="L1693" s="444">
        <f t="shared" ca="1" si="114"/>
        <v>-405856821.26563549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-405856821.26563549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-1691070.0886068146</v>
      </c>
      <c r="L1694" s="444">
        <f t="shared" ca="1" si="114"/>
        <v>-407547891.35424232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-407547891.35424232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-1698116.2139760097</v>
      </c>
      <c r="L1695" s="444">
        <f t="shared" ca="1" si="114"/>
        <v>-409246007.56821835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-409246007.56821835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-1705191.6982009097</v>
      </c>
      <c r="L1696" s="444">
        <f t="shared" ca="1" si="114"/>
        <v>-410951199.26641923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-410951199.26641923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-1712296.66361008</v>
      </c>
      <c r="L1697" s="444">
        <f t="shared" ca="1" si="114"/>
        <v>-412663495.93002933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-412663495.93002933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-1719431.2330417889</v>
      </c>
      <c r="L1698" s="444">
        <f t="shared" ca="1" si="114"/>
        <v>-414382927.1630711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-414382927.1630711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-1726595.5298461295</v>
      </c>
      <c r="L1699" s="444">
        <f t="shared" ca="1" si="114"/>
        <v>-416109522.69291723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-416109522.69291723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-1733789.677887155</v>
      </c>
      <c r="L1700" s="444">
        <f t="shared" ca="1" si="114"/>
        <v>-417843312.37080437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-417843312.37080437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-1741013.8015450181</v>
      </c>
      <c r="L1701" s="444">
        <f t="shared" ca="1" si="114"/>
        <v>-419584326.17234939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-419584326.17234939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-1748268.0257181225</v>
      </c>
      <c r="L1702" s="444">
        <f t="shared" ca="1" si="114"/>
        <v>-421332594.19806749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-421332594.19806749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-1755552.4758252813</v>
      </c>
      <c r="L1703" s="444">
        <f t="shared" ca="1" si="114"/>
        <v>-423088146.6738928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-423088146.6738928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-1762867.2778078867</v>
      </c>
      <c r="L1704" s="444">
        <f t="shared" ca="1" si="114"/>
        <v>-424851013.95170069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-424851013.95170069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-1770212.5581320864</v>
      </c>
      <c r="L1705" s="444">
        <f t="shared" ca="1" si="114"/>
        <v>-426621226.5098328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-426621226.5098328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-1777588.4437909699</v>
      </c>
      <c r="L1706" s="444">
        <f t="shared" ca="1" si="114"/>
        <v>-428398814.95362377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-428398814.95362377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-1784995.0623067655</v>
      </c>
      <c r="L1707" s="444">
        <f t="shared" ca="1" si="114"/>
        <v>-430183810.01593053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-430183810.01593053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-1792432.541733044</v>
      </c>
      <c r="L1708" s="444">
        <f t="shared" ca="1" si="114"/>
        <v>-431976242.55766356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-431976242.55766356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-1799901.0106569312</v>
      </c>
      <c r="L1709" s="444">
        <f t="shared" ca="1" si="114"/>
        <v>-433776143.56832051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-433776143.56832051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-1807400.5982013354</v>
      </c>
      <c r="L1710" s="444">
        <f t="shared" ca="1" si="114"/>
        <v>-435583544.16652185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-435583544.16652185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-1814931.4340271743</v>
      </c>
      <c r="L1711" s="444">
        <f t="shared" ca="1" si="114"/>
        <v>-437398475.60054904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-437398475.60054904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-1822493.648335621</v>
      </c>
      <c r="L1712" s="444">
        <f t="shared" ca="1" si="114"/>
        <v>-439220969.24888468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-439220969.24888468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-1830087.3718703529</v>
      </c>
      <c r="L1713" s="444">
        <f t="shared" ca="1" si="114"/>
        <v>-441051056.62075502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-441051056.62075502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-1837712.7359198125</v>
      </c>
      <c r="L1714" s="444">
        <f t="shared" ca="1" si="114"/>
        <v>-442888769.35667485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-442888769.35667485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-1845369.8723194785</v>
      </c>
      <c r="L1715" s="444">
        <f t="shared" ca="1" si="114"/>
        <v>-444734139.22899431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-444734139.22899431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-1853058.9134541426</v>
      </c>
      <c r="L1716" s="444">
        <f t="shared" ca="1" si="114"/>
        <v>-446587198.14244843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-446587198.14244843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-1860779.9922602018</v>
      </c>
      <c r="L1717" s="444">
        <f t="shared" ca="1" si="114"/>
        <v>-448447978.13470864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-448447978.13470864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-1868533.2422279527</v>
      </c>
      <c r="L1718" s="444">
        <f t="shared" ca="1" si="114"/>
        <v>-450316511.37693661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-450316511.37693661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-1876318.7974039025</v>
      </c>
      <c r="L1719" s="444">
        <f t="shared" ca="1" si="114"/>
        <v>-452192830.17434055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-452192830.17434055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-1884136.7923930855</v>
      </c>
      <c r="L1720" s="444">
        <f t="shared" ca="1" si="114"/>
        <v>-454076966.96673363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-454076966.96673363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-1891987.3623613901</v>
      </c>
      <c r="L1721" s="444">
        <f t="shared" ca="1" si="114"/>
        <v>-455968954.32909501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-455968954.32909501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-1899870.6430378959</v>
      </c>
      <c r="L1722" s="444">
        <f t="shared" ca="1" si="114"/>
        <v>-457868824.97213292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-457868824.97213292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-1907786.7707172201</v>
      </c>
      <c r="L1723" s="444">
        <f t="shared" ca="1" si="114"/>
        <v>-459776611.74285012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-459776611.74285012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-1915735.8822618753</v>
      </c>
      <c r="L1724" s="444">
        <f t="shared" ca="1" si="114"/>
        <v>-461692347.625112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-461692347.625112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-1923718.1151046334</v>
      </c>
      <c r="L1725" s="444">
        <f t="shared" ca="1" si="114"/>
        <v>-463616065.74021661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-463616065.74021661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-1931733.6072509023</v>
      </c>
      <c r="L1726" s="444">
        <f t="shared" ca="1" si="114"/>
        <v>-465547799.34746754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-465547799.34746754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-1939782.4972811148</v>
      </c>
      <c r="L1727" s="444">
        <f t="shared" ca="1" si="114"/>
        <v>-467487581.84474868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-467487581.84474868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-1947864.9243531197</v>
      </c>
      <c r="L1728" s="444">
        <f t="shared" ca="1" si="114"/>
        <v>-469435446.7691018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-469435446.7691018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-1955981.028204591</v>
      </c>
      <c r="L1729" s="444">
        <f t="shared" ca="1" si="114"/>
        <v>-471391427.79730642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-471391427.79730642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-1964130.9491554433</v>
      </c>
      <c r="L1730" s="444">
        <f t="shared" ca="1" si="114"/>
        <v>-473355558.74646187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-473355558.74646187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-1972314.8281102579</v>
      </c>
      <c r="L1731" s="444">
        <f t="shared" ca="1" si="114"/>
        <v>-475327873.57457215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-475327873.57457215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-1980532.8065607171</v>
      </c>
      <c r="L1732" s="444">
        <f t="shared" ca="1" si="114"/>
        <v>-477308406.38113284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-477308406.38113284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-1988785.0265880534</v>
      </c>
      <c r="L1733" s="444">
        <f t="shared" ca="1" si="114"/>
        <v>-479297191.40772092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-479297191.40772092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-1997071.6308655036</v>
      </c>
      <c r="L1734" s="444">
        <f t="shared" ca="1" si="114"/>
        <v>-481294263.03858644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-481294263.03858644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-2005392.7626607767</v>
      </c>
      <c r="L1735" s="444">
        <f t="shared" ca="1" si="114"/>
        <v>-483299655.80124724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-483299655.80124724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-2013748.5658385302</v>
      </c>
      <c r="L1736" s="444">
        <f t="shared" ca="1" si="114"/>
        <v>-485313404.36708575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-485313404.36708575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-2022139.1848628572</v>
      </c>
      <c r="L1737" s="444">
        <f t="shared" ca="1" si="114"/>
        <v>-487335543.55194861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-487335543.55194861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-2030564.7647997858</v>
      </c>
      <c r="L1738" s="444">
        <f t="shared" ca="1" si="114"/>
        <v>-489366108.31674838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-489366108.31674838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-2039025.4513197851</v>
      </c>
      <c r="L1739" s="444">
        <f t="shared" ca="1" si="114"/>
        <v>-491405133.76806819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-491405133.76806819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-2047521.3907002844</v>
      </c>
      <c r="L1740" s="444">
        <f t="shared" ca="1" si="114"/>
        <v>-493452655.15876848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-493452655.15876848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-2056052.7298282019</v>
      </c>
      <c r="L1741" s="444">
        <f t="shared" ca="1" si="114"/>
        <v>-495508707.88859665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-495508707.88859665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-2064619.616202486</v>
      </c>
      <c r="L1742" s="444">
        <f t="shared" ca="1" si="114"/>
        <v>-497573327.50479913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-497573327.50479913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-2073222.1979366629</v>
      </c>
      <c r="L1743" s="444">
        <f t="shared" ca="1" si="114"/>
        <v>-499646549.70273578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-499646549.70273578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-2081860.623761399</v>
      </c>
      <c r="L1744" s="444">
        <f t="shared" ca="1" si="114"/>
        <v>-501728410.3264972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-501728410.3264972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-2090535.0430270715</v>
      </c>
      <c r="L1745" s="444">
        <f t="shared" ca="1" si="114"/>
        <v>-503818945.36952424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-503818945.36952424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-2099245.6057063509</v>
      </c>
      <c r="L1746" s="444">
        <f t="shared" ca="1" si="114"/>
        <v>-505918190.97523057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-505918190.97523057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-2107992.462396794</v>
      </c>
      <c r="L1747" s="444">
        <f t="shared" ca="1" si="114"/>
        <v>-508026183.43762738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-508026183.43762738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-2116775.7643234474</v>
      </c>
      <c r="L1748" s="444">
        <f t="shared" ca="1" si="114"/>
        <v>-510142959.20195085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-510142959.20195085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-2125595.6633414617</v>
      </c>
      <c r="L1749" s="444">
        <f t="shared" ca="1" si="114"/>
        <v>-512268554.86529231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-512268554.86529231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-2134452.311938718</v>
      </c>
      <c r="L1750" s="444">
        <f t="shared" ca="1" si="114"/>
        <v>-514403007.17723101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-514403007.17723101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-2143345.8632384622</v>
      </c>
      <c r="L1751" s="444">
        <f t="shared" ca="1" si="114"/>
        <v>-516546353.04046947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-516546353.04046947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-2152276.4710019557</v>
      </c>
      <c r="L1752" s="444">
        <f t="shared" ca="1" si="114"/>
        <v>-518698629.51147145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-518698629.51147145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-2161244.2896311311</v>
      </c>
      <c r="L1753" s="444">
        <f t="shared" ca="1" si="114"/>
        <v>-520859873.80110258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-520859873.80110258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-2170249.4741712608</v>
      </c>
      <c r="L1754" s="444">
        <f t="shared" ca="1" si="114"/>
        <v>-523030123.27527386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-523030123.27527386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-2179292.1803136412</v>
      </c>
      <c r="L1755" s="444">
        <f t="shared" ca="1" si="114"/>
        <v>-525209415.45558751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-525209415.45558751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-2188372.5643982813</v>
      </c>
      <c r="L1756" s="444">
        <f t="shared" ca="1" si="114"/>
        <v>-527397788.0199858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-527397788.0199858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-2197490.7834166074</v>
      </c>
      <c r="L1757" s="444">
        <f t="shared" ca="1" si="114"/>
        <v>-529595278.80340242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-529595278.80340242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-2206646.9950141767</v>
      </c>
      <c r="L1758" s="444">
        <f t="shared" ca="1" si="114"/>
        <v>-531801925.79841661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-531801925.79841661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-2215841.3574934024</v>
      </c>
      <c r="L1759" s="444">
        <f t="shared" ca="1" si="114"/>
        <v>-534017767.15591002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-534017767.15591002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-2225074.0298162918</v>
      </c>
      <c r="L1760" s="444">
        <f t="shared" ca="1" si="114"/>
        <v>-536242841.18572628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-536242841.18572628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-2234345.1716071931</v>
      </c>
      <c r="L1761" s="444">
        <f t="shared" ca="1" si="114"/>
        <v>-538477186.35733342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-538477186.35733342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-2243654.943155556</v>
      </c>
      <c r="L1762" s="444">
        <f t="shared" ca="1" si="114"/>
        <v>-540720841.30048895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-540720841.30048895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-2253003.5054187039</v>
      </c>
      <c r="L1763" s="444">
        <f t="shared" ca="1" si="114"/>
        <v>-542973844.80590761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-542973844.80590761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-2262391.0200246149</v>
      </c>
      <c r="L1764" s="444">
        <f t="shared" ca="1" si="114"/>
        <v>-545236235.82593226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-545236235.82593226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-2271817.6492747176</v>
      </c>
      <c r="L1765" s="444">
        <f t="shared" ca="1" si="114"/>
        <v>-547508053.47520697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-547508053.47520697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-2281283.5561466957</v>
      </c>
      <c r="L1766" s="444">
        <f t="shared" ca="1" si="114"/>
        <v>-549789337.03135371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-549789337.03135371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-2290788.9042973071</v>
      </c>
      <c r="L1767" s="444">
        <f t="shared" ca="1" si="114"/>
        <v>-552080125.93565106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-552080125.93565106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-2300333.8580652126</v>
      </c>
      <c r="L1768" s="444">
        <f t="shared" ca="1" si="114"/>
        <v>-554380459.79371631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-554380459.79371631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-2309918.5824738177</v>
      </c>
      <c r="L1769" s="444">
        <f t="shared" ca="1" si="114"/>
        <v>-556690378.37619019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-556690378.37619019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-2319543.2432341259</v>
      </c>
      <c r="L1770" s="444">
        <f t="shared" ca="1" si="114"/>
        <v>-559009921.61942434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-559009921.61942434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-2329208.0067476016</v>
      </c>
      <c r="L1771" s="444">
        <f t="shared" ca="1" si="114"/>
        <v>-561339129.62617195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-561339129.62617195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-2338913.0401090495</v>
      </c>
      <c r="L1772" s="444">
        <f t="shared" ca="1" si="114"/>
        <v>-563678042.66628098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-563678042.66628098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-2348658.5111095039</v>
      </c>
      <c r="L1773" s="444">
        <f t="shared" ca="1" si="114"/>
        <v>-566026701.17739046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-566026701.17739046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-2358444.5882391268</v>
      </c>
      <c r="L1774" s="444">
        <f t="shared" ca="1" si="114"/>
        <v>-568385145.76562953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-568385145.76562953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-2368271.440690123</v>
      </c>
      <c r="L1775" s="444">
        <f t="shared" ca="1" si="114"/>
        <v>-570753417.20631969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-570753417.20631969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-2378139.2383596655</v>
      </c>
      <c r="L1776" s="444">
        <f t="shared" ca="1" si="114"/>
        <v>-573131556.44467938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-573131556.44467938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-2388048.1518528308</v>
      </c>
      <c r="L1777" s="444">
        <f t="shared" ca="1" si="114"/>
        <v>-575519604.59653223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-575519604.59653223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-2397998.352485551</v>
      </c>
      <c r="L1778" s="444">
        <f t="shared" ca="1" si="114"/>
        <v>-577917602.94901776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-577917602.94901776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-2407990.0122875739</v>
      </c>
      <c r="L1779" s="444">
        <f t="shared" ca="1" si="114"/>
        <v>-580325592.96130538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-580325592.96130538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-2418023.3040054389</v>
      </c>
      <c r="L1780" s="444">
        <f t="shared" ca="1" si="114"/>
        <v>-582743616.26531076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-582743616.26531076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-2428098.4011054616</v>
      </c>
      <c r="L1781" s="444">
        <f t="shared" ca="1" si="114"/>
        <v>-585171714.66641617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-585171714.66641617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-2438215.4777767342</v>
      </c>
      <c r="L1782" s="444">
        <f t="shared" ca="1" si="114"/>
        <v>-587609930.14419293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-587609930.14419293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-2448374.7089341371</v>
      </c>
      <c r="L1783" s="444">
        <f t="shared" ca="1" si="114"/>
        <v>-590058304.85312712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-590058304.85312712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-2458576.2702213628</v>
      </c>
      <c r="L1784" s="444">
        <f t="shared" ca="1" si="114"/>
        <v>-592516881.12334847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-592516881.12334847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-2468820.3380139521</v>
      </c>
      <c r="L1785" s="444">
        <f t="shared" ca="1" si="114"/>
        <v>-594985701.46136248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-594985701.46136248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-2479107.0894223438</v>
      </c>
      <c r="L1786" s="444">
        <f t="shared" ca="1" si="114"/>
        <v>-597464808.55078483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-597464808.55078483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-2489436.7022949369</v>
      </c>
      <c r="L1787" s="444">
        <f t="shared" ca="1" si="114"/>
        <v>-599954245.25307977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-599954245.25307977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-2499809.3552211658</v>
      </c>
      <c r="L1788" s="444">
        <f t="shared" ca="1" si="114"/>
        <v>-602454054.60830092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-602454054.60830092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-2510225.227534587</v>
      </c>
      <c r="L1789" s="444">
        <f t="shared" ca="1" si="114"/>
        <v>-604964279.83583546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-604964279.83583546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-2520684.4993159808</v>
      </c>
      <c r="L1790" s="444">
        <f t="shared" ca="1" si="114"/>
        <v>-607484964.33515143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-607484964.33515143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-2531187.3513964643</v>
      </c>
      <c r="L1791" s="444">
        <f t="shared" ca="1" si="114"/>
        <v>-610016151.68654788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-610016151.68654788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-2541733.9653606163</v>
      </c>
      <c r="L1792" s="444">
        <f t="shared" ca="1" si="114"/>
        <v>-612557885.65190852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-612557885.65190852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-2552324.5235496187</v>
      </c>
      <c r="L1793" s="444">
        <f t="shared" ref="L1793:L2047" ca="1" si="119">I1793-J1793+K1793</f>
        <v>-615110210.17545819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-615110210.17545819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-2562959.2090644091</v>
      </c>
      <c r="L1794" s="444">
        <f t="shared" ca="1" si="119"/>
        <v>-617673169.38452256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-617673169.38452256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-2573638.2057688441</v>
      </c>
      <c r="L1795" s="444">
        <f t="shared" ca="1" si="119"/>
        <v>-620246807.59029138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-620246807.59029138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-2584361.6982928808</v>
      </c>
      <c r="L1796" s="444">
        <f t="shared" ca="1" si="119"/>
        <v>-622831169.28858423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-622831169.28858423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-2595129.8720357674</v>
      </c>
      <c r="L1797" s="444">
        <f t="shared" ca="1" si="119"/>
        <v>-625426299.16061997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-625426299.16061997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-2605942.9131692499</v>
      </c>
      <c r="L1798" s="444">
        <f t="shared" ca="1" si="119"/>
        <v>-628032242.07378924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-628032242.07378924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-2616801.0086407885</v>
      </c>
      <c r="L1799" s="444">
        <f t="shared" ca="1" si="119"/>
        <v>-630649043.08243001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-630649043.08243001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-2627704.3461767915</v>
      </c>
      <c r="L1800" s="444">
        <f t="shared" ca="1" si="119"/>
        <v>-633276747.42860675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-633276747.42860675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-2638653.1142858616</v>
      </c>
      <c r="L1801" s="444">
        <f t="shared" ca="1" si="119"/>
        <v>-635915400.54289258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-635915400.54289258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-2649647.5022620521</v>
      </c>
      <c r="L1802" s="444">
        <f t="shared" ca="1" si="119"/>
        <v>-638565048.04515457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-638565048.04515457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-2660687.7001881441</v>
      </c>
      <c r="L1803" s="444">
        <f t="shared" ca="1" si="119"/>
        <v>-641225735.74534273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-641225735.74534273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-2671773.8989389278</v>
      </c>
      <c r="L1804" s="444">
        <f t="shared" ca="1" si="119"/>
        <v>-643897509.64428163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-643897509.64428163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-2682906.2901845067</v>
      </c>
      <c r="L1805" s="444">
        <f t="shared" ca="1" si="119"/>
        <v>-646580415.93446612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-646580415.93446612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-2694085.0663936087</v>
      </c>
      <c r="L1806" s="444">
        <f t="shared" ca="1" si="119"/>
        <v>-649274501.00085974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-649274501.00085974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-2705310.4208369157</v>
      </c>
      <c r="L1807" s="444">
        <f t="shared" ca="1" si="119"/>
        <v>-651979811.42169666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-651979811.42169666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-2716582.5475904029</v>
      </c>
      <c r="L1808" s="444">
        <f t="shared" ca="1" si="119"/>
        <v>-654696393.96928704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-654696393.96928704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-2727901.6415386959</v>
      </c>
      <c r="L1809" s="444">
        <f t="shared" ca="1" si="119"/>
        <v>-657424295.61082578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-657424295.61082578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-2739267.8983784406</v>
      </c>
      <c r="L1810" s="444">
        <f t="shared" ca="1" si="119"/>
        <v>-660163563.50920427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-660163563.50920427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-2750681.5146216843</v>
      </c>
      <c r="L1811" s="444">
        <f t="shared" ca="1" si="119"/>
        <v>-662914245.023826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-662914245.023826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-2762142.6875992748</v>
      </c>
      <c r="L1812" s="444">
        <f t="shared" ca="1" si="119"/>
        <v>-665676387.7114253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-665676387.7114253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-2773651.615464272</v>
      </c>
      <c r="L1813" s="444">
        <f t="shared" ca="1" si="119"/>
        <v>-668450039.32688963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-668450039.32688963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-2785208.4971953733</v>
      </c>
      <c r="L1814" s="444">
        <f t="shared" ca="1" si="119"/>
        <v>-671235247.824085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-671235247.824085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-2796813.5326003539</v>
      </c>
      <c r="L1815" s="444">
        <f t="shared" ca="1" si="119"/>
        <v>-674032061.3566854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-674032061.3566854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-2808466.9223195226</v>
      </c>
      <c r="L1816" s="444">
        <f t="shared" ca="1" si="119"/>
        <v>-676840528.27900493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-676840528.27900493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-2820168.8678291873</v>
      </c>
      <c r="L1817" s="444">
        <f t="shared" ca="1" si="119"/>
        <v>-679660697.14683414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-679660697.14683414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-2831919.5714451424</v>
      </c>
      <c r="L1818" s="444">
        <f t="shared" ca="1" si="119"/>
        <v>-682492616.71827924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-682492616.71827924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-2843719.2363261636</v>
      </c>
      <c r="L1819" s="444">
        <f t="shared" ca="1" si="119"/>
        <v>-685336335.95460546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-685336335.95460546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-2855568.0664775227</v>
      </c>
      <c r="L1820" s="444">
        <f t="shared" ca="1" si="119"/>
        <v>-688191904.021083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-688191904.021083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-2867466.2667545127</v>
      </c>
      <c r="L1821" s="444">
        <f t="shared" ca="1" si="119"/>
        <v>-691059370.28783751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-691059370.28783751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-2879414.0428659897</v>
      </c>
      <c r="L1822" s="444">
        <f t="shared" ca="1" si="119"/>
        <v>-693938784.3307035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-693938784.3307035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-2891411.6013779314</v>
      </c>
      <c r="L1823" s="444">
        <f t="shared" ca="1" si="119"/>
        <v>-696830195.93208146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-696830195.93208146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-2903459.1497170059</v>
      </c>
      <c r="L1824" s="444">
        <f t="shared" ca="1" si="119"/>
        <v>-699733655.08179843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-699733655.08179843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-2915556.8961741603</v>
      </c>
      <c r="L1825" s="444">
        <f t="shared" ca="1" si="119"/>
        <v>-702649211.97797263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-702649211.97797263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-2927705.0499082194</v>
      </c>
      <c r="L1826" s="444">
        <f t="shared" ca="1" si="119"/>
        <v>-705576917.02788079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-705576917.02788079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-2939903.8209495032</v>
      </c>
      <c r="L1827" s="444">
        <f t="shared" ca="1" si="119"/>
        <v>-708516820.84883034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-708516820.84883034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-2952153.4202034599</v>
      </c>
      <c r="L1828" s="444">
        <f t="shared" ca="1" si="119"/>
        <v>-711468974.26903379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-711468974.26903379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-2964454.0594543074</v>
      </c>
      <c r="L1829" s="444">
        <f t="shared" ca="1" si="119"/>
        <v>-714433428.32848811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-714433428.32848811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-2976805.9513687002</v>
      </c>
      <c r="L1830" s="444">
        <f t="shared" ca="1" si="119"/>
        <v>-717410234.2798568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-717410234.2798568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-2989209.3094994035</v>
      </c>
      <c r="L1831" s="444">
        <f t="shared" ca="1" si="119"/>
        <v>-720399443.58935618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-720399443.58935618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-3001664.348288984</v>
      </c>
      <c r="L1832" s="444">
        <f t="shared" ca="1" si="119"/>
        <v>-723401107.9376452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-723401107.9376452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-3014171.2830735217</v>
      </c>
      <c r="L1833" s="444">
        <f t="shared" ca="1" si="119"/>
        <v>-726415279.22071874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-726415279.22071874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-3026730.3300863281</v>
      </c>
      <c r="L1834" s="444">
        <f t="shared" ca="1" si="119"/>
        <v>-729442009.55080509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-729442009.55080509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-3039341.706461688</v>
      </c>
      <c r="L1835" s="444">
        <f t="shared" ca="1" si="119"/>
        <v>-732481351.25726676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-732481351.25726676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-3052005.6302386113</v>
      </c>
      <c r="L1836" s="444">
        <f t="shared" ca="1" si="119"/>
        <v>-735533356.88750541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-735533356.88750541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-3064722.3203646056</v>
      </c>
      <c r="L1837" s="444">
        <f t="shared" ca="1" si="119"/>
        <v>-738598079.20787001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-738598079.20787001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-3077491.9966994585</v>
      </c>
      <c r="L1838" s="444">
        <f t="shared" ca="1" si="119"/>
        <v>-741675571.20456946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-741675571.20456946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-3090314.8800190394</v>
      </c>
      <c r="L1839" s="444">
        <f t="shared" ca="1" si="119"/>
        <v>-744765886.08458853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-744765886.08458853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-3103191.1920191189</v>
      </c>
      <c r="L1840" s="444">
        <f t="shared" ca="1" si="119"/>
        <v>-747869077.27660763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-747869077.27660763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-3116121.1553191985</v>
      </c>
      <c r="L1841" s="444">
        <f t="shared" ca="1" si="119"/>
        <v>-750985198.43192685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-750985198.43192685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-3129104.9934663619</v>
      </c>
      <c r="L1842" s="444">
        <f t="shared" ca="1" si="119"/>
        <v>-754114303.42539322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-754114303.42539322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-3142142.9309391384</v>
      </c>
      <c r="L1843" s="444">
        <f t="shared" ca="1" si="119"/>
        <v>-757256446.35633242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-757256446.35633242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-3155235.1931513851</v>
      </c>
      <c r="L1844" s="444">
        <f t="shared" ca="1" si="119"/>
        <v>-760411681.54948378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-760411681.54948378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-3168382.0064561823</v>
      </c>
      <c r="L1845" s="444">
        <f t="shared" ca="1" si="119"/>
        <v>-763580063.55593991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-763580063.55593991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-3181583.5981497495</v>
      </c>
      <c r="L1846" s="444">
        <f t="shared" ca="1" si="119"/>
        <v>-766761647.15408969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-766761647.15408969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-3194840.1964753736</v>
      </c>
      <c r="L1847" s="444">
        <f t="shared" ca="1" si="119"/>
        <v>-769956487.35056508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-769956487.35056508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-3208152.0306273545</v>
      </c>
      <c r="L1848" s="444">
        <f t="shared" ca="1" si="119"/>
        <v>-773164639.38119245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-773164639.38119245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-3221519.3307549683</v>
      </c>
      <c r="L1849" s="444">
        <f t="shared" ca="1" si="119"/>
        <v>-776386158.71194744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-776386158.71194744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-3234942.3279664475</v>
      </c>
      <c r="L1850" s="444">
        <f t="shared" ca="1" si="119"/>
        <v>-779621101.03991389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-779621101.03991389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-3248421.2543329746</v>
      </c>
      <c r="L1851" s="444">
        <f t="shared" ca="1" si="119"/>
        <v>-782869522.29424691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-782869522.29424691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-3261956.3428926952</v>
      </c>
      <c r="L1852" s="444">
        <f t="shared" ca="1" si="119"/>
        <v>-786131478.63713956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-786131478.63713956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-3275547.8276547482</v>
      </c>
      <c r="L1853" s="444">
        <f t="shared" ca="1" si="119"/>
        <v>-789407026.46479428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-789407026.46479428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-3289195.9436033093</v>
      </c>
      <c r="L1854" s="444">
        <f t="shared" ca="1" si="119"/>
        <v>-792696222.40839756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-792696222.40839756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-3302900.9267016565</v>
      </c>
      <c r="L1855" s="444">
        <f t="shared" ca="1" si="119"/>
        <v>-795999123.33509922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-795999123.33509922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-3316663.0138962469</v>
      </c>
      <c r="L1856" s="444">
        <f t="shared" ca="1" si="119"/>
        <v>-799315786.34899545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-799315786.34899545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-3330482.4431208144</v>
      </c>
      <c r="L1857" s="444">
        <f t="shared" ca="1" si="119"/>
        <v>-802646268.79211628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-802646268.79211628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-3344359.4533004845</v>
      </c>
      <c r="L1858" s="444">
        <f t="shared" ca="1" si="119"/>
        <v>-805990628.24541676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-805990628.24541676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-3358294.284355903</v>
      </c>
      <c r="L1859" s="444">
        <f t="shared" ca="1" si="119"/>
        <v>-809348922.52977264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-809348922.52977264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-3372287.1772073861</v>
      </c>
      <c r="L1860" s="444">
        <f t="shared" ca="1" si="119"/>
        <v>-812721209.70697999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-812721209.70697999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-3386338.3737790831</v>
      </c>
      <c r="L1861" s="444">
        <f t="shared" ca="1" si="119"/>
        <v>-816107548.08075905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-816107548.08075905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-3400448.1170031629</v>
      </c>
      <c r="L1862" s="444">
        <f t="shared" ca="1" si="119"/>
        <v>-819507996.19776225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-819507996.19776225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-3414616.6508240094</v>
      </c>
      <c r="L1863" s="444">
        <f t="shared" ca="1" si="119"/>
        <v>-822922612.8485862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-822922612.8485862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-3428844.2202024423</v>
      </c>
      <c r="L1864" s="444">
        <f t="shared" ca="1" si="119"/>
        <v>-826351457.06878865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-826351457.06878865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-3443131.0711199525</v>
      </c>
      <c r="L1865" s="444">
        <f t="shared" ca="1" si="119"/>
        <v>-829794588.13990855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-829794588.13990855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-3457477.4505829522</v>
      </c>
      <c r="L1866" s="444">
        <f t="shared" ca="1" si="119"/>
        <v>-833252065.59049153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-833252065.59049153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-3471883.606627048</v>
      </c>
      <c r="L1867" s="444">
        <f t="shared" ca="1" si="119"/>
        <v>-836723949.19711864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-836723949.19711864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-3486349.7883213274</v>
      </c>
      <c r="L1868" s="444">
        <f t="shared" ca="1" si="119"/>
        <v>-840210298.98544002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-840210298.98544002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-3500876.2457726663</v>
      </c>
      <c r="L1869" s="444">
        <f t="shared" ca="1" si="119"/>
        <v>-843711175.23121274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-843711175.23121274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-3515463.2301300531</v>
      </c>
      <c r="L1870" s="444">
        <f t="shared" ca="1" si="119"/>
        <v>-847226638.46134281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-847226638.46134281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-3530110.9935889281</v>
      </c>
      <c r="L1871" s="444">
        <f t="shared" ca="1" si="119"/>
        <v>-850756749.45493174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-850756749.45493174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-3544819.7893955493</v>
      </c>
      <c r="L1872" s="444">
        <f t="shared" ca="1" si="119"/>
        <v>-854301569.24432731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-854301569.24432731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-3559589.8718513642</v>
      </c>
      <c r="L1873" s="444">
        <f t="shared" ca="1" si="119"/>
        <v>-857861159.11617863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-857861159.11617863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-3574421.4963174108</v>
      </c>
      <c r="L1874" s="444">
        <f t="shared" ca="1" si="119"/>
        <v>-861435580.61249602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-861435580.61249602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-3589314.9192187339</v>
      </c>
      <c r="L1875" s="444">
        <f t="shared" ca="1" si="119"/>
        <v>-865024895.5317148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-865024895.5317148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-3604270.3980488116</v>
      </c>
      <c r="L1876" s="444">
        <f t="shared" ca="1" si="119"/>
        <v>-868629165.92976356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-868629165.92976356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-3619288.1913740151</v>
      </c>
      <c r="L1877" s="444">
        <f t="shared" ca="1" si="119"/>
        <v>-872248454.12113762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-872248454.12113762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-3634368.5588380727</v>
      </c>
      <c r="L1878" s="444">
        <f t="shared" ca="1" si="119"/>
        <v>-875882822.67997575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-875882822.67997575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-3649511.7611665656</v>
      </c>
      <c r="L1879" s="444">
        <f t="shared" ca="1" si="119"/>
        <v>-879532334.44114232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-879532334.44114232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-3664718.0601714263</v>
      </c>
      <c r="L1880" s="444">
        <f t="shared" ca="1" si="119"/>
        <v>-883197052.50131381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-883197052.50131381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-3679987.7187554743</v>
      </c>
      <c r="L1881" s="444">
        <f t="shared" ca="1" si="119"/>
        <v>-886877040.22006929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-886877040.22006929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-3695321.000916956</v>
      </c>
      <c r="L1882" s="444">
        <f t="shared" ca="1" si="119"/>
        <v>-890572361.22098625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-890572361.22098625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-3710718.1717541092</v>
      </c>
      <c r="L1883" s="444">
        <f t="shared" ca="1" si="119"/>
        <v>-894283079.39274037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-894283079.39274037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-3726179.4974697516</v>
      </c>
      <c r="L1884" s="444">
        <f t="shared" ca="1" si="119"/>
        <v>-898009258.89021015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-898009258.89021015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-3741705.2453758754</v>
      </c>
      <c r="L1885" s="444">
        <f t="shared" ca="1" si="119"/>
        <v>-901750964.13558602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-901750964.13558602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-3757295.6838982753</v>
      </c>
      <c r="L1886" s="444">
        <f t="shared" ca="1" si="119"/>
        <v>-905508259.81948435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-905508259.81948435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-3772951.0825811848</v>
      </c>
      <c r="L1887" s="444">
        <f t="shared" ca="1" si="119"/>
        <v>-909281210.90206552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-909281210.90206552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-3788671.7120919395</v>
      </c>
      <c r="L1888" s="444">
        <f t="shared" ca="1" si="119"/>
        <v>-913069882.61415744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-913069882.61415744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-3804457.8442256562</v>
      </c>
      <c r="L1889" s="444">
        <f t="shared" ca="1" si="119"/>
        <v>-916874340.45838308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-916874340.45838308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-3820309.7519099293</v>
      </c>
      <c r="L1890" s="444">
        <f t="shared" ca="1" si="119"/>
        <v>-920694650.21029305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-920694650.21029305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-3836227.7092095544</v>
      </c>
      <c r="L1891" s="444">
        <f t="shared" ca="1" si="119"/>
        <v>-924530877.91950262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-924530877.91950262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-3852211.9913312607</v>
      </c>
      <c r="L1892" s="444">
        <f t="shared" ca="1" si="119"/>
        <v>-928383089.91083384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-928383089.91083384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-3868262.8746284745</v>
      </c>
      <c r="L1893" s="444">
        <f t="shared" ca="1" si="119"/>
        <v>-932251352.78546226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-932251352.78546226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-3884380.6366060926</v>
      </c>
      <c r="L1894" s="444">
        <f t="shared" ca="1" si="119"/>
        <v>-936135733.42206836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-936135733.42206836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-3900565.555925285</v>
      </c>
      <c r="L1895" s="444">
        <f t="shared" ca="1" si="119"/>
        <v>-940036298.97799361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-940036298.97799361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-3916817.9124083067</v>
      </c>
      <c r="L1896" s="444">
        <f t="shared" ca="1" si="119"/>
        <v>-943953116.89040196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-943953116.89040196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-3933137.9870433416</v>
      </c>
      <c r="L1897" s="444">
        <f t="shared" ca="1" si="119"/>
        <v>-947886254.87744534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-947886254.87744534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-3949526.0619893554</v>
      </c>
      <c r="L1898" s="444">
        <f t="shared" ca="1" si="119"/>
        <v>-951835780.93943465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-951835780.93943465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-3965982.420580978</v>
      </c>
      <c r="L1899" s="444">
        <f t="shared" ca="1" si="119"/>
        <v>-955801763.36001563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-955801763.36001563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-3982507.3473333982</v>
      </c>
      <c r="L1900" s="444">
        <f t="shared" ca="1" si="119"/>
        <v>-959784270.70734906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-959784270.70734906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-3999101.1279472876</v>
      </c>
      <c r="L1901" s="444">
        <f t="shared" ca="1" si="119"/>
        <v>-963783371.83529639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-963783371.83529639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-4015764.0493137348</v>
      </c>
      <c r="L1902" s="444">
        <f t="shared" ca="1" si="119"/>
        <v>-967799135.88461018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-967799135.88461018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-4032496.3995192088</v>
      </c>
      <c r="L1903" s="444">
        <f t="shared" ca="1" si="119"/>
        <v>-971831632.28412938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-971831632.28412938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-4049298.4678505389</v>
      </c>
      <c r="L1904" s="444">
        <f t="shared" ca="1" si="119"/>
        <v>-975880930.75197995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-975880930.75197995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-4066170.5447999169</v>
      </c>
      <c r="L1905" s="444">
        <f t="shared" ca="1" si="119"/>
        <v>-979947101.29677987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-979947101.29677987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-4083112.922069916</v>
      </c>
      <c r="L1906" s="444">
        <f t="shared" ca="1" si="119"/>
        <v>-984030214.21884978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-984030214.21884978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-4100125.8925785408</v>
      </c>
      <c r="L1907" s="444">
        <f t="shared" ca="1" si="119"/>
        <v>-988130340.11142826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-988130340.11142826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-4117209.7504642843</v>
      </c>
      <c r="L1908" s="444">
        <f t="shared" ca="1" si="119"/>
        <v>-992247549.86189258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-992247549.86189258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-4134364.7910912191</v>
      </c>
      <c r="L1909" s="444">
        <f t="shared" ca="1" si="119"/>
        <v>-996381914.65298378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-996381914.65298378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-4151591.3110540989</v>
      </c>
      <c r="L1910" s="444">
        <f t="shared" ca="1" si="119"/>
        <v>-1000533505.9640379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-1000533505.9640379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-4168889.608183491</v>
      </c>
      <c r="L1911" s="444">
        <f t="shared" ca="1" si="119"/>
        <v>-1004702395.5722214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-1004702395.5722214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-4186259.9815509226</v>
      </c>
      <c r="L1912" s="444">
        <f t="shared" ca="1" si="119"/>
        <v>-1008888655.5537723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-1008888655.5537723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-4203702.7314740522</v>
      </c>
      <c r="L1913" s="444">
        <f t="shared" ca="1" si="119"/>
        <v>-1013092358.2852464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-1013092358.2852464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-4221218.1595218601</v>
      </c>
      <c r="L1914" s="444">
        <f t="shared" ca="1" si="119"/>
        <v>-1017313576.4447682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-1017313576.4447682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-4238806.568519867</v>
      </c>
      <c r="L1915" s="444">
        <f t="shared" ca="1" si="119"/>
        <v>-1021552383.013288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-1021552383.013288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-4256468.2625553664</v>
      </c>
      <c r="L1916" s="444">
        <f t="shared" ca="1" si="119"/>
        <v>-1025808851.2758434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-1025808851.2758434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-4274203.5469826804</v>
      </c>
      <c r="L1917" s="444">
        <f t="shared" ca="1" si="119"/>
        <v>-1030083054.822826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-1030083054.822826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-4292012.728428442</v>
      </c>
      <c r="L1918" s="444">
        <f t="shared" ca="1" si="119"/>
        <v>-1034375067.5512545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-1034375067.5512545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-4309896.1147968937</v>
      </c>
      <c r="L1919" s="444">
        <f t="shared" ca="1" si="119"/>
        <v>-1038684963.6660514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-1038684963.6660514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-4327854.0152752139</v>
      </c>
      <c r="L1920" s="444">
        <f t="shared" ca="1" si="119"/>
        <v>-1043012817.6813266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-1043012817.6813266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-4345886.740338861</v>
      </c>
      <c r="L1921" s="444">
        <f t="shared" ca="1" si="119"/>
        <v>-1047358704.4216654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-1047358704.4216654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-4363994.6017569397</v>
      </c>
      <c r="L1922" s="444">
        <f t="shared" ca="1" si="119"/>
        <v>-1051722699.0234224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-1051722699.0234224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-4382177.9125975929</v>
      </c>
      <c r="L1923" s="444">
        <f t="shared" ca="1" si="119"/>
        <v>-1056104876.9360199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-1056104876.9360199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-4400436.9872334162</v>
      </c>
      <c r="L1924" s="444">
        <f t="shared" ca="1" si="119"/>
        <v>-1060505313.9232533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-1060505313.9232533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-4418772.1413468886</v>
      </c>
      <c r="L1925" s="444">
        <f t="shared" ca="1" si="119"/>
        <v>-1064924086.0646002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-1064924086.0646002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-4437183.6919358345</v>
      </c>
      <c r="L1926" s="444">
        <f t="shared" ca="1" si="119"/>
        <v>-1069361269.756536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-1069361269.756536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-4455671.9573188992</v>
      </c>
      <c r="L1927" s="444">
        <f t="shared" ca="1" si="119"/>
        <v>-1073816941.7138548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-1073816941.7138548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-4474237.2571410611</v>
      </c>
      <c r="L1928" s="444">
        <f t="shared" ca="1" si="119"/>
        <v>-1078291178.9709959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-1078291178.9709959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-4492879.9123791493</v>
      </c>
      <c r="L1929" s="444">
        <f t="shared" ca="1" si="119"/>
        <v>-1082784058.8833752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-1082784058.8833752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-4511600.2453473965</v>
      </c>
      <c r="L1930" s="444">
        <f t="shared" ca="1" si="119"/>
        <v>-1087295659.1287227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-1087295659.1287227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-4530398.5797030106</v>
      </c>
      <c r="L1931" s="444">
        <f t="shared" ca="1" si="119"/>
        <v>-1091826057.7084258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-1091826057.7084258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-4549275.2404517736</v>
      </c>
      <c r="L1932" s="444">
        <f t="shared" ca="1" si="119"/>
        <v>-1096375332.9488776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-1096375332.9488776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-4568230.5539536569</v>
      </c>
      <c r="L1933" s="444">
        <f t="shared" ca="1" si="119"/>
        <v>-1100943563.5028312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-1100943563.5028312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-4587264.8479284635</v>
      </c>
      <c r="L1934" s="444">
        <f t="shared" ca="1" si="119"/>
        <v>-1105530828.3507597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-1105530828.3507597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-4606378.4514614986</v>
      </c>
      <c r="L1935" s="444">
        <f t="shared" ca="1" si="119"/>
        <v>-1110137206.8022213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-1110137206.8022213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-4625571.6950092558</v>
      </c>
      <c r="L1936" s="444">
        <f t="shared" ca="1" si="119"/>
        <v>-1114762778.4972305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-1114762778.4972305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-4644844.9104051273</v>
      </c>
      <c r="L1937" s="444">
        <f t="shared" ca="1" si="119"/>
        <v>-1119407623.4076357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-1119407623.4076357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-4664198.430865149</v>
      </c>
      <c r="L1938" s="444">
        <f t="shared" ca="1" si="119"/>
        <v>-1124071821.8385007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-1124071821.8385007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-4683632.5909937527</v>
      </c>
      <c r="L1939" s="444">
        <f t="shared" ca="1" si="119"/>
        <v>-1128755454.4294944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-1128755454.4294944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-4703147.7267895602</v>
      </c>
      <c r="L1940" s="444">
        <f t="shared" ca="1" si="119"/>
        <v>-1133458602.1562839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-1133458602.1562839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-4722744.1756511824</v>
      </c>
      <c r="L1941" s="444">
        <f t="shared" ca="1" si="119"/>
        <v>-1138181346.3319349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-1138181346.3319349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-4742422.2763830619</v>
      </c>
      <c r="L1942" s="444">
        <f t="shared" ca="1" si="119"/>
        <v>-1142923768.6083181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-1142923768.6083181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-4762182.3692013249</v>
      </c>
      <c r="L1943" s="444">
        <f t="shared" ca="1" si="119"/>
        <v>-1147685950.9775195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-1147685950.9775195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-4782024.7957396647</v>
      </c>
      <c r="L1944" s="444">
        <f t="shared" ca="1" si="119"/>
        <v>-1152467975.7732592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-1152467975.7732592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-4801949.8990552463</v>
      </c>
      <c r="L1945" s="444">
        <f t="shared" ca="1" si="119"/>
        <v>-1157269925.6723144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-1157269925.6723144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-4821958.0236346433</v>
      </c>
      <c r="L1946" s="444">
        <f t="shared" ca="1" si="119"/>
        <v>-1162091883.6959491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-1162091883.6959491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-4842049.5153997876</v>
      </c>
      <c r="L1947" s="444">
        <f t="shared" ca="1" si="119"/>
        <v>-1166933933.2113488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-1166933933.2113488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-4862224.7217139527</v>
      </c>
      <c r="L1948" s="444">
        <f t="shared" ca="1" si="119"/>
        <v>-1171796157.9330628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-1171796157.9330628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-4882483.9913877612</v>
      </c>
      <c r="L1949" s="444">
        <f t="shared" ca="1" si="119"/>
        <v>-1176678641.9244506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-1176678641.9244506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-4902827.6746852109</v>
      </c>
      <c r="L1950" s="444">
        <f t="shared" ca="1" si="119"/>
        <v>-1181581469.5991359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-1181581469.5991359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-4923256.1233297326</v>
      </c>
      <c r="L1951" s="444">
        <f t="shared" ca="1" si="119"/>
        <v>-1186504725.7224655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-1186504725.7224655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-4943769.690510273</v>
      </c>
      <c r="L1952" s="444">
        <f t="shared" ca="1" si="119"/>
        <v>-1191448495.4129758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-1191448495.4129758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-4964368.7308873991</v>
      </c>
      <c r="L1953" s="444">
        <f t="shared" ca="1" si="119"/>
        <v>-1196412864.1438632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-1196412864.1438632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-4985053.6005994296</v>
      </c>
      <c r="L1954" s="444">
        <f t="shared" ca="1" si="119"/>
        <v>-1201397917.7444627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-1201397917.7444627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-5005824.657268595</v>
      </c>
      <c r="L1955" s="444">
        <f t="shared" ca="1" si="119"/>
        <v>-1206403742.4017313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-1206403742.4017313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-5026682.2600072138</v>
      </c>
      <c r="L1956" s="444">
        <f t="shared" ca="1" si="119"/>
        <v>-1211430424.6617384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-1211430424.6617384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-5047626.7694239095</v>
      </c>
      <c r="L1957" s="444">
        <f t="shared" ca="1" si="119"/>
        <v>-1216478051.4311624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-1216478051.4311624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-5068658.5476298435</v>
      </c>
      <c r="L1958" s="444">
        <f t="shared" ca="1" si="119"/>
        <v>-1221546709.9787922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-1221546709.9787922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-5089777.9582449673</v>
      </c>
      <c r="L1959" s="444">
        <f t="shared" ca="1" si="119"/>
        <v>-1226636487.9370372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-1226636487.9370372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-5110985.366404322</v>
      </c>
      <c r="L1960" s="444">
        <f t="shared" ca="1" si="119"/>
        <v>-1231747473.3034415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-1231747473.3034415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-5132281.1387643395</v>
      </c>
      <c r="L1961" s="444">
        <f t="shared" ca="1" si="119"/>
        <v>-1236879754.4422059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-1236879754.4422059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-5153665.6435091915</v>
      </c>
      <c r="L1962" s="444">
        <f t="shared" ca="1" si="119"/>
        <v>-1242033420.0857151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-1242033420.0857151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-5175139.2503571464</v>
      </c>
      <c r="L1963" s="444">
        <f t="shared" ca="1" si="119"/>
        <v>-1247208559.3360722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-1247208559.3360722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-5196702.3305669678</v>
      </c>
      <c r="L1964" s="444">
        <f t="shared" ca="1" si="119"/>
        <v>-1252405261.6666391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-1252405261.6666391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-5218355.2569443295</v>
      </c>
      <c r="L1965" s="444">
        <f t="shared" ca="1" si="119"/>
        <v>-1257623616.9235835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-1257623616.9235835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-5240098.4038482644</v>
      </c>
      <c r="L1966" s="444">
        <f t="shared" ca="1" si="119"/>
        <v>-1262863715.3274317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-1262863715.3274317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-5261932.1471976321</v>
      </c>
      <c r="L1967" s="444">
        <f t="shared" ca="1" si="119"/>
        <v>-1268125647.4746294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-1268125647.4746294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-5283856.8644776223</v>
      </c>
      <c r="L1968" s="444">
        <f t="shared" ca="1" si="119"/>
        <v>-1273409504.339107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-1273409504.339107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-5305872.9347462794</v>
      </c>
      <c r="L1969" s="444">
        <f t="shared" ca="1" si="119"/>
        <v>-1278715377.2738533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-1278715377.2738533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-5327980.7386410553</v>
      </c>
      <c r="L1970" s="444">
        <f t="shared" ca="1" si="119"/>
        <v>-1284043358.0124943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-1284043358.0124943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-5350180.6583853932</v>
      </c>
      <c r="L1971" s="444">
        <f t="shared" ca="1" si="119"/>
        <v>-1289393538.6708796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-1289393538.6708796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-5372473.0777953314</v>
      </c>
      <c r="L1972" s="444">
        <f t="shared" ca="1" si="119"/>
        <v>-1294766011.7486749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-1294766011.7486749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-5394858.3822861454</v>
      </c>
      <c r="L1973" s="444">
        <f t="shared" ca="1" si="119"/>
        <v>-1300160870.1309609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-1300160870.1309609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-5417336.9588790042</v>
      </c>
      <c r="L1974" s="444">
        <f t="shared" ca="1" si="119"/>
        <v>-1305578207.0898399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-1305578207.0898399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-5439909.1962076668</v>
      </c>
      <c r="L1975" s="444">
        <f t="shared" ca="1" si="119"/>
        <v>-1311018116.2860477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-1311018116.2860477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-5462575.484525199</v>
      </c>
      <c r="L1976" s="444">
        <f t="shared" ca="1" si="119"/>
        <v>-1316480691.7705729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-1316480691.7705729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-5485336.21571072</v>
      </c>
      <c r="L1977" s="444">
        <f t="shared" ca="1" si="119"/>
        <v>-1321966027.9862835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-1321966027.9862835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-5508191.7832761817</v>
      </c>
      <c r="L1978" s="444">
        <f t="shared" ca="1" si="119"/>
        <v>-1327474219.7695596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-1327474219.7695596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-5531142.5823731646</v>
      </c>
      <c r="L1979" s="444">
        <f t="shared" ca="1" si="119"/>
        <v>-1333005362.3519328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-1333005362.3519328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-5554189.0097997198</v>
      </c>
      <c r="L1980" s="444">
        <f t="shared" ca="1" si="119"/>
        <v>-1338559551.3617325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-1338559551.3617325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-5577331.4640072184</v>
      </c>
      <c r="L1981" s="444">
        <f t="shared" ca="1" si="119"/>
        <v>-1344136882.8257396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-1344136882.8257396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-5600570.3451072481</v>
      </c>
      <c r="L1982" s="444">
        <f t="shared" ca="1" si="119"/>
        <v>-1349737453.1708469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-1349737453.1708469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-5623906.0548785292</v>
      </c>
      <c r="L1983" s="444">
        <f t="shared" ca="1" si="119"/>
        <v>-1355361359.2257254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-1355361359.2257254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-5647338.9967738558</v>
      </c>
      <c r="L1984" s="444">
        <f t="shared" ca="1" si="119"/>
        <v>-1361008698.2224994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-1361008698.2224994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-5670869.5759270806</v>
      </c>
      <c r="L1985" s="444">
        <f t="shared" ca="1" si="119"/>
        <v>-1366679567.7984264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-1366679567.7984264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-5694498.1991601102</v>
      </c>
      <c r="L1986" s="444">
        <f t="shared" ca="1" si="119"/>
        <v>-1372374065.9975865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-1372374065.9975865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-5718225.274989944</v>
      </c>
      <c r="L1987" s="444">
        <f t="shared" ca="1" si="119"/>
        <v>-1378092291.2725763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-1378092291.2725763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-5742051.2136357343</v>
      </c>
      <c r="L1988" s="444">
        <f t="shared" ca="1" si="119"/>
        <v>-1383834342.486212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-1383834342.486212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-5765976.4270258835</v>
      </c>
      <c r="L1989" s="444">
        <f t="shared" ca="1" si="119"/>
        <v>-1389600318.9132378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-1389600318.9132378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-5790001.3288051579</v>
      </c>
      <c r="L1990" s="444">
        <f t="shared" ca="1" si="119"/>
        <v>-1395390320.242043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-1395390320.242043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-5814126.3343418455</v>
      </c>
      <c r="L1991" s="444">
        <f t="shared" ca="1" si="119"/>
        <v>-1401204446.5763848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-1401204446.5763848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-5838351.8607349368</v>
      </c>
      <c r="L1992" s="444">
        <f t="shared" ca="1" si="119"/>
        <v>-1407042798.4371197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-1407042798.4371197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-5862678.3268213319</v>
      </c>
      <c r="L1993" s="444">
        <f t="shared" ca="1" si="119"/>
        <v>-1412905476.763941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-1412905476.763941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-5887106.1531830877</v>
      </c>
      <c r="L1994" s="444">
        <f t="shared" ca="1" si="119"/>
        <v>-1418792582.917124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-1418792582.917124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-5911635.7621546835</v>
      </c>
      <c r="L1995" s="444">
        <f t="shared" ca="1" si="119"/>
        <v>-1424704218.6792786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-1424704218.6792786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-5936267.5778303277</v>
      </c>
      <c r="L1996" s="444">
        <f t="shared" ca="1" si="119"/>
        <v>-1430640486.2571089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-1430640486.2571089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-5961002.0260712868</v>
      </c>
      <c r="L1997" s="444">
        <f t="shared" ca="1" si="119"/>
        <v>-1436601488.2831802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-1436601488.2831802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-5985839.5345132509</v>
      </c>
      <c r="L1998" s="444">
        <f t="shared" ca="1" si="119"/>
        <v>-1442587327.8176935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-1442587327.8176935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-6010780.5325737223</v>
      </c>
      <c r="L1999" s="444">
        <f t="shared" ca="1" si="119"/>
        <v>-1448598108.3502672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-1448598108.3502672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-6035825.4514594469</v>
      </c>
      <c r="L2000" s="444">
        <f t="shared" ca="1" si="119"/>
        <v>-1454633933.8017266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-1454633933.8017266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-6060974.7241738606</v>
      </c>
      <c r="L2001" s="444">
        <f t="shared" ca="1" si="119"/>
        <v>-1460694908.5259004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-1460694908.5259004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-6086228.7855245844</v>
      </c>
      <c r="L2002" s="444">
        <f t="shared" ca="1" si="119"/>
        <v>-1466781137.311425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-1466781137.311425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-6111588.0721309371</v>
      </c>
      <c r="L2003" s="444">
        <f t="shared" ca="1" si="119"/>
        <v>-1472892725.3835559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-1472892725.3835559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-6137053.0224314826</v>
      </c>
      <c r="L2004" s="444">
        <f t="shared" ca="1" si="119"/>
        <v>-1479029778.4059873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-1479029778.4059873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-6162624.0766916135</v>
      </c>
      <c r="L2005" s="444">
        <f t="shared" ca="1" si="119"/>
        <v>-1485192402.4826789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-1485192402.4826789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-6188301.677011162</v>
      </c>
      <c r="L2006" s="444">
        <f t="shared" ca="1" si="119"/>
        <v>-1491380704.1596901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-1491380704.1596901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-6214086.2673320426</v>
      </c>
      <c r="L2007" s="444">
        <f t="shared" ca="1" si="119"/>
        <v>-1497594790.4270222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-1497594790.4270222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-6239978.2934459262</v>
      </c>
      <c r="L2008" s="444">
        <f t="shared" ca="1" si="119"/>
        <v>-1503834768.720468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-1503834768.720468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-6265978.2030019499</v>
      </c>
      <c r="L2009" s="444">
        <f t="shared" ca="1" si="119"/>
        <v>-1510100746.92347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-1510100746.92347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-6292086.4455144582</v>
      </c>
      <c r="L2010" s="444">
        <f t="shared" ca="1" si="119"/>
        <v>-1516392833.3689845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-1516392833.3689845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-6318303.4723707689</v>
      </c>
      <c r="L2011" s="444">
        <f t="shared" ca="1" si="119"/>
        <v>-1522711136.8413553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-1522711136.8413553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-6344629.7368389806</v>
      </c>
      <c r="L2012" s="444">
        <f t="shared" ca="1" si="119"/>
        <v>-1529055766.5781944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-1529055766.5781944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-6371065.6940758098</v>
      </c>
      <c r="L2013" s="444">
        <f t="shared" ca="1" si="119"/>
        <v>-1535426832.2722702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-1535426832.2722702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-6397611.8011344587</v>
      </c>
      <c r="L2014" s="444">
        <f t="shared" ca="1" si="119"/>
        <v>-1541824444.0734046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-1541824444.0734046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-6424268.5169725185</v>
      </c>
      <c r="L2015" s="444">
        <f t="shared" ca="1" si="119"/>
        <v>-1548248712.5903771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-1548248712.5903771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-6451036.3024599049</v>
      </c>
      <c r="L2016" s="444">
        <f t="shared" ca="1" si="119"/>
        <v>-1554699748.892837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-1554699748.892837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-6477915.6203868212</v>
      </c>
      <c r="L2017" s="444">
        <f t="shared" ca="1" si="119"/>
        <v>-1561177664.5132239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-1561177664.5132239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-6504906.9354717657</v>
      </c>
      <c r="L2018" s="444">
        <f t="shared" ca="1" si="119"/>
        <v>-1567682571.4486957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-1567682571.4486957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-6532010.7143695652</v>
      </c>
      <c r="L2019" s="444">
        <f t="shared" ca="1" si="119"/>
        <v>-1574214582.1630652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-1574214582.1630652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-6559227.4256794378</v>
      </c>
      <c r="L2020" s="444">
        <f t="shared" ca="1" si="119"/>
        <v>-1580773809.5887446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-1580773809.5887446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-6586557.5399531024</v>
      </c>
      <c r="L2021" s="444">
        <f t="shared" ca="1" si="119"/>
        <v>-1587360367.1286976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-1587360367.1286976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-6614001.5297029065</v>
      </c>
      <c r="L2022" s="444">
        <f t="shared" ca="1" si="119"/>
        <v>-1593974368.6584005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-1593974368.6584005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-6641559.8694100026</v>
      </c>
      <c r="L2023" s="444">
        <f t="shared" ca="1" si="119"/>
        <v>-1600615928.5278106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-1600615928.5278106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-6669233.0355325444</v>
      </c>
      <c r="L2024" s="444">
        <f t="shared" ca="1" si="119"/>
        <v>-1607285161.563343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-1607285161.563343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-6697021.506513929</v>
      </c>
      <c r="L2025" s="444">
        <f t="shared" ca="1" si="119"/>
        <v>-1613982183.0698569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-1613982183.0698569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-6724925.7627910702</v>
      </c>
      <c r="L2026" s="444">
        <f t="shared" ca="1" si="119"/>
        <v>-1620707108.832648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-1620707108.832648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-6752946.2868026998</v>
      </c>
      <c r="L2027" s="444">
        <f t="shared" ca="1" si="119"/>
        <v>-1627460055.1194508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-1627460055.1194508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-6781083.5629977118</v>
      </c>
      <c r="L2028" s="444">
        <f t="shared" ca="1" si="119"/>
        <v>-1634241138.6824486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-1634241138.6824486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-6809338.0778435357</v>
      </c>
      <c r="L2029" s="444">
        <f t="shared" ca="1" si="119"/>
        <v>-1641050476.7602921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-1641050476.7602921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-6837710.3198345499</v>
      </c>
      <c r="L2030" s="444">
        <f t="shared" ca="1" si="119"/>
        <v>-1647888187.0801265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-1647888187.0801265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-6866200.7795005273</v>
      </c>
      <c r="L2031" s="444">
        <f t="shared" ca="1" si="119"/>
        <v>-1654754387.859627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-1654754387.859627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-6894809.9494151128</v>
      </c>
      <c r="L2032" s="444">
        <f t="shared" ca="1" si="119"/>
        <v>-1661649197.8090422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-1661649197.8090422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-6923538.3242043424</v>
      </c>
      <c r="L2033" s="444">
        <f t="shared" ca="1" si="119"/>
        <v>-1668572736.1332467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-1668572736.1332467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-6952386.4005551944</v>
      </c>
      <c r="L2034" s="444">
        <f t="shared" ca="1" si="119"/>
        <v>-1675525122.5338018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-1675525122.5338018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-6981354.6772241732</v>
      </c>
      <c r="L2035" s="444">
        <f t="shared" ca="1" si="119"/>
        <v>-1682506477.211026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-1682506477.211026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-7010443.6550459424</v>
      </c>
      <c r="L2036" s="444">
        <f t="shared" ca="1" si="119"/>
        <v>-1689516920.8660719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-1689516920.8660719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-7039653.8369419659</v>
      </c>
      <c r="L2037" s="444">
        <f t="shared" ca="1" si="119"/>
        <v>-1696556574.7030139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-1696556574.7030139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-7068985.7279292243</v>
      </c>
      <c r="L2038" s="444">
        <f t="shared" ca="1" si="119"/>
        <v>-1703625560.430943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-1703625560.430943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-7098439.8351289295</v>
      </c>
      <c r="L2039" s="444">
        <f t="shared" ca="1" si="119"/>
        <v>-1710724000.266072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-1710724000.266072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-7128016.6677753003</v>
      </c>
      <c r="L2040" s="444">
        <f t="shared" ca="1" si="119"/>
        <v>-1717852016.9338474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-1717852016.9338474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-7157716.7372243656</v>
      </c>
      <c r="L2041" s="444">
        <f t="shared" ca="1" si="119"/>
        <v>-1725009733.6710718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-1725009733.6710718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-7187540.5569627993</v>
      </c>
      <c r="L2042" s="444">
        <f t="shared" ca="1" si="119"/>
        <v>-1732197274.2280345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-1732197274.2280345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-7217488.6426168093</v>
      </c>
      <c r="L2043" s="444">
        <f t="shared" ca="1" si="119"/>
        <v>-1739414762.8706512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-1739414762.8706512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-7247561.5119610466</v>
      </c>
      <c r="L2044" s="444">
        <f t="shared" ca="1" si="119"/>
        <v>-1746662324.3826122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-1746662324.3826122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-7277759.684927552</v>
      </c>
      <c r="L2045" s="444">
        <f t="shared" ca="1" si="119"/>
        <v>-1753940084.0675397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-1753940084.0675397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-7308083.6836147485</v>
      </c>
      <c r="L2046" s="444">
        <f t="shared" ca="1" si="119"/>
        <v>-1761248167.7511544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-1761248167.7511544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-7338534.0322964769</v>
      </c>
      <c r="L2047" s="444">
        <f t="shared" ca="1" si="119"/>
        <v>-1768586701.7834508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-1768586701.7834508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-7369111.2574310442</v>
      </c>
      <c r="L2048" s="444">
        <f t="shared" ref="L2048:L2302" ca="1" si="124">I2048-J2048+K2048</f>
        <v>-1775955813.0408819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-1775955813.0408819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-7399815.8876703419</v>
      </c>
      <c r="L2049" s="444">
        <f t="shared" ca="1" si="124"/>
        <v>-1783355628.9285522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-1783355628.9285522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-7430648.4538689665</v>
      </c>
      <c r="L2050" s="444">
        <f t="shared" ca="1" si="124"/>
        <v>-1790786277.382421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-1790786277.382421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-7461609.489093421</v>
      </c>
      <c r="L2051" s="444">
        <f t="shared" ca="1" si="124"/>
        <v>-1798247886.8715143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-1798247886.8715143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-7492699.5286313109</v>
      </c>
      <c r="L2052" s="444">
        <f t="shared" ca="1" si="124"/>
        <v>-1805740586.4001455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-1805740586.4001455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-7523919.1100006076</v>
      </c>
      <c r="L2053" s="444">
        <f t="shared" ca="1" si="124"/>
        <v>-1813264505.5101461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-1813264505.5101461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-7555268.7729589418</v>
      </c>
      <c r="L2054" s="444">
        <f t="shared" ca="1" si="124"/>
        <v>-1820819774.2831051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-1820819774.2831051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-7586749.0595129384</v>
      </c>
      <c r="L2055" s="444">
        <f t="shared" ca="1" si="124"/>
        <v>-1828406523.342618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-1828406523.342618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-7618360.5139275761</v>
      </c>
      <c r="L2056" s="444">
        <f t="shared" ca="1" si="124"/>
        <v>-1836024883.8565454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-1836024883.8565454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-7650103.6827356061</v>
      </c>
      <c r="L2057" s="444">
        <f t="shared" ca="1" si="124"/>
        <v>-1843674987.5392811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-1843674987.5392811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-7681979.1147470046</v>
      </c>
      <c r="L2058" s="444">
        <f t="shared" ca="1" si="124"/>
        <v>-1851356966.6540282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-1851356966.6540282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-7713987.3610584503</v>
      </c>
      <c r="L2059" s="444">
        <f t="shared" ca="1" si="124"/>
        <v>-1859070954.0150867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-1859070954.0150867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-7746128.9750628611</v>
      </c>
      <c r="L2060" s="444">
        <f t="shared" ca="1" si="124"/>
        <v>-1866817082.9901495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-1866817082.9901495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-7778404.5124589549</v>
      </c>
      <c r="L2061" s="444">
        <f t="shared" ca="1" si="124"/>
        <v>-1874595487.5026085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-1874595487.5026085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-7810814.5312608685</v>
      </c>
      <c r="L2062" s="444">
        <f t="shared" ca="1" si="124"/>
        <v>-1882406302.0338695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-1882406302.0338695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-7843359.5918077892</v>
      </c>
      <c r="L2063" s="444">
        <f t="shared" ca="1" si="124"/>
        <v>-1890249661.6256773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-1890249661.6256773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-7876040.2567736553</v>
      </c>
      <c r="L2064" s="444">
        <f t="shared" ca="1" si="124"/>
        <v>-1898125701.8824511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-1898125701.8824511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-7908857.0911768796</v>
      </c>
      <c r="L2065" s="444">
        <f t="shared" ca="1" si="124"/>
        <v>-1906034558.973628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-1906034558.973628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-7941810.6623901166</v>
      </c>
      <c r="L2066" s="444">
        <f t="shared" ca="1" si="124"/>
        <v>-1913976369.6360183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-1913976369.6360183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-7974901.5401500752</v>
      </c>
      <c r="L2067" s="444">
        <f t="shared" ca="1" si="124"/>
        <v>-1921951271.1761684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-1921951271.1761684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-8008130.2965673683</v>
      </c>
      <c r="L2068" s="444">
        <f t="shared" ca="1" si="124"/>
        <v>-1929959401.4727359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-1929959401.4727359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-8041497.5061363988</v>
      </c>
      <c r="L2069" s="444">
        <f t="shared" ca="1" si="124"/>
        <v>-1938000898.9788723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-1938000898.9788723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-8075003.7457453012</v>
      </c>
      <c r="L2070" s="444">
        <f t="shared" ca="1" si="124"/>
        <v>-1946075902.7246175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-1946075902.7246175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-8108649.5946859047</v>
      </c>
      <c r="L2071" s="444">
        <f t="shared" ca="1" si="124"/>
        <v>-1954184552.3193033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-1954184552.3193033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-8142435.6346637635</v>
      </c>
      <c r="L2072" s="444">
        <f t="shared" ca="1" si="124"/>
        <v>-1962326987.9539671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-1962326987.9539671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-8176362.4498081962</v>
      </c>
      <c r="L2073" s="444">
        <f t="shared" ca="1" si="124"/>
        <v>-1970503350.4037752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-1970503350.4037752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-8210430.626682397</v>
      </c>
      <c r="L2074" s="444">
        <f t="shared" ca="1" si="124"/>
        <v>-1978713781.0304575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-1978713781.0304575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-8244640.754293574</v>
      </c>
      <c r="L2075" s="444">
        <f t="shared" ca="1" si="124"/>
        <v>-1986958421.7847512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-1986958421.7847512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-8278993.4241031297</v>
      </c>
      <c r="L2076" s="444">
        <f t="shared" ca="1" si="124"/>
        <v>-1995237415.2088542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-1995237415.2088542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-8313489.230036892</v>
      </c>
      <c r="L2077" s="444">
        <f t="shared" ca="1" si="124"/>
        <v>-2003550904.4388912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-2003550904.4388912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-8348128.7684953809</v>
      </c>
      <c r="L2078" s="444">
        <f t="shared" ca="1" si="124"/>
        <v>-2011899033.2073865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-2011899033.2073865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-8382912.6383641111</v>
      </c>
      <c r="L2079" s="444">
        <f t="shared" ca="1" si="124"/>
        <v>-2020281945.8457506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-2020281945.8457506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-8417841.4410239607</v>
      </c>
      <c r="L2080" s="444">
        <f t="shared" ca="1" si="124"/>
        <v>-2028699787.2867746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-2028699787.2867746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-8452915.7803615611</v>
      </c>
      <c r="L2081" s="444">
        <f t="shared" ca="1" si="124"/>
        <v>-2037152703.0671363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-2037152703.0671363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-8488136.262779735</v>
      </c>
      <c r="L2082" s="444">
        <f t="shared" ca="1" si="124"/>
        <v>-2045640839.329916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-2045640839.329916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-8523503.4972079825</v>
      </c>
      <c r="L2083" s="444">
        <f t="shared" ca="1" si="124"/>
        <v>-2054164342.8271239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-2054164342.8271239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-8559018.0951130148</v>
      </c>
      <c r="L2084" s="444">
        <f t="shared" ca="1" si="124"/>
        <v>-2062723360.9222369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-2062723360.9222369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-8594680.6705093198</v>
      </c>
      <c r="L2085" s="444">
        <f t="shared" ca="1" si="124"/>
        <v>-2071318041.5927463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-2071318041.5927463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-8630491.8399697766</v>
      </c>
      <c r="L2086" s="444">
        <f t="shared" ca="1" si="124"/>
        <v>-2079948533.4327161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-2079948533.4327161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-8666452.2226363178</v>
      </c>
      <c r="L2087" s="444">
        <f t="shared" ca="1" si="124"/>
        <v>-2088614985.6553524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-2088614985.6553524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-8702562.4402306359</v>
      </c>
      <c r="L2088" s="444">
        <f t="shared" ca="1" si="124"/>
        <v>-2097317548.095583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-2097317548.095583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-8738823.1170649286</v>
      </c>
      <c r="L2089" s="444">
        <f t="shared" ca="1" si="124"/>
        <v>-2106056371.2126479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-2106056371.2126479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-8775234.8800526988</v>
      </c>
      <c r="L2090" s="444">
        <f t="shared" ca="1" si="124"/>
        <v>-2114831606.0927007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-2114831606.0927007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-8811798.3587195873</v>
      </c>
      <c r="L2091" s="444">
        <f t="shared" ca="1" si="124"/>
        <v>-2123643404.4514203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-2123643404.4514203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-8848514.1852142513</v>
      </c>
      <c r="L2092" s="444">
        <f t="shared" ca="1" si="124"/>
        <v>-2132491918.6366346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-2132491918.6366346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-8885382.9943193104</v>
      </c>
      <c r="L2093" s="444">
        <f t="shared" ca="1" si="124"/>
        <v>-2141377301.6309538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-2141377301.6309538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-8922405.4234623071</v>
      </c>
      <c r="L2094" s="444">
        <f t="shared" ca="1" si="124"/>
        <v>-2150299707.0544162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-2150299707.0544162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-8959582.1127267331</v>
      </c>
      <c r="L2095" s="444">
        <f t="shared" ca="1" si="124"/>
        <v>-2159259289.1671429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-2159259289.1671429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-8996913.7048630957</v>
      </c>
      <c r="L2096" s="444">
        <f t="shared" ca="1" si="124"/>
        <v>-2168256202.8720059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-2168256202.8720059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-9034400.8453000244</v>
      </c>
      <c r="L2097" s="444">
        <f t="shared" ca="1" si="124"/>
        <v>-2177290603.7173061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-2177290603.7173061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-9072044.1821554415</v>
      </c>
      <c r="L2098" s="444">
        <f t="shared" ca="1" si="124"/>
        <v>-2186362647.8994617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-2186362647.8994617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-9109844.3662477564</v>
      </c>
      <c r="L2099" s="444">
        <f t="shared" ca="1" si="124"/>
        <v>-2195472492.2657094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-2195472492.2657094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-9147802.0511071216</v>
      </c>
      <c r="L2100" s="444">
        <f t="shared" ca="1" si="124"/>
        <v>-2204620294.3168163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-2204620294.3168163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-9185917.8929867353</v>
      </c>
      <c r="L2101" s="444">
        <f t="shared" ca="1" si="124"/>
        <v>-2213806212.2098031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-2213806212.2098031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-9224192.5508741792</v>
      </c>
      <c r="L2102" s="444">
        <f t="shared" ca="1" si="124"/>
        <v>-2223030404.7606773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-2223030404.7606773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-9262626.6865028217</v>
      </c>
      <c r="L2103" s="444">
        <f t="shared" ca="1" si="124"/>
        <v>-2232293031.4471803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-2232293031.4471803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-9301220.9643632509</v>
      </c>
      <c r="L2104" s="444">
        <f t="shared" ca="1" si="124"/>
        <v>-2241594252.4115434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-2241594252.4115434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-9339976.051714763</v>
      </c>
      <c r="L2105" s="444">
        <f t="shared" ca="1" si="124"/>
        <v>-2250934228.4632583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-2250934228.4632583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-9378892.6185969096</v>
      </c>
      <c r="L2106" s="444">
        <f t="shared" ca="1" si="124"/>
        <v>-2260313121.0818553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-2260313121.0818553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-9417971.3378410637</v>
      </c>
      <c r="L2107" s="444">
        <f t="shared" ca="1" si="124"/>
        <v>-2269731092.4196963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-2269731092.4196963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-9457212.8850820679</v>
      </c>
      <c r="L2108" s="444">
        <f t="shared" ca="1" si="124"/>
        <v>-2279188305.3047786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-2279188305.3047786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-9496617.9387699105</v>
      </c>
      <c r="L2109" s="444">
        <f t="shared" ca="1" si="124"/>
        <v>-2288684923.2435484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-2288684923.2435484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-9536187.1801814511</v>
      </c>
      <c r="L2110" s="444">
        <f t="shared" ca="1" si="124"/>
        <v>-2298221110.4237299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-2298221110.4237299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-9575921.2934322078</v>
      </c>
      <c r="L2111" s="444">
        <f t="shared" ca="1" si="124"/>
        <v>-2307797031.7171621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-2307797031.7171621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-9615820.9654881749</v>
      </c>
      <c r="L2112" s="444">
        <f t="shared" ca="1" si="124"/>
        <v>-2317412852.6826501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-2317412852.6826501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-9655886.8861777093</v>
      </c>
      <c r="L2113" s="444">
        <f t="shared" ca="1" si="124"/>
        <v>-2327068739.5688276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-2327068739.5688276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-9696119.748203449</v>
      </c>
      <c r="L2114" s="444">
        <f t="shared" ca="1" si="124"/>
        <v>-2336764859.3170309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-2336764859.3170309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-9736520.2471542954</v>
      </c>
      <c r="L2115" s="444">
        <f t="shared" ca="1" si="124"/>
        <v>-2346501379.5641851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-2346501379.5641851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-9777089.0815174375</v>
      </c>
      <c r="L2116" s="444">
        <f t="shared" ca="1" si="124"/>
        <v>-2356278468.6457024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-2356278468.6457024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-9817826.9526904263</v>
      </c>
      <c r="L2117" s="444">
        <f t="shared" ca="1" si="124"/>
        <v>-2366096295.598393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-2366096295.598393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-9858734.5649933033</v>
      </c>
      <c r="L2118" s="444">
        <f t="shared" ca="1" si="124"/>
        <v>-2375955030.1633863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-2375955030.1633863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-9899812.6256807763</v>
      </c>
      <c r="L2119" s="444">
        <f t="shared" ca="1" si="124"/>
        <v>-2385854842.7890673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-2385854842.7890673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-9941061.844954446</v>
      </c>
      <c r="L2120" s="444">
        <f t="shared" ca="1" si="124"/>
        <v>-2395795904.6340218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-2395795904.6340218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-9982482.9359750897</v>
      </c>
      <c r="L2121" s="444">
        <f t="shared" ca="1" si="124"/>
        <v>-2405778387.5699968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-2405778387.5699968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-10024076.614874987</v>
      </c>
      <c r="L2122" s="444">
        <f t="shared" ca="1" si="124"/>
        <v>-2415802464.1848717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-2415802464.1848717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-10065843.600770298</v>
      </c>
      <c r="L2123" s="444">
        <f t="shared" ca="1" si="124"/>
        <v>-2425868307.7856421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-2425868307.7856421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-10107784.615773508</v>
      </c>
      <c r="L2124" s="444">
        <f t="shared" ca="1" si="124"/>
        <v>-2435976092.4014158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-2435976092.4014158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-10149900.385005899</v>
      </c>
      <c r="L2125" s="444">
        <f t="shared" ca="1" si="124"/>
        <v>-2446125992.7864218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-2446125992.7864218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-10192191.636610091</v>
      </c>
      <c r="L2126" s="444">
        <f t="shared" ca="1" si="124"/>
        <v>-2456318184.4230318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-2456318184.4230318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-10234659.101762632</v>
      </c>
      <c r="L2127" s="444">
        <f t="shared" ca="1" si="124"/>
        <v>-2466552843.5247946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-2466552843.5247946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-10277303.514686644</v>
      </c>
      <c r="L2128" s="444">
        <f t="shared" ca="1" si="124"/>
        <v>-2476830147.0394812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-2476830147.0394812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-10320125.612664504</v>
      </c>
      <c r="L2129" s="444">
        <f t="shared" ca="1" si="124"/>
        <v>-2487150272.6521459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-2487150272.6521459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-10363126.136050608</v>
      </c>
      <c r="L2130" s="444">
        <f t="shared" ca="1" si="124"/>
        <v>-2497513398.7881966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-2497513398.7881966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-10406305.828284152</v>
      </c>
      <c r="L2131" s="444">
        <f t="shared" ca="1" si="124"/>
        <v>-2507919704.6164808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-2507919704.6164808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-10449665.435902003</v>
      </c>
      <c r="L2132" s="444">
        <f t="shared" ca="1" si="124"/>
        <v>-2518369370.0523829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-2518369370.0523829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-10493205.708551595</v>
      </c>
      <c r="L2133" s="444">
        <f t="shared" ca="1" si="124"/>
        <v>-2528862575.7609344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-2528862575.7609344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-10536927.399003893</v>
      </c>
      <c r="L2134" s="444">
        <f t="shared" ca="1" si="124"/>
        <v>-2539399503.1599383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-2539399503.1599383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-10580831.263166409</v>
      </c>
      <c r="L2135" s="444">
        <f t="shared" ca="1" si="124"/>
        <v>-2549980334.4231048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-2549980334.4231048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-10624918.060096269</v>
      </c>
      <c r="L2136" s="444">
        <f t="shared" ca="1" si="124"/>
        <v>-2560605252.483201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-2560605252.483201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-10669188.552013338</v>
      </c>
      <c r="L2137" s="444">
        <f t="shared" ca="1" si="124"/>
        <v>-2571274441.0352144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-2571274441.0352144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-10713643.504313393</v>
      </c>
      <c r="L2138" s="444">
        <f t="shared" ca="1" si="124"/>
        <v>-2581988084.5395279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-2581988084.5395279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-10758283.685581366</v>
      </c>
      <c r="L2139" s="444">
        <f t="shared" ca="1" si="124"/>
        <v>-2592746368.2251091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-2592746368.2251091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-10803109.867604621</v>
      </c>
      <c r="L2140" s="444">
        <f t="shared" ca="1" si="124"/>
        <v>-2603549478.0927138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-2603549478.0927138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-10848122.825386308</v>
      </c>
      <c r="L2141" s="444">
        <f t="shared" ca="1" si="124"/>
        <v>-2614397600.9181004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-2614397600.9181004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-10893323.337158751</v>
      </c>
      <c r="L2142" s="444">
        <f t="shared" ca="1" si="124"/>
        <v>-2625290924.255259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-2625290924.255259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-10938712.184396913</v>
      </c>
      <c r="L2143" s="444">
        <f t="shared" ca="1" si="124"/>
        <v>-2636229636.4396558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-2636229636.4396558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-10984290.151831899</v>
      </c>
      <c r="L2144" s="444">
        <f t="shared" ca="1" si="124"/>
        <v>-2647213926.5914879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-2647213926.5914879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-11030058.027464533</v>
      </c>
      <c r="L2145" s="444">
        <f t="shared" ca="1" si="124"/>
        <v>-2658243984.6189523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-2658243984.6189523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-11076016.602578968</v>
      </c>
      <c r="L2146" s="444">
        <f t="shared" ca="1" si="124"/>
        <v>-2669320001.2215314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-2669320001.2215314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-11122166.671756381</v>
      </c>
      <c r="L2147" s="444">
        <f t="shared" ca="1" si="124"/>
        <v>-2680442167.8932877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-2680442167.8932877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-11168509.032888699</v>
      </c>
      <c r="L2148" s="444">
        <f t="shared" ca="1" si="124"/>
        <v>-2691610676.9261765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-2691610676.9261765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-11215044.487192402</v>
      </c>
      <c r="L2149" s="444">
        <f t="shared" ca="1" si="124"/>
        <v>-2702825721.4133692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-2702825721.4133692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-11261773.839222372</v>
      </c>
      <c r="L2150" s="444">
        <f t="shared" ca="1" si="124"/>
        <v>-2714087495.2525916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-2714087495.2525916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-11308697.896885797</v>
      </c>
      <c r="L2151" s="444">
        <f t="shared" ca="1" si="124"/>
        <v>-2725396193.1494775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-2725396193.1494775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-11355817.471456155</v>
      </c>
      <c r="L2152" s="444">
        <f t="shared" ca="1" si="124"/>
        <v>-2736752010.6209335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-2736752010.6209335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-11403133.377587223</v>
      </c>
      <c r="L2153" s="444">
        <f t="shared" ca="1" si="124"/>
        <v>-2748155143.9985209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-2748155143.9985209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-11450646.43332717</v>
      </c>
      <c r="L2154" s="444">
        <f t="shared" ca="1" si="124"/>
        <v>-2759605790.431848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-2759605790.431848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-11498357.460132699</v>
      </c>
      <c r="L2155" s="444">
        <f t="shared" ca="1" si="124"/>
        <v>-2771104147.8919806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-2771104147.8919806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-11546267.282883253</v>
      </c>
      <c r="L2156" s="444">
        <f t="shared" ca="1" si="124"/>
        <v>-2782650415.1748638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-2782650415.1748638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-11594376.729895266</v>
      </c>
      <c r="L2157" s="444">
        <f t="shared" ca="1" si="124"/>
        <v>-2794244791.9047589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-2794244791.9047589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-11642686.632936496</v>
      </c>
      <c r="L2158" s="444">
        <f t="shared" ca="1" si="124"/>
        <v>-2805887478.5376954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-2805887478.5376954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-11691197.827240398</v>
      </c>
      <c r="L2159" s="444">
        <f t="shared" ca="1" si="124"/>
        <v>-2817578676.3649359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-2817578676.3649359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-11739911.151520565</v>
      </c>
      <c r="L2160" s="444">
        <f t="shared" ca="1" si="124"/>
        <v>-2829318587.5164566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-2829318587.5164566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-11788827.447985236</v>
      </c>
      <c r="L2161" s="444">
        <f t="shared" ca="1" si="124"/>
        <v>-2841107414.9644418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-2841107414.9644418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-11837947.562351841</v>
      </c>
      <c r="L2162" s="444">
        <f t="shared" ca="1" si="124"/>
        <v>-2852945362.5267935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-2852945362.5267935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-11887272.343861639</v>
      </c>
      <c r="L2163" s="444">
        <f t="shared" ca="1" si="124"/>
        <v>-2864832634.8706551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-2864832634.8706551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-11936802.645294396</v>
      </c>
      <c r="L2164" s="444">
        <f t="shared" ca="1" si="124"/>
        <v>-2876769437.5159492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-2876769437.5159492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-11986539.322983121</v>
      </c>
      <c r="L2165" s="444">
        <f t="shared" ca="1" si="124"/>
        <v>-2888755976.8389325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-2888755976.8389325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-12036483.236828886</v>
      </c>
      <c r="L2166" s="444">
        <f t="shared" ca="1" si="124"/>
        <v>-2900792460.0757613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-2900792460.0757613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-12086635.250315672</v>
      </c>
      <c r="L2167" s="444">
        <f t="shared" ca="1" si="124"/>
        <v>-2912879095.326077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-2912879095.326077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-12136996.23052532</v>
      </c>
      <c r="L2168" s="444">
        <f t="shared" ca="1" si="124"/>
        <v>-2925016091.5566025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-2925016091.5566025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-12187567.04815251</v>
      </c>
      <c r="L2169" s="444">
        <f t="shared" ca="1" si="124"/>
        <v>-2937203658.6047549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-2937203658.6047549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-12238348.577519812</v>
      </c>
      <c r="L2170" s="444">
        <f t="shared" ca="1" si="124"/>
        <v>-2949442007.1822748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-2949442007.1822748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-12289341.696592811</v>
      </c>
      <c r="L2171" s="444">
        <f t="shared" ca="1" si="124"/>
        <v>-2961731348.8788676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-2961731348.8788676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-12340547.286995282</v>
      </c>
      <c r="L2172" s="444">
        <f t="shared" ca="1" si="124"/>
        <v>-2974071896.165863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-2974071896.165863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-12391966.23402443</v>
      </c>
      <c r="L2173" s="444">
        <f t="shared" ca="1" si="124"/>
        <v>-2986463862.3998876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-2986463862.3998876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-12443599.426666198</v>
      </c>
      <c r="L2174" s="444">
        <f t="shared" ca="1" si="124"/>
        <v>-2998907461.8265538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-2998907461.8265538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-12495447.757610641</v>
      </c>
      <c r="L2175" s="444">
        <f t="shared" ca="1" si="124"/>
        <v>-3011402909.5841646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-3011402909.5841646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-12547512.123267353</v>
      </c>
      <c r="L2176" s="444">
        <f t="shared" ca="1" si="124"/>
        <v>-3023950421.7074318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-3023950421.7074318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-12599793.423780967</v>
      </c>
      <c r="L2177" s="444">
        <f t="shared" ca="1" si="124"/>
        <v>-3036550215.1312127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-3036550215.1312127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-12652292.56304672</v>
      </c>
      <c r="L2178" s="444">
        <f t="shared" ca="1" si="124"/>
        <v>-3049202507.6942596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-3049202507.6942596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-12705010.448726082</v>
      </c>
      <c r="L2179" s="444">
        <f t="shared" ca="1" si="124"/>
        <v>-3061907518.1429858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-3061907518.1429858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-12757947.992262442</v>
      </c>
      <c r="L2180" s="444">
        <f t="shared" ca="1" si="124"/>
        <v>-3074665466.1352482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-3074665466.1352482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-12811106.108896866</v>
      </c>
      <c r="L2181" s="444">
        <f t="shared" ca="1" si="124"/>
        <v>-3087476572.2441449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-3087476572.2441449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-12864485.717683937</v>
      </c>
      <c r="L2182" s="444">
        <f t="shared" ca="1" si="124"/>
        <v>-3100341057.9618287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-3100341057.9618287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-12918087.74150762</v>
      </c>
      <c r="L2183" s="444">
        <f t="shared" ca="1" si="124"/>
        <v>-3113259145.7033362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-3113259145.7033362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-12971913.107097235</v>
      </c>
      <c r="L2184" s="444">
        <f t="shared" ca="1" si="124"/>
        <v>-3126231058.8104334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-3126231058.8104334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-13025962.745043471</v>
      </c>
      <c r="L2185" s="444">
        <f t="shared" ca="1" si="124"/>
        <v>-3139257021.5554767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-3139257021.5554767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-13080237.589814486</v>
      </c>
      <c r="L2186" s="444">
        <f t="shared" ca="1" si="124"/>
        <v>-3152337259.1452913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-3152337259.1452913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-13134738.579772048</v>
      </c>
      <c r="L2187" s="444">
        <f t="shared" ca="1" si="124"/>
        <v>-3165471997.7250633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-3165471997.7250633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-13189466.657187764</v>
      </c>
      <c r="L2188" s="444">
        <f t="shared" ca="1" si="124"/>
        <v>-3178661464.3822513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-3178661464.3822513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-13244422.76825938</v>
      </c>
      <c r="L2189" s="444">
        <f t="shared" ca="1" si="124"/>
        <v>-3191905887.1505108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-3191905887.1505108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-13299607.863127127</v>
      </c>
      <c r="L2190" s="444">
        <f t="shared" ca="1" si="124"/>
        <v>-3205205495.013638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-3205205495.013638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-13355022.895890158</v>
      </c>
      <c r="L2191" s="444">
        <f t="shared" ca="1" si="124"/>
        <v>-3218560517.9095283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-3218560517.9095283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-13410668.824623033</v>
      </c>
      <c r="L2192" s="444">
        <f t="shared" ca="1" si="124"/>
        <v>-3231971186.7341514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-3231971186.7341514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-13466546.611392297</v>
      </c>
      <c r="L2193" s="444">
        <f t="shared" ca="1" si="124"/>
        <v>-3245437733.3455439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-3245437733.3455439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-13522657.222273098</v>
      </c>
      <c r="L2194" s="444">
        <f t="shared" ca="1" si="124"/>
        <v>-3258960390.5678167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-3258960390.5678167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-13579001.627365902</v>
      </c>
      <c r="L2195" s="444">
        <f t="shared" ca="1" si="124"/>
        <v>-3272539392.1951828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-3272539392.1951828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-13635580.800813261</v>
      </c>
      <c r="L2196" s="444">
        <f t="shared" ca="1" si="124"/>
        <v>-3286174972.995996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-3286174972.995996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-13692395.720816649</v>
      </c>
      <c r="L2197" s="444">
        <f t="shared" ca="1" si="124"/>
        <v>-3299867368.7168126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-3299867368.7168126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-13749447.369653385</v>
      </c>
      <c r="L2198" s="444">
        <f t="shared" ca="1" si="124"/>
        <v>-3313616816.0864658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-3313616816.0864658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-13806736.733693607</v>
      </c>
      <c r="L2199" s="444">
        <f t="shared" ca="1" si="124"/>
        <v>-3327423552.8201594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-3327423552.8201594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-13864264.803417331</v>
      </c>
      <c r="L2200" s="444">
        <f t="shared" ca="1" si="124"/>
        <v>-3341287817.6235766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-3341287817.6235766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-13922032.573431568</v>
      </c>
      <c r="L2201" s="444">
        <f t="shared" ca="1" si="124"/>
        <v>-3355209850.1970081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-3355209850.1970081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-13980041.042487534</v>
      </c>
      <c r="L2202" s="444">
        <f t="shared" ca="1" si="124"/>
        <v>-3369189891.2394958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-3369189891.2394958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-14038291.213497899</v>
      </c>
      <c r="L2203" s="444">
        <f t="shared" ca="1" si="124"/>
        <v>-3383228182.4529939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-3383228182.4529939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-14096784.093554141</v>
      </c>
      <c r="L2204" s="444">
        <f t="shared" ca="1" si="124"/>
        <v>-3397324966.5465479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-3397324966.5465479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-14155520.693943949</v>
      </c>
      <c r="L2205" s="444">
        <f t="shared" ca="1" si="124"/>
        <v>-3411480487.2404919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-3411480487.2404919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-14214502.030168716</v>
      </c>
      <c r="L2206" s="444">
        <f t="shared" ca="1" si="124"/>
        <v>-3425694989.2706604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-3425694989.2706604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-14273729.121961085</v>
      </c>
      <c r="L2207" s="444">
        <f t="shared" ca="1" si="124"/>
        <v>-3439968718.3926215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-3439968718.3926215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-14333202.993302589</v>
      </c>
      <c r="L2208" s="444">
        <f t="shared" ca="1" si="124"/>
        <v>-3454301921.3859243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-3454301921.3859243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-14392924.672441354</v>
      </c>
      <c r="L2209" s="444">
        <f t="shared" ca="1" si="124"/>
        <v>-3468694846.0583658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-3468694846.0583658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-14452895.191909857</v>
      </c>
      <c r="L2210" s="444">
        <f t="shared" ca="1" si="124"/>
        <v>-3483147741.2502756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-3483147741.2502756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-14513115.588542815</v>
      </c>
      <c r="L2211" s="444">
        <f t="shared" ca="1" si="124"/>
        <v>-3497660856.8388186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-3497660856.8388186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-14573586.903495077</v>
      </c>
      <c r="L2212" s="444">
        <f t="shared" ca="1" si="124"/>
        <v>-3512234443.7423139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-3512234443.7423139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-14634310.18225964</v>
      </c>
      <c r="L2213" s="444">
        <f t="shared" ca="1" si="124"/>
        <v>-3526868753.9245734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-3526868753.9245734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-14695286.474685723</v>
      </c>
      <c r="L2214" s="444">
        <f t="shared" ca="1" si="124"/>
        <v>-3541564040.3992591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-3541564040.3992591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-14756516.834996911</v>
      </c>
      <c r="L2215" s="444">
        <f t="shared" ca="1" si="124"/>
        <v>-3556320557.2342558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-3556320557.2342558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-14818002.321809398</v>
      </c>
      <c r="L2216" s="444">
        <f t="shared" ca="1" si="124"/>
        <v>-3571138559.5560651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-3571138559.5560651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-14879743.998150272</v>
      </c>
      <c r="L2217" s="444">
        <f t="shared" ca="1" si="124"/>
        <v>-3586018303.5542154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-3586018303.5542154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-14941742.931475895</v>
      </c>
      <c r="L2218" s="444">
        <f t="shared" ca="1" si="124"/>
        <v>-3600960046.4856915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-3600960046.4856915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-15004000.193690382</v>
      </c>
      <c r="L2219" s="444">
        <f t="shared" ca="1" si="124"/>
        <v>-3615964046.6793818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-3615964046.6793818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-15066516.861164093</v>
      </c>
      <c r="L2220" s="444">
        <f t="shared" ca="1" si="124"/>
        <v>-3631030563.5405459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-3631030563.5405459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-15129294.014752274</v>
      </c>
      <c r="L2221" s="444">
        <f t="shared" ca="1" si="124"/>
        <v>-3646159857.5552983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-3646159857.5552983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-15192332.739813745</v>
      </c>
      <c r="L2222" s="444">
        <f t="shared" ca="1" si="124"/>
        <v>-3661352190.2951121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-3661352190.2951121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-15255634.126229635</v>
      </c>
      <c r="L2223" s="444">
        <f t="shared" ca="1" si="124"/>
        <v>-3676607824.4213419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-3676607824.4213419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-15319199.268422257</v>
      </c>
      <c r="L2224" s="444">
        <f t="shared" ca="1" si="124"/>
        <v>-3691927023.689764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-3691927023.689764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-15383029.265374016</v>
      </c>
      <c r="L2225" s="444">
        <f t="shared" ca="1" si="124"/>
        <v>-3707310052.9551382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-3707310052.9551382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-15447125.220646409</v>
      </c>
      <c r="L2226" s="444">
        <f t="shared" ca="1" si="124"/>
        <v>-3722757178.1757846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-3722757178.1757846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-15511488.242399102</v>
      </c>
      <c r="L2227" s="444">
        <f t="shared" ca="1" si="124"/>
        <v>-3738268666.4181838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-3738268666.4181838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-15576119.443409098</v>
      </c>
      <c r="L2228" s="444">
        <f t="shared" ca="1" si="124"/>
        <v>-3753844785.8615928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-3753844785.8615928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-15641019.941089971</v>
      </c>
      <c r="L2229" s="444">
        <f t="shared" ca="1" si="124"/>
        <v>-3769485805.8026829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-3769485805.8026829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-15706190.857511178</v>
      </c>
      <c r="L2230" s="444">
        <f t="shared" ca="1" si="124"/>
        <v>-3785191996.6601939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-3785191996.6601939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-15771633.319417477</v>
      </c>
      <c r="L2231" s="444">
        <f t="shared" ca="1" si="124"/>
        <v>-3800963629.9796114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-3800963629.9796114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-15837348.458248381</v>
      </c>
      <c r="L2232" s="444">
        <f t="shared" ca="1" si="124"/>
        <v>-3816800978.43786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-3816800978.43786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-15903337.410157748</v>
      </c>
      <c r="L2233" s="444">
        <f t="shared" ca="1" si="124"/>
        <v>-3832704315.8480177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-3832704315.8480177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-15969601.316033406</v>
      </c>
      <c r="L2234" s="444">
        <f t="shared" ca="1" si="124"/>
        <v>-3848673917.1640511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-3848673917.1640511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-16036141.321516881</v>
      </c>
      <c r="L2235" s="444">
        <f t="shared" ca="1" si="124"/>
        <v>-3864710058.485568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-3864710058.485568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-16102958.577023201</v>
      </c>
      <c r="L2236" s="444">
        <f t="shared" ca="1" si="124"/>
        <v>-3880813017.0625911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-3880813017.0625911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-16170054.237760795</v>
      </c>
      <c r="L2237" s="444">
        <f t="shared" ca="1" si="124"/>
        <v>-3896983071.3003521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-3896983071.3003521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-16237429.463751467</v>
      </c>
      <c r="L2238" s="444">
        <f t="shared" ca="1" si="124"/>
        <v>-3913220500.7641034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-3913220500.7641034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-16305085.41985043</v>
      </c>
      <c r="L2239" s="444">
        <f t="shared" ca="1" si="124"/>
        <v>-3929525586.1839538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-3929525586.1839538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-16373023.275766471</v>
      </c>
      <c r="L2240" s="444">
        <f t="shared" ca="1" si="124"/>
        <v>-3945898609.4597201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-3945898609.4597201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-16441244.206082167</v>
      </c>
      <c r="L2241" s="444">
        <f t="shared" ca="1" si="124"/>
        <v>-3962339853.6658025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-3962339853.6658025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-16509749.390274176</v>
      </c>
      <c r="L2242" s="444">
        <f t="shared" ca="1" si="124"/>
        <v>-3978849603.0560765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-3978849603.0560765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-16578540.012733651</v>
      </c>
      <c r="L2243" s="444">
        <f t="shared" ca="1" si="124"/>
        <v>-3995428143.06881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-3995428143.06881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-16647617.262786709</v>
      </c>
      <c r="L2244" s="444">
        <f t="shared" ca="1" si="124"/>
        <v>-4012075760.3315969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-4012075760.3315969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-16716982.334714988</v>
      </c>
      <c r="L2245" s="444">
        <f t="shared" ca="1" si="124"/>
        <v>-4028792742.6663117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-4028792742.6663117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-16786636.427776299</v>
      </c>
      <c r="L2246" s="444">
        <f t="shared" ca="1" si="124"/>
        <v>-4045579379.0940881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-4045579379.0940881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-16856580.746225365</v>
      </c>
      <c r="L2247" s="444">
        <f t="shared" ca="1" si="124"/>
        <v>-4062435959.8403134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-4062435959.8403134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-16926816.499334641</v>
      </c>
      <c r="L2248" s="444">
        <f t="shared" ca="1" si="124"/>
        <v>-4079362776.3396482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-4079362776.3396482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-16997344.901415199</v>
      </c>
      <c r="L2249" s="444">
        <f t="shared" ca="1" si="124"/>
        <v>-4096360121.2410636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-4096360121.2410636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-17068167.171837766</v>
      </c>
      <c r="L2250" s="444">
        <f t="shared" ca="1" si="124"/>
        <v>-4113428288.4129014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-4113428288.4129014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-17139284.535053756</v>
      </c>
      <c r="L2251" s="444">
        <f t="shared" ca="1" si="124"/>
        <v>-4130567572.9479551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-4130567572.9479551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-17210698.220616478</v>
      </c>
      <c r="L2252" s="444">
        <f t="shared" ca="1" si="124"/>
        <v>-4147778271.1685715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-4147778271.1685715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-17282409.463202383</v>
      </c>
      <c r="L2253" s="444">
        <f t="shared" ca="1" si="124"/>
        <v>-4165060680.6317739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-4165060680.6317739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-17354419.502632391</v>
      </c>
      <c r="L2254" s="444">
        <f t="shared" ca="1" si="124"/>
        <v>-4182415100.1344066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-4182415100.1344066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-17426729.583893359</v>
      </c>
      <c r="L2255" s="444">
        <f t="shared" ca="1" si="124"/>
        <v>-4199841829.7182999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-4199841829.7182999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-17499340.957159579</v>
      </c>
      <c r="L2256" s="444">
        <f t="shared" ca="1" si="124"/>
        <v>-4217341170.6754594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-4217341170.6754594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-17572254.877814412</v>
      </c>
      <c r="L2257" s="444">
        <f t="shared" ca="1" si="124"/>
        <v>-4234913425.5532737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-4234913425.5532737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-17645472.606471974</v>
      </c>
      <c r="L2258" s="444">
        <f t="shared" ca="1" si="124"/>
        <v>-4252558898.1597457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-4252558898.1597457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-17718995.40899894</v>
      </c>
      <c r="L2259" s="444">
        <f t="shared" ca="1" si="124"/>
        <v>-4270277893.5687447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-4270277893.5687447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-17792824.556536432</v>
      </c>
      <c r="L2260" s="444">
        <f t="shared" ca="1" si="124"/>
        <v>-4288070718.1252809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-4288070718.1252809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-17866961.325522006</v>
      </c>
      <c r="L2261" s="444">
        <f t="shared" ca="1" si="124"/>
        <v>-4305937679.4508028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-4305937679.4508028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-17941406.997711677</v>
      </c>
      <c r="L2262" s="444">
        <f t="shared" ca="1" si="124"/>
        <v>-4323879086.4485149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-4323879086.4485149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-18016162.860202145</v>
      </c>
      <c r="L2263" s="444">
        <f t="shared" ca="1" si="124"/>
        <v>-4341895249.3087168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-4341895249.3087168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-18091230.205452986</v>
      </c>
      <c r="L2264" s="444">
        <f t="shared" ca="1" si="124"/>
        <v>-4359986479.5141697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-4359986479.5141697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-18166610.331309039</v>
      </c>
      <c r="L2265" s="444">
        <f t="shared" ca="1" si="124"/>
        <v>-4378153089.845479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-4378153089.845479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-18242304.54102283</v>
      </c>
      <c r="L2266" s="444">
        <f t="shared" ca="1" si="124"/>
        <v>-4396395394.3865023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-4396395394.3865023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-18318314.143277094</v>
      </c>
      <c r="L2267" s="444">
        <f t="shared" ca="1" si="124"/>
        <v>-4414713708.5297794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-4414713708.5297794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-18394640.452207413</v>
      </c>
      <c r="L2268" s="444">
        <f t="shared" ca="1" si="124"/>
        <v>-4433108348.981987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-4433108348.981987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-18471284.787424944</v>
      </c>
      <c r="L2269" s="444">
        <f t="shared" ca="1" si="124"/>
        <v>-4451579633.769412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-4451579633.769412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-18548248.474039216</v>
      </c>
      <c r="L2270" s="444">
        <f t="shared" ca="1" si="124"/>
        <v>-4470127882.2434511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-4470127882.2434511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-18625532.842681047</v>
      </c>
      <c r="L2271" s="444">
        <f t="shared" ca="1" si="124"/>
        <v>-4488753415.086132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-4488753415.086132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-18703139.229525551</v>
      </c>
      <c r="L2272" s="444">
        <f t="shared" ca="1" si="124"/>
        <v>-4507456554.3156576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-4507456554.3156576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-18781068.976315241</v>
      </c>
      <c r="L2273" s="444">
        <f t="shared" ca="1" si="124"/>
        <v>-4526237623.2919731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-4526237623.2919731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-18859323.43038322</v>
      </c>
      <c r="L2274" s="444">
        <f t="shared" ca="1" si="124"/>
        <v>-4545096946.7223568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-4545096946.7223568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-18937903.944676485</v>
      </c>
      <c r="L2275" s="444">
        <f t="shared" ca="1" si="124"/>
        <v>-4564034850.6670332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-4564034850.6670332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-19016811.877779305</v>
      </c>
      <c r="L2276" s="444">
        <f t="shared" ca="1" si="124"/>
        <v>-4583051662.5448122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-4583051662.5448122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-19096048.593936719</v>
      </c>
      <c r="L2277" s="444">
        <f t="shared" ca="1" si="124"/>
        <v>-4602147711.1387491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-4602147711.1387491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-19175615.463078123</v>
      </c>
      <c r="L2278" s="444">
        <f t="shared" ca="1" si="124"/>
        <v>-4621323326.6018276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-4621323326.6018276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-19255513.860840946</v>
      </c>
      <c r="L2279" s="444">
        <f t="shared" ca="1" si="124"/>
        <v>-4640578840.4626684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-4640578840.4626684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-19335745.16859445</v>
      </c>
      <c r="L2280" s="444">
        <f t="shared" ca="1" si="124"/>
        <v>-4659914585.6312628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-4659914585.6312628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-19416310.773463596</v>
      </c>
      <c r="L2281" s="444">
        <f t="shared" ca="1" si="124"/>
        <v>-4679330896.404726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-4679330896.404726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-19497212.068353023</v>
      </c>
      <c r="L2282" s="444">
        <f t="shared" ca="1" si="124"/>
        <v>-4698828108.4730787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-4698828108.4730787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-19578450.451971162</v>
      </c>
      <c r="L2283" s="444">
        <f t="shared" ca="1" si="124"/>
        <v>-4718406558.9250498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-4718406558.9250498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-19660027.328854375</v>
      </c>
      <c r="L2284" s="444">
        <f t="shared" ca="1" si="124"/>
        <v>-4738066586.2539043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-4738066586.2539043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-19741944.109391268</v>
      </c>
      <c r="L2285" s="444">
        <f t="shared" ca="1" si="124"/>
        <v>-4757808530.3632956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-4757808530.3632956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-19824202.209847063</v>
      </c>
      <c r="L2286" s="444">
        <f t="shared" ca="1" si="124"/>
        <v>-4777632732.573143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-4777632732.573143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-19906803.052388094</v>
      </c>
      <c r="L2287" s="444">
        <f t="shared" ca="1" si="124"/>
        <v>-4797539535.6255312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-4797539535.6255312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-19989748.065106381</v>
      </c>
      <c r="L2288" s="444">
        <f t="shared" ca="1" si="124"/>
        <v>-4817529283.6906376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-4817529283.6906376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-20073038.682044324</v>
      </c>
      <c r="L2289" s="444">
        <f t="shared" ca="1" si="124"/>
        <v>-4837602322.3726816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-4837602322.3726816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-20156676.343219507</v>
      </c>
      <c r="L2290" s="444">
        <f t="shared" ca="1" si="124"/>
        <v>-4857758998.7159014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-4857758998.7159014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-20240662.494649589</v>
      </c>
      <c r="L2291" s="444">
        <f t="shared" ca="1" si="124"/>
        <v>-4877999661.2105513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-4877999661.2105513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-20324998.588377297</v>
      </c>
      <c r="L2292" s="444">
        <f t="shared" ca="1" si="124"/>
        <v>-4898324659.7989283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-4898324659.7989283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-20409686.082495533</v>
      </c>
      <c r="L2293" s="444">
        <f t="shared" ca="1" si="124"/>
        <v>-4918734345.881424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-4918734345.881424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-20494726.4411726</v>
      </c>
      <c r="L2294" s="444">
        <f t="shared" ca="1" si="124"/>
        <v>-4939229072.3225965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-4939229072.3225965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-20580121.134677485</v>
      </c>
      <c r="L2295" s="444">
        <f t="shared" ca="1" si="124"/>
        <v>-4959809193.4572744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-4959809193.4572744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-20665871.63940531</v>
      </c>
      <c r="L2296" s="444">
        <f t="shared" ca="1" si="124"/>
        <v>-4980475065.0966797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-4980475065.0966797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-20751979.437902831</v>
      </c>
      <c r="L2297" s="444">
        <f t="shared" ca="1" si="124"/>
        <v>-5001227044.5345821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-5001227044.5345821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-20838446.018894091</v>
      </c>
      <c r="L2298" s="444">
        <f t="shared" ca="1" si="124"/>
        <v>-5022065490.5534763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-5022065490.5534763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-20925272.877306152</v>
      </c>
      <c r="L2299" s="444">
        <f t="shared" ca="1" si="124"/>
        <v>-5042990763.4307823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-5042990763.4307823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-21012461.514294926</v>
      </c>
      <c r="L2300" s="444">
        <f t="shared" ca="1" si="124"/>
        <v>-5064003224.9450769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-5064003224.9450769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-21100013.437271155</v>
      </c>
      <c r="L2301" s="444">
        <f t="shared" ca="1" si="124"/>
        <v>-5085103238.3823481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-5085103238.3823481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-21187930.159926452</v>
      </c>
      <c r="L2302" s="444">
        <f t="shared" ca="1" si="124"/>
        <v>-5106291168.5422745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-5106291168.5422745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-21276213.202259477</v>
      </c>
      <c r="L2303" s="444">
        <f t="shared" ref="L2303:L2557" ca="1" si="129">I2303-J2303+K2303</f>
        <v>-5127567381.7445335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-5127567381.7445335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-21364864.090602223</v>
      </c>
      <c r="L2304" s="444">
        <f t="shared" ca="1" si="129"/>
        <v>-5148932245.8351355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-5148932245.8351355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-21453884.357646398</v>
      </c>
      <c r="L2305" s="444">
        <f t="shared" ca="1" si="129"/>
        <v>-5170386130.1927814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-5170386130.1927814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-21543275.542469922</v>
      </c>
      <c r="L2306" s="444">
        <f t="shared" ca="1" si="129"/>
        <v>-5191929405.7352514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-5191929405.7352514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-21633039.190563548</v>
      </c>
      <c r="L2307" s="444">
        <f t="shared" ca="1" si="129"/>
        <v>-5213562444.9258146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-5213562444.9258146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-21723176.853857562</v>
      </c>
      <c r="L2308" s="444">
        <f t="shared" ca="1" si="129"/>
        <v>-5235285621.7796726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-5235285621.7796726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-21813690.090748634</v>
      </c>
      <c r="L2309" s="444">
        <f t="shared" ca="1" si="129"/>
        <v>-5257099311.8704214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-5257099311.8704214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-21904580.466126755</v>
      </c>
      <c r="L2310" s="444">
        <f t="shared" ca="1" si="129"/>
        <v>-5279003892.3365479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-5279003892.3365479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-21995849.551402282</v>
      </c>
      <c r="L2311" s="444">
        <f t="shared" ca="1" si="129"/>
        <v>-5300999741.8879499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-5300999741.8879499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-22087498.924533125</v>
      </c>
      <c r="L2312" s="444">
        <f t="shared" ca="1" si="129"/>
        <v>-5323087240.8124828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-5323087240.8124828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-22179530.170052011</v>
      </c>
      <c r="L2313" s="444">
        <f t="shared" ca="1" si="129"/>
        <v>-5345266770.9825344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-5345266770.9825344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-22271944.879093893</v>
      </c>
      <c r="L2314" s="444">
        <f t="shared" ca="1" si="129"/>
        <v>-5367538715.8616285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-5367538715.8616285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-22364744.64942345</v>
      </c>
      <c r="L2315" s="444">
        <f t="shared" ca="1" si="129"/>
        <v>-5389903460.5110521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-5389903460.5110521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-22457931.085462715</v>
      </c>
      <c r="L2316" s="444">
        <f t="shared" ca="1" si="129"/>
        <v>-5412361391.5965147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-5412361391.5965147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-22551505.798318811</v>
      </c>
      <c r="L2317" s="444">
        <f t="shared" ca="1" si="129"/>
        <v>-5434912897.3948336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-5434912897.3948336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-22645470.405811805</v>
      </c>
      <c r="L2318" s="444">
        <f t="shared" ca="1" si="129"/>
        <v>-5457558367.8006458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-5457558367.8006458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-22739826.532502692</v>
      </c>
      <c r="L2319" s="444">
        <f t="shared" ca="1" si="129"/>
        <v>-5480298194.333149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-5480298194.333149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-22834575.809721455</v>
      </c>
      <c r="L2320" s="444">
        <f t="shared" ca="1" si="129"/>
        <v>-5503132770.1428699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-5503132770.1428699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-22929719.87559529</v>
      </c>
      <c r="L2321" s="444">
        <f t="shared" ca="1" si="129"/>
        <v>-5526062490.018465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-5526062490.018465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-23025260.375076938</v>
      </c>
      <c r="L2322" s="444">
        <f t="shared" ca="1" si="129"/>
        <v>-5549087750.3935423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-5549087750.3935423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-23121198.959973093</v>
      </c>
      <c r="L2323" s="444">
        <f t="shared" ca="1" si="129"/>
        <v>-5572208949.3535156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-5572208949.3535156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-23217537.288972981</v>
      </c>
      <c r="L2324" s="444">
        <f t="shared" ca="1" si="129"/>
        <v>-5595426486.6424885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-5595426486.6424885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-23314277.027677037</v>
      </c>
      <c r="L2325" s="444">
        <f t="shared" ca="1" si="129"/>
        <v>-5618740763.6701651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-5618740763.6701651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-23411419.848625686</v>
      </c>
      <c r="L2326" s="444">
        <f t="shared" ca="1" si="129"/>
        <v>-5642152183.5187912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-5642152183.5187912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-23508967.431328297</v>
      </c>
      <c r="L2327" s="444">
        <f t="shared" ca="1" si="129"/>
        <v>-5665661150.950119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-5665661150.950119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-23606921.462292161</v>
      </c>
      <c r="L2328" s="444">
        <f t="shared" ca="1" si="129"/>
        <v>-5689268072.4124107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-5689268072.4124107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-23705283.635051712</v>
      </c>
      <c r="L2329" s="444">
        <f t="shared" ca="1" si="129"/>
        <v>-5712973356.0474625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-5712973356.0474625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-23804055.650197759</v>
      </c>
      <c r="L2330" s="444">
        <f t="shared" ca="1" si="129"/>
        <v>-5736777411.6976604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-5736777411.6976604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-23903239.215406917</v>
      </c>
      <c r="L2331" s="444">
        <f t="shared" ca="1" si="129"/>
        <v>-5760680650.9130678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-5760680650.9130678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-24002836.045471117</v>
      </c>
      <c r="L2332" s="444">
        <f t="shared" ca="1" si="129"/>
        <v>-5784683486.958539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-5784683486.958539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-24102847.862327244</v>
      </c>
      <c r="L2333" s="444">
        <f t="shared" ca="1" si="129"/>
        <v>-5808786334.8208666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-5808786334.8208666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-24203276.395086944</v>
      </c>
      <c r="L2334" s="444">
        <f t="shared" ca="1" si="129"/>
        <v>-5832989611.2159538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-5832989611.2159538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-24304123.380066473</v>
      </c>
      <c r="L2335" s="444">
        <f t="shared" ca="1" si="129"/>
        <v>-5857293734.5960207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-5857293734.5960207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-24405390.560816754</v>
      </c>
      <c r="L2336" s="444">
        <f t="shared" ca="1" si="129"/>
        <v>-5881699125.1568375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-5881699125.1568375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-24507079.68815349</v>
      </c>
      <c r="L2337" s="444">
        <f t="shared" ca="1" si="129"/>
        <v>-5906206204.8449907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-5906206204.8449907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-24609192.52018746</v>
      </c>
      <c r="L2338" s="444">
        <f t="shared" ca="1" si="129"/>
        <v>-5930815397.3651781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-5930815397.3651781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-24711730.822354909</v>
      </c>
      <c r="L2339" s="444">
        <f t="shared" ca="1" si="129"/>
        <v>-5955527128.1875334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-5955527128.1875334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-24814696.367448054</v>
      </c>
      <c r="L2340" s="444">
        <f t="shared" ca="1" si="129"/>
        <v>-5980341824.5549812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-5980341824.5549812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-24918090.935645755</v>
      </c>
      <c r="L2341" s="444">
        <f t="shared" ca="1" si="129"/>
        <v>-6005259915.4906273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-6005259915.4906273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-25021916.314544279</v>
      </c>
      <c r="L2342" s="444">
        <f t="shared" ca="1" si="129"/>
        <v>-6030281831.805172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-6030281831.805172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-25126174.299188215</v>
      </c>
      <c r="L2343" s="444">
        <f t="shared" ca="1" si="129"/>
        <v>-6055408006.1043606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-6055408006.1043606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-25230866.692101501</v>
      </c>
      <c r="L2344" s="444">
        <f t="shared" ca="1" si="129"/>
        <v>-6080638872.7964621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-6080638872.7964621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-25335995.30331859</v>
      </c>
      <c r="L2345" s="444">
        <f t="shared" ca="1" si="129"/>
        <v>-6105974868.099781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-6105974868.099781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-25441561.950415753</v>
      </c>
      <c r="L2346" s="444">
        <f t="shared" ca="1" si="129"/>
        <v>-6131416430.0501966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-6131416430.0501966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-25547568.458542485</v>
      </c>
      <c r="L2347" s="444">
        <f t="shared" ca="1" si="129"/>
        <v>-6156963998.5087395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-6156963998.5087395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-25654016.660453081</v>
      </c>
      <c r="L2348" s="444">
        <f t="shared" ca="1" si="129"/>
        <v>-6182618015.1691923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-6182618015.1691923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-25760908.396538302</v>
      </c>
      <c r="L2349" s="444">
        <f t="shared" ca="1" si="129"/>
        <v>-6208378923.565731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-6208378923.565731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-25868245.514857214</v>
      </c>
      <c r="L2350" s="444">
        <f t="shared" ca="1" si="129"/>
        <v>-6234247169.0805883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-6234247169.0805883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-25976029.871169116</v>
      </c>
      <c r="L2351" s="444">
        <f t="shared" ca="1" si="129"/>
        <v>-6260223198.9517574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-6260223198.9517574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-26084263.328965656</v>
      </c>
      <c r="L2352" s="444">
        <f t="shared" ca="1" si="129"/>
        <v>-6286307462.2807226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-6286307462.2807226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-26192947.759503011</v>
      </c>
      <c r="L2353" s="444">
        <f t="shared" ca="1" si="129"/>
        <v>-6312500410.040226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-6312500410.040226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-26302085.041834276</v>
      </c>
      <c r="L2354" s="444">
        <f t="shared" ca="1" si="129"/>
        <v>-6338802495.0820599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-6338802495.0820599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-26411677.062841915</v>
      </c>
      <c r="L2355" s="444">
        <f t="shared" ca="1" si="129"/>
        <v>-6365214172.1449022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-6365214172.1449022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-26521725.717270426</v>
      </c>
      <c r="L2356" s="444">
        <f t="shared" ca="1" si="129"/>
        <v>-6391735897.8621731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-6391735897.8621731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-26632232.907759055</v>
      </c>
      <c r="L2357" s="444">
        <f t="shared" ca="1" si="129"/>
        <v>-6418368130.7699318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-6418368130.7699318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-26743200.544874717</v>
      </c>
      <c r="L2358" s="444">
        <f t="shared" ca="1" si="129"/>
        <v>-6445111331.3148069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-6445111331.3148069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-26854630.547145028</v>
      </c>
      <c r="L2359" s="444">
        <f t="shared" ca="1" si="129"/>
        <v>-6471965961.8619518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-6471965961.8619518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-26966524.841091465</v>
      </c>
      <c r="L2360" s="444">
        <f t="shared" ca="1" si="129"/>
        <v>-6498932486.703043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-6498932486.703043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-27078885.361262679</v>
      </c>
      <c r="L2361" s="444">
        <f t="shared" ca="1" si="129"/>
        <v>-6526011372.0643053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-6526011372.0643053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-27191714.050267939</v>
      </c>
      <c r="L2362" s="444">
        <f t="shared" ca="1" si="129"/>
        <v>-6553203086.1145735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-6553203086.1145735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-27305012.858810723</v>
      </c>
      <c r="L2363" s="444">
        <f t="shared" ca="1" si="129"/>
        <v>-6580508098.9733839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-6580508098.9733839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-27418783.745722432</v>
      </c>
      <c r="L2364" s="444">
        <f t="shared" ca="1" si="129"/>
        <v>-6607926882.7191067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-6607926882.7191067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-27533028.677996278</v>
      </c>
      <c r="L2365" s="444">
        <f t="shared" ca="1" si="129"/>
        <v>-6635459911.3971033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-6635459911.3971033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-27647749.630821262</v>
      </c>
      <c r="L2366" s="444">
        <f t="shared" ca="1" si="129"/>
        <v>-6663107661.0279245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-6663107661.0279245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-27762948.587616351</v>
      </c>
      <c r="L2367" s="444">
        <f t="shared" ca="1" si="129"/>
        <v>-6690870609.6155405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-6690870609.6155405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-27878627.540064752</v>
      </c>
      <c r="L2368" s="444">
        <f t="shared" ca="1" si="129"/>
        <v>-6718749237.1556053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-6718749237.1556053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-27994788.48814835</v>
      </c>
      <c r="L2369" s="444">
        <f t="shared" ca="1" si="129"/>
        <v>-6746744025.643754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-6746744025.643754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-28111433.44018231</v>
      </c>
      <c r="L2370" s="444">
        <f t="shared" ca="1" si="129"/>
        <v>-6774855459.0839367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-6774855459.0839367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-28228564.412849735</v>
      </c>
      <c r="L2371" s="444">
        <f t="shared" ca="1" si="129"/>
        <v>-6803084023.4967861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-6803084023.4967861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-28346183.43123661</v>
      </c>
      <c r="L2372" s="444">
        <f t="shared" ca="1" si="129"/>
        <v>-6831430206.9280224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-6831430206.9280224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-28464292.52886676</v>
      </c>
      <c r="L2373" s="444">
        <f t="shared" ca="1" si="129"/>
        <v>-6859894499.4568892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-6859894499.4568892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-28582893.747737039</v>
      </c>
      <c r="L2374" s="444">
        <f t="shared" ca="1" si="129"/>
        <v>-6888477393.2046261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-6888477393.2046261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-28701989.138352603</v>
      </c>
      <c r="L2375" s="444">
        <f t="shared" ca="1" si="129"/>
        <v>-6917179382.3429785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-6917179382.3429785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-28821580.75976241</v>
      </c>
      <c r="L2376" s="444">
        <f t="shared" ca="1" si="129"/>
        <v>-6946000963.1027412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-6946000963.1027412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-28941670.679594755</v>
      </c>
      <c r="L2377" s="444">
        <f t="shared" ca="1" si="129"/>
        <v>-6974942633.7823362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-6974942633.7823362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-29062260.974093072</v>
      </c>
      <c r="L2378" s="444">
        <f t="shared" ca="1" si="129"/>
        <v>-7004004894.7564297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-7004004894.7564297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-29183353.728151795</v>
      </c>
      <c r="L2379" s="444">
        <f t="shared" ca="1" si="129"/>
        <v>-7033188248.484581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-7033188248.484581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-29304951.03535242</v>
      </c>
      <c r="L2380" s="444">
        <f t="shared" ca="1" si="129"/>
        <v>-7062493199.5199337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-7062493199.5199337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-29427054.997999724</v>
      </c>
      <c r="L2381" s="444">
        <f t="shared" ca="1" si="129"/>
        <v>-7091920254.5179338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-7091920254.5179338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-29549667.727158058</v>
      </c>
      <c r="L2382" s="444">
        <f t="shared" ca="1" si="129"/>
        <v>-7121469922.2450914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-7121469922.2450914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-29672791.342687879</v>
      </c>
      <c r="L2383" s="444">
        <f t="shared" ca="1" si="129"/>
        <v>-7151142713.587779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-7151142713.587779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-29796427.973282415</v>
      </c>
      <c r="L2384" s="444">
        <f t="shared" ca="1" si="129"/>
        <v>-7180939141.5610619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-7180939141.5610619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-29920579.75650442</v>
      </c>
      <c r="L2385" s="444">
        <f t="shared" ca="1" si="129"/>
        <v>-7210859721.3175659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-7210859721.3175659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-30045248.838823192</v>
      </c>
      <c r="L2386" s="444">
        <f t="shared" ca="1" si="129"/>
        <v>-7240904970.1563892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-7240904970.1563892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-30170437.375651617</v>
      </c>
      <c r="L2387" s="444">
        <f t="shared" ca="1" si="129"/>
        <v>-7271075407.5320406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-7271075407.5320406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-30296147.531383503</v>
      </c>
      <c r="L2388" s="444">
        <f t="shared" ca="1" si="129"/>
        <v>-7301371555.0634241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-7301371555.0634241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-30422381.479430933</v>
      </c>
      <c r="L2389" s="444">
        <f t="shared" ca="1" si="129"/>
        <v>-7331793936.5428553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-7331793936.5428553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-30549141.402261898</v>
      </c>
      <c r="L2390" s="444">
        <f t="shared" ca="1" si="129"/>
        <v>-7362343077.945117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-7362343077.945117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-30676429.491437986</v>
      </c>
      <c r="L2391" s="444">
        <f t="shared" ca="1" si="129"/>
        <v>-7393019507.4365549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-7393019507.4365549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-30804247.94765231</v>
      </c>
      <c r="L2392" s="444">
        <f t="shared" ca="1" si="129"/>
        <v>-7423823755.3842068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-7423823755.3842068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-30932598.980767529</v>
      </c>
      <c r="L2393" s="444">
        <f t="shared" ca="1" si="129"/>
        <v>-7454756354.364974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-7454756354.364974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-31061484.809854057</v>
      </c>
      <c r="L2394" s="444">
        <f t="shared" ca="1" si="129"/>
        <v>-7485817839.1748285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-7485817839.1748285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-31190907.663228448</v>
      </c>
      <c r="L2395" s="444">
        <f t="shared" ca="1" si="129"/>
        <v>-7517008746.8380566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-7517008746.8380566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-31320869.778491907</v>
      </c>
      <c r="L2396" s="444">
        <f t="shared" ca="1" si="129"/>
        <v>-7548329616.6165485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-7548329616.6165485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-31451373.402568951</v>
      </c>
      <c r="L2397" s="444">
        <f t="shared" ca="1" si="129"/>
        <v>-7579780990.0191174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-7579780990.0191174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-31582420.791746322</v>
      </c>
      <c r="L2398" s="444">
        <f t="shared" ca="1" si="129"/>
        <v>-7611363410.8108635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-7611363410.8108635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-31714014.211711932</v>
      </c>
      <c r="L2399" s="444">
        <f t="shared" ca="1" si="129"/>
        <v>-7643077425.0225754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-7643077425.0225754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-31846155.937594064</v>
      </c>
      <c r="L2400" s="444">
        <f t="shared" ca="1" si="129"/>
        <v>-7674923580.9601698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-7674923580.9601698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-31978848.254000708</v>
      </c>
      <c r="L2401" s="444">
        <f t="shared" ca="1" si="129"/>
        <v>-7706902429.2141705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-7706902429.2141705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-32112093.455059044</v>
      </c>
      <c r="L2402" s="444">
        <f t="shared" ca="1" si="129"/>
        <v>-7739014522.6692295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-7739014522.6692295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-32245893.844455123</v>
      </c>
      <c r="L2403" s="444">
        <f t="shared" ca="1" si="129"/>
        <v>-7771260416.5136843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-7771260416.5136843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-32380251.735473689</v>
      </c>
      <c r="L2404" s="444">
        <f t="shared" ca="1" si="129"/>
        <v>-7803640668.2491579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-7803640668.2491579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-32515169.451038156</v>
      </c>
      <c r="L2405" s="444">
        <f t="shared" ca="1" si="129"/>
        <v>-7836155837.7001963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-7836155837.7001963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-32650649.323750816</v>
      </c>
      <c r="L2406" s="444">
        <f t="shared" ca="1" si="129"/>
        <v>-7868806487.0239468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-7868806487.0239468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-32786693.695933107</v>
      </c>
      <c r="L2407" s="444">
        <f t="shared" ca="1" si="129"/>
        <v>-7901593180.7198801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-7901593180.7198801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-32923304.919666164</v>
      </c>
      <c r="L2408" s="444">
        <f t="shared" ca="1" si="129"/>
        <v>-7934516485.6395464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-7934516485.6395464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-33060485.356831443</v>
      </c>
      <c r="L2409" s="444">
        <f t="shared" ca="1" si="129"/>
        <v>-7967576970.9963779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-7967576970.9963779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-33198237.379151572</v>
      </c>
      <c r="L2410" s="444">
        <f t="shared" ca="1" si="129"/>
        <v>-8000775208.3755293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-8000775208.3755293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-33336563.368231367</v>
      </c>
      <c r="L2411" s="444">
        <f t="shared" ca="1" si="129"/>
        <v>-8034111771.7437611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-8034111771.7437611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-33475465.715599004</v>
      </c>
      <c r="L2412" s="444">
        <f t="shared" ca="1" si="129"/>
        <v>-8067587237.4593601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-8067587237.4593601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-33614946.822747335</v>
      </c>
      <c r="L2413" s="444">
        <f t="shared" ca="1" si="129"/>
        <v>-8101202184.2821074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-8101202184.2821074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-33755009.101175442</v>
      </c>
      <c r="L2414" s="444">
        <f t="shared" ca="1" si="129"/>
        <v>-8134957193.3832827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-8134957193.3832827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-33895654.972430341</v>
      </c>
      <c r="L2415" s="444">
        <f t="shared" ca="1" si="129"/>
        <v>-8168852848.3557129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-8168852848.3557129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-34036886.868148804</v>
      </c>
      <c r="L2416" s="444">
        <f t="shared" ca="1" si="129"/>
        <v>-8202889735.2238617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-8202889735.2238617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-34178707.230099425</v>
      </c>
      <c r="L2417" s="444">
        <f t="shared" ca="1" si="129"/>
        <v>-8237068442.4539614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-8237068442.4539614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-34321118.510224834</v>
      </c>
      <c r="L2418" s="444">
        <f t="shared" ca="1" si="129"/>
        <v>-8271389560.9641867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-8271389560.9641867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-34464123.170684114</v>
      </c>
      <c r="L2419" s="444">
        <f t="shared" ca="1" si="129"/>
        <v>-8305853684.1348705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-8305853684.1348705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-34607723.68389529</v>
      </c>
      <c r="L2420" s="444">
        <f t="shared" ca="1" si="129"/>
        <v>-8340461407.8187656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-8340461407.8187656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-34751922.532578193</v>
      </c>
      <c r="L2421" s="444">
        <f t="shared" ca="1" si="129"/>
        <v>-8375213330.3513441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-8375213330.3513441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-34896722.209797271</v>
      </c>
      <c r="L2422" s="444">
        <f t="shared" ca="1" si="129"/>
        <v>-8410110052.561141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-8410110052.561141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-35042125.21900475</v>
      </c>
      <c r="L2423" s="444">
        <f t="shared" ca="1" si="129"/>
        <v>-8445152177.7801456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-8445152177.7801456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-35188134.074083939</v>
      </c>
      <c r="L2424" s="444">
        <f t="shared" ca="1" si="129"/>
        <v>-8480340311.8542299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-8480340311.8542299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-35334751.299392626</v>
      </c>
      <c r="L2425" s="444">
        <f t="shared" ca="1" si="129"/>
        <v>-8515675063.1536226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-8515675063.1536226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-35481979.429806761</v>
      </c>
      <c r="L2426" s="444">
        <f t="shared" ca="1" si="129"/>
        <v>-8551157042.5834293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-8551157042.5834293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-35629821.010764286</v>
      </c>
      <c r="L2427" s="444">
        <f t="shared" ca="1" si="129"/>
        <v>-8586786863.5941935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-8586786863.5941935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-35778278.598309137</v>
      </c>
      <c r="L2428" s="444">
        <f t="shared" ca="1" si="129"/>
        <v>-8622565142.192503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-8622565142.192503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-35927354.759135425</v>
      </c>
      <c r="L2429" s="444">
        <f t="shared" ca="1" si="129"/>
        <v>-8658492496.9516392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-8658492496.9516392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-36077052.070631832</v>
      </c>
      <c r="L2430" s="444">
        <f t="shared" ca="1" si="129"/>
        <v>-8694569549.0222702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-8694569549.0222702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-36227373.120926127</v>
      </c>
      <c r="L2431" s="444">
        <f t="shared" ca="1" si="129"/>
        <v>-8730796922.1431961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-8730796922.1431961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-36378320.508929983</v>
      </c>
      <c r="L2432" s="444">
        <f t="shared" ca="1" si="129"/>
        <v>-8767175242.6521263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-8767175242.6521263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-36529896.844383858</v>
      </c>
      <c r="L2433" s="444">
        <f t="shared" ca="1" si="129"/>
        <v>-8803705139.4965096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-8803705139.4965096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-36682104.747902125</v>
      </c>
      <c r="L2434" s="444">
        <f t="shared" ca="1" si="129"/>
        <v>-8840387244.2444115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-8840387244.2444115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-36834946.851018384</v>
      </c>
      <c r="L2435" s="444">
        <f t="shared" ca="1" si="129"/>
        <v>-8877222191.0954304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-8877222191.0954304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-36988425.796230957</v>
      </c>
      <c r="L2436" s="444">
        <f t="shared" ca="1" si="129"/>
        <v>-8914210616.8916607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-8914210616.8916607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-37142544.237048589</v>
      </c>
      <c r="L2437" s="444">
        <f t="shared" ca="1" si="129"/>
        <v>-8951353161.1287098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-8951353161.1287098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-37297304.838036291</v>
      </c>
      <c r="L2438" s="444">
        <f t="shared" ca="1" si="129"/>
        <v>-8988650465.9667454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-8988650465.9667454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-37452710.27486144</v>
      </c>
      <c r="L2439" s="444">
        <f t="shared" ca="1" si="129"/>
        <v>-9026103176.2416077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-9026103176.2416077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-37608763.234340034</v>
      </c>
      <c r="L2440" s="444">
        <f t="shared" ca="1" si="129"/>
        <v>-9063711939.4759483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-9063711939.4759483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-37765466.414483115</v>
      </c>
      <c r="L2441" s="444">
        <f t="shared" ca="1" si="129"/>
        <v>-9101477405.8904324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-9101477405.8904324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-37922822.524543464</v>
      </c>
      <c r="L2442" s="444">
        <f t="shared" ca="1" si="129"/>
        <v>-9139400228.4149761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-9139400228.4149761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-38080834.285062402</v>
      </c>
      <c r="L2443" s="444">
        <f t="shared" ca="1" si="129"/>
        <v>-9177481062.7000389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-9177481062.7000389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-38239504.427916825</v>
      </c>
      <c r="L2444" s="444">
        <f t="shared" ca="1" si="129"/>
        <v>-9215720567.1279564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-9215720567.1279564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-38398835.696366481</v>
      </c>
      <c r="L2445" s="444">
        <f t="shared" ca="1" si="129"/>
        <v>-9254119402.8243237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-9254119402.8243237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-38558830.845101349</v>
      </c>
      <c r="L2446" s="444">
        <f t="shared" ca="1" si="129"/>
        <v>-9292678233.6694241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-9292678233.6694241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-38719492.640289269</v>
      </c>
      <c r="L2447" s="444">
        <f t="shared" ca="1" si="129"/>
        <v>-9331397726.3097134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-9331397726.3097134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-38880823.859623805</v>
      </c>
      <c r="L2448" s="444">
        <f t="shared" ca="1" si="129"/>
        <v>-9370278550.1693363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-9370278550.1693363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-39042827.292372234</v>
      </c>
      <c r="L2449" s="444">
        <f t="shared" ca="1" si="129"/>
        <v>-9409321377.4617081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-9409321377.4617081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-39205505.739423782</v>
      </c>
      <c r="L2450" s="444">
        <f t="shared" ca="1" si="129"/>
        <v>-9448526883.2011318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-9448526883.2011318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-39368862.013338052</v>
      </c>
      <c r="L2451" s="444">
        <f t="shared" ca="1" si="129"/>
        <v>-9487895745.2144699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-9487895745.2144699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-39532898.938393623</v>
      </c>
      <c r="L2452" s="444">
        <f t="shared" ca="1" si="129"/>
        <v>-9527428644.1528645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-9527428644.1528645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-39697619.350636937</v>
      </c>
      <c r="L2453" s="444">
        <f t="shared" ca="1" si="129"/>
        <v>-9567126263.5035019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-9567126263.5035019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-39863026.097931258</v>
      </c>
      <c r="L2454" s="444">
        <f t="shared" ca="1" si="129"/>
        <v>-9606989289.6014328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-9606989289.6014328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-40029122.040005967</v>
      </c>
      <c r="L2455" s="444">
        <f t="shared" ca="1" si="129"/>
        <v>-9647018411.6414394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-9647018411.6414394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-40195910.048505999</v>
      </c>
      <c r="L2456" s="444">
        <f t="shared" ca="1" si="129"/>
        <v>-9687214321.6899452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-9687214321.6899452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-40363393.007041439</v>
      </c>
      <c r="L2457" s="444">
        <f t="shared" ca="1" si="129"/>
        <v>-9727577714.6969872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-9727577714.6969872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-40531573.811237447</v>
      </c>
      <c r="L2458" s="444">
        <f t="shared" ca="1" si="129"/>
        <v>-9768109288.5082245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-9768109288.5082245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-40700455.368784271</v>
      </c>
      <c r="L2459" s="444">
        <f t="shared" ca="1" si="129"/>
        <v>-9808809743.8770084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-9808809743.8770084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-40870040.599487536</v>
      </c>
      <c r="L2460" s="444">
        <f t="shared" ca="1" si="129"/>
        <v>-9849679784.4764957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-9849679784.4764957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-41040332.435318731</v>
      </c>
      <c r="L2461" s="444">
        <f t="shared" ca="1" si="129"/>
        <v>-9890720116.9118137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-9890720116.9118137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-41211333.820465893</v>
      </c>
      <c r="L2462" s="444">
        <f t="shared" ca="1" si="129"/>
        <v>-9931931450.7322788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-9931931450.7322788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-41383047.711384498</v>
      </c>
      <c r="L2463" s="444">
        <f t="shared" ca="1" si="129"/>
        <v>-9973314498.4436626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-9973314498.4436626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-41555477.076848596</v>
      </c>
      <c r="L2464" s="444">
        <f t="shared" ca="1" si="129"/>
        <v>-10014869975.520512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-10014869975.520512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-41728624.898002133</v>
      </c>
      <c r="L2465" s="444">
        <f t="shared" ca="1" si="129"/>
        <v>-10056598600.418514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-10056598600.418514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-41902494.168410473</v>
      </c>
      <c r="L2466" s="444">
        <f t="shared" ca="1" si="129"/>
        <v>-10098501094.586926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-10098501094.586926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-42077087.894112192</v>
      </c>
      <c r="L2467" s="444">
        <f t="shared" ca="1" si="129"/>
        <v>-10140578182.481037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-10140578182.481037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-42252409.093670987</v>
      </c>
      <c r="L2468" s="444">
        <f t="shared" ca="1" si="129"/>
        <v>-10182830591.574709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-10182830591.574709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-42428460.798227951</v>
      </c>
      <c r="L2469" s="444">
        <f t="shared" ca="1" si="129"/>
        <v>-10225259052.372936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-10225259052.372936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-42605246.051553898</v>
      </c>
      <c r="L2470" s="444">
        <f t="shared" ca="1" si="129"/>
        <v>-10267864298.42449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-10267864298.42449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-42782767.91010204</v>
      </c>
      <c r="L2471" s="444">
        <f t="shared" ca="1" si="129"/>
        <v>-10310647066.334593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-10310647066.334593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-42961029.4430608</v>
      </c>
      <c r="L2472" s="444">
        <f t="shared" ca="1" si="129"/>
        <v>-10353608095.777653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-10353608095.777653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-43140033.732406884</v>
      </c>
      <c r="L2473" s="444">
        <f t="shared" ca="1" si="129"/>
        <v>-10396748129.510059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-10396748129.510059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-43319783.872958578</v>
      </c>
      <c r="L2474" s="444">
        <f t="shared" ca="1" si="129"/>
        <v>-10440067913.383018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-10440067913.383018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-43500282.972429246</v>
      </c>
      <c r="L2475" s="444">
        <f t="shared" ca="1" si="129"/>
        <v>-10483568196.355448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-10483568196.355448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-43681534.151481032</v>
      </c>
      <c r="L2476" s="444">
        <f t="shared" ca="1" si="129"/>
        <v>-10527249730.506929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-10527249730.506929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-43863540.543778874</v>
      </c>
      <c r="L2477" s="444">
        <f t="shared" ca="1" si="129"/>
        <v>-10571113271.050709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-10571113271.050709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-44046305.296044618</v>
      </c>
      <c r="L2478" s="444">
        <f t="shared" ca="1" si="129"/>
        <v>-10615159576.346754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-10615159576.346754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-44229831.568111472</v>
      </c>
      <c r="L2479" s="444">
        <f t="shared" ca="1" si="129"/>
        <v>-10659389407.914865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-10659389407.914865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-44414122.532978609</v>
      </c>
      <c r="L2480" s="444">
        <f t="shared" ca="1" si="129"/>
        <v>-10703803530.447844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-10703803530.447844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-44599181.376866013</v>
      </c>
      <c r="L2481" s="444">
        <f t="shared" ca="1" si="129"/>
        <v>-10748402711.824709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-10748402711.824709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-44785011.299269617</v>
      </c>
      <c r="L2482" s="444">
        <f t="shared" ca="1" si="129"/>
        <v>-10793187723.123978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-10793187723.123978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-44971615.513016574</v>
      </c>
      <c r="L2483" s="444">
        <f t="shared" ca="1" si="129"/>
        <v>-10838159338.636993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-10838159338.636993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-45158997.244320802</v>
      </c>
      <c r="L2484" s="444">
        <f t="shared" ca="1" si="129"/>
        <v>-10883318335.881313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-10883318335.881313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-45347159.732838802</v>
      </c>
      <c r="L2485" s="444">
        <f t="shared" ca="1" si="129"/>
        <v>-10928665495.614153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-10928665495.614153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-45536106.231725633</v>
      </c>
      <c r="L2486" s="444">
        <f t="shared" ca="1" si="129"/>
        <v>-10974201601.845879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-10974201601.845879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-45725840.00769116</v>
      </c>
      <c r="L2487" s="444">
        <f t="shared" ca="1" si="129"/>
        <v>-11019927441.853569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-11019927441.853569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-45916364.341056541</v>
      </c>
      <c r="L2488" s="444">
        <f t="shared" ca="1" si="129"/>
        <v>-11065843806.194626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-11065843806.194626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-46107682.525810942</v>
      </c>
      <c r="L2489" s="444">
        <f t="shared" ca="1" si="129"/>
        <v>-11111951488.720436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-11111951488.720436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-46299797.869668484</v>
      </c>
      <c r="L2490" s="444">
        <f t="shared" ca="1" si="129"/>
        <v>-11158251286.590105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-11158251286.590105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-46492713.694125436</v>
      </c>
      <c r="L2491" s="444">
        <f t="shared" ca="1" si="129"/>
        <v>-11204744000.284231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-11204744000.284231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-46686433.334517628</v>
      </c>
      <c r="L2492" s="444">
        <f t="shared" ca="1" si="129"/>
        <v>-11251430433.61875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-11251430433.61875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-46880960.14007812</v>
      </c>
      <c r="L2493" s="444">
        <f t="shared" ca="1" si="129"/>
        <v>-11298311393.758827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-11298311393.758827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-47076297.473995112</v>
      </c>
      <c r="L2494" s="444">
        <f t="shared" ca="1" si="129"/>
        <v>-11345387691.232822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-11345387691.232822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-47272448.713470094</v>
      </c>
      <c r="L2495" s="444">
        <f t="shared" ca="1" si="129"/>
        <v>-11392660139.946293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-11392660139.946293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-47469417.249776222</v>
      </c>
      <c r="L2496" s="444">
        <f t="shared" ca="1" si="129"/>
        <v>-11440129557.19607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-11440129557.19607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-47667206.488316953</v>
      </c>
      <c r="L2497" s="444">
        <f t="shared" ca="1" si="129"/>
        <v>-11487796763.684387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-11487796763.684387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-47865819.848684944</v>
      </c>
      <c r="L2498" s="444">
        <f t="shared" ca="1" si="129"/>
        <v>-11535662583.533072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-11535662583.533072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-48065260.764721133</v>
      </c>
      <c r="L2499" s="444">
        <f t="shared" ca="1" si="129"/>
        <v>-11583727844.297792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-11583727844.297792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-48265532.684574135</v>
      </c>
      <c r="L2500" s="444">
        <f t="shared" ca="1" si="129"/>
        <v>-11631993376.982367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-11631993376.982367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-48466639.070759863</v>
      </c>
      <c r="L2501" s="444">
        <f t="shared" ca="1" si="129"/>
        <v>-11680460016.053127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-11680460016.053127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-48668583.400221363</v>
      </c>
      <c r="L2502" s="444">
        <f t="shared" ca="1" si="129"/>
        <v>-11729128599.453348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-11729128599.453348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-48871369.164388947</v>
      </c>
      <c r="L2503" s="444">
        <f t="shared" ca="1" si="129"/>
        <v>-11777999968.617737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-11777999968.617737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-49074999.869240567</v>
      </c>
      <c r="L2504" s="444">
        <f t="shared" ca="1" si="129"/>
        <v>-11827074968.486977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-11827074968.486977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-49279479.0353624</v>
      </c>
      <c r="L2505" s="444">
        <f t="shared" ca="1" si="129"/>
        <v>-11876354447.522339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-11876354447.522339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-49484810.198009744</v>
      </c>
      <c r="L2506" s="444">
        <f t="shared" ca="1" si="129"/>
        <v>-11925839257.720348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-11925839257.720348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-49690996.90716812</v>
      </c>
      <c r="L2507" s="444">
        <f t="shared" ca="1" si="129"/>
        <v>-11975530254.627516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-11975530254.627516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-49898042.727614649</v>
      </c>
      <c r="L2508" s="444">
        <f t="shared" ca="1" si="129"/>
        <v>-12025428297.355131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-12025428297.355131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-50105951.238979712</v>
      </c>
      <c r="L2509" s="444">
        <f t="shared" ca="1" si="129"/>
        <v>-12075534248.59411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-12075534248.59411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-50314726.035808794</v>
      </c>
      <c r="L2510" s="444">
        <f t="shared" ca="1" si="129"/>
        <v>-12125848974.629919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-12125848974.629919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-50524370.727624662</v>
      </c>
      <c r="L2511" s="444">
        <f t="shared" ca="1" si="129"/>
        <v>-12176373345.357544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-12176373345.357544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-50734888.938989766</v>
      </c>
      <c r="L2512" s="444">
        <f t="shared" ca="1" si="129"/>
        <v>-12227108234.296534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-12227108234.296534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-50946284.309568889</v>
      </c>
      <c r="L2513" s="444">
        <f t="shared" ca="1" si="129"/>
        <v>-12278054518.606102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-12278054518.606102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-51158560.494192094</v>
      </c>
      <c r="L2514" s="444">
        <f t="shared" ca="1" si="129"/>
        <v>-12329213079.100294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-12329213079.100294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-51371721.16291789</v>
      </c>
      <c r="L2515" s="444">
        <f t="shared" ca="1" si="129"/>
        <v>-12380584800.263212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-12380584800.263212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-51585770.001096718</v>
      </c>
      <c r="L2516" s="444">
        <f t="shared" ca="1" si="129"/>
        <v>-12432170570.264309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-12432170570.264309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-51800710.709434621</v>
      </c>
      <c r="L2517" s="444">
        <f t="shared" ca="1" si="129"/>
        <v>-12483971280.973743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-12483971280.973743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-52016547.004057266</v>
      </c>
      <c r="L2518" s="444">
        <f t="shared" ca="1" si="129"/>
        <v>-12535987827.9778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-12535987827.9778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-52233282.616574168</v>
      </c>
      <c r="L2519" s="444">
        <f t="shared" ca="1" si="129"/>
        <v>-12588221110.594374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-12588221110.594374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-52450921.294143222</v>
      </c>
      <c r="L2520" s="444">
        <f t="shared" ca="1" si="129"/>
        <v>-12640672031.888517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-12640672031.888517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-52669466.799535491</v>
      </c>
      <c r="L2521" s="444">
        <f t="shared" ca="1" si="129"/>
        <v>-12693341498.688053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-12693341498.688053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-52888922.911200218</v>
      </c>
      <c r="L2522" s="444">
        <f t="shared" ca="1" si="129"/>
        <v>-12746230421.599253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-12746230421.599253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-53109293.423330218</v>
      </c>
      <c r="L2523" s="444">
        <f t="shared" ca="1" si="129"/>
        <v>-12799339715.022583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-12799339715.022583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-53330582.145927429</v>
      </c>
      <c r="L2524" s="444">
        <f t="shared" ca="1" si="129"/>
        <v>-12852670297.16851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-12852670297.16851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-53552792.904868796</v>
      </c>
      <c r="L2525" s="444">
        <f t="shared" ca="1" si="129"/>
        <v>-12906223090.07338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-12906223090.07338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-53775929.541972414</v>
      </c>
      <c r="L2526" s="444">
        <f t="shared" ca="1" si="129"/>
        <v>-12959999019.615353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-12959999019.615353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-53999995.91506397</v>
      </c>
      <c r="L2527" s="444">
        <f t="shared" ca="1" si="129"/>
        <v>-13013999015.530416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-13013999015.530416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-54224995.898043402</v>
      </c>
      <c r="L2528" s="444">
        <f t="shared" ca="1" si="129"/>
        <v>-13068224011.428459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-13068224011.428459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-54450933.380951911</v>
      </c>
      <c r="L2529" s="444">
        <f t="shared" ca="1" si="129"/>
        <v>-13122674944.809412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-13122674944.809412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-54677812.270039216</v>
      </c>
      <c r="L2530" s="444">
        <f t="shared" ca="1" si="129"/>
        <v>-13177352757.079451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-13177352757.079451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-54905636.487831041</v>
      </c>
      <c r="L2531" s="444">
        <f t="shared" ca="1" si="129"/>
        <v>-13232258393.567282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-13232258393.567282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-55134409.973197006</v>
      </c>
      <c r="L2532" s="444">
        <f t="shared" ca="1" si="129"/>
        <v>-13287392803.54048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-13287392803.54048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-55364136.681418665</v>
      </c>
      <c r="L2533" s="444">
        <f t="shared" ca="1" si="129"/>
        <v>-13342756940.221899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-13342756940.221899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-55594820.584257908</v>
      </c>
      <c r="L2534" s="444">
        <f t="shared" ca="1" si="129"/>
        <v>-13398351760.806156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-13398351760.806156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-55826465.670025654</v>
      </c>
      <c r="L2535" s="444">
        <f t="shared" ca="1" si="129"/>
        <v>-13454178226.476181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-13454178226.476181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-56059075.943650752</v>
      </c>
      <c r="L2536" s="444">
        <f t="shared" ca="1" si="129"/>
        <v>-13510237302.419832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-13510237302.419832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-56292655.426749311</v>
      </c>
      <c r="L2537" s="444">
        <f t="shared" ca="1" si="129"/>
        <v>-13566529957.846582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-13566529957.846582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-56527208.157694094</v>
      </c>
      <c r="L2538" s="444">
        <f t="shared" ca="1" si="129"/>
        <v>-13623057166.004276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-13623057166.004276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-56762738.191684477</v>
      </c>
      <c r="L2539" s="444">
        <f t="shared" ca="1" si="129"/>
        <v>-13679819904.195961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-13679819904.195961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-56999249.600816503</v>
      </c>
      <c r="L2540" s="444">
        <f t="shared" ca="1" si="129"/>
        <v>-13736819153.796778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-13736819153.796778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-57236746.474153228</v>
      </c>
      <c r="L2541" s="444">
        <f t="shared" ca="1" si="129"/>
        <v>-13794055900.270931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-13794055900.270931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-57475232.917795546</v>
      </c>
      <c r="L2542" s="444">
        <f t="shared" ca="1" si="129"/>
        <v>-13851531133.188726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-13851531133.188726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-57714713.054953031</v>
      </c>
      <c r="L2543" s="444">
        <f t="shared" ca="1" si="129"/>
        <v>-13909245846.243679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-13909245846.243679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-57955191.026015326</v>
      </c>
      <c r="L2544" s="444">
        <f t="shared" ca="1" si="129"/>
        <v>-13967201037.269695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-13967201037.269695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-58196670.988623731</v>
      </c>
      <c r="L2545" s="444">
        <f t="shared" ca="1" si="129"/>
        <v>-14025397708.25832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-14025397708.25832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-58439157.117743</v>
      </c>
      <c r="L2546" s="444">
        <f t="shared" ca="1" si="129"/>
        <v>-14083836865.376062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-14083836865.376062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-58682653.605733603</v>
      </c>
      <c r="L2547" s="444">
        <f t="shared" ca="1" si="129"/>
        <v>-14142519518.981796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-14142519518.981796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-58927164.662424147</v>
      </c>
      <c r="L2548" s="444">
        <f t="shared" ca="1" si="129"/>
        <v>-14201446683.64422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-14201446683.64422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-59172694.515184253</v>
      </c>
      <c r="L2549" s="444">
        <f t="shared" ca="1" si="129"/>
        <v>-14260619378.159405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-14260619378.159405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-59419247.408997521</v>
      </c>
      <c r="L2550" s="444">
        <f t="shared" ca="1" si="129"/>
        <v>-14320038625.568401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-14320038625.568401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-59666827.606534995</v>
      </c>
      <c r="L2551" s="444">
        <f t="shared" ca="1" si="129"/>
        <v>-14379705453.174936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-14379705453.174936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-59915439.388228901</v>
      </c>
      <c r="L2552" s="444">
        <f t="shared" ca="1" si="129"/>
        <v>-14439620892.563166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-14439620892.563166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-60165087.052346528</v>
      </c>
      <c r="L2553" s="444">
        <f t="shared" ca="1" si="129"/>
        <v>-14499785979.615513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-14499785979.615513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-60415774.915064633</v>
      </c>
      <c r="L2554" s="444">
        <f t="shared" ca="1" si="129"/>
        <v>-14560201754.530577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-14560201754.530577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-60667507.310544066</v>
      </c>
      <c r="L2555" s="444">
        <f t="shared" ca="1" si="129"/>
        <v>-14620869261.841122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-14620869261.841122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-60920288.591004677</v>
      </c>
      <c r="L2556" s="444">
        <f t="shared" ca="1" si="129"/>
        <v>-14681789550.432127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-14681789550.432127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-61174123.126800537</v>
      </c>
      <c r="L2557" s="444">
        <f t="shared" ca="1" si="129"/>
        <v>-14742963673.558928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-14742963673.558928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-61429015.30649554</v>
      </c>
      <c r="L2558" s="444">
        <f t="shared" ref="L2558:L2812" ca="1" si="134">I2558-J2558+K2558</f>
        <v>-14804392688.865423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-14804392688.865423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-61684969.536939263</v>
      </c>
      <c r="L2559" s="444">
        <f t="shared" ca="1" si="134"/>
        <v>-14866077658.402363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-14866077658.402363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-61941990.243343182</v>
      </c>
      <c r="L2560" s="444">
        <f t="shared" ca="1" si="134"/>
        <v>-14928019648.645706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-14928019648.645706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-62200081.869357109</v>
      </c>
      <c r="L2561" s="444">
        <f t="shared" ca="1" si="134"/>
        <v>-14990219730.515064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-14990219730.515064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-62459248.877146102</v>
      </c>
      <c r="L2562" s="444">
        <f t="shared" ca="1" si="134"/>
        <v>-15052678979.39221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-15052678979.39221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-62719495.747467533</v>
      </c>
      <c r="L2563" s="444">
        <f t="shared" ca="1" si="134"/>
        <v>-15115398475.139677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-15115398475.139677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-62980826.979748644</v>
      </c>
      <c r="L2564" s="444">
        <f t="shared" ca="1" si="134"/>
        <v>-15178379302.119425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-15178379302.119425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-63243247.092164278</v>
      </c>
      <c r="L2565" s="444">
        <f t="shared" ca="1" si="134"/>
        <v>-15241622549.21159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-15241622549.21159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-63506760.621714957</v>
      </c>
      <c r="L2566" s="444">
        <f t="shared" ca="1" si="134"/>
        <v>-15305129309.833305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-15305129309.833305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-63771372.124305435</v>
      </c>
      <c r="L2567" s="444">
        <f t="shared" ca="1" si="134"/>
        <v>-15368900681.957611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-15368900681.957611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-64037086.174823381</v>
      </c>
      <c r="L2568" s="444">
        <f t="shared" ca="1" si="134"/>
        <v>-15432937768.132435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-15432937768.132435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-64303907.36721848</v>
      </c>
      <c r="L2569" s="444">
        <f t="shared" ca="1" si="134"/>
        <v>-15497241675.499653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-15497241675.499653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-64571840.314581878</v>
      </c>
      <c r="L2570" s="444">
        <f t="shared" ca="1" si="134"/>
        <v>-15561813515.814236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-15561813515.814236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-64840889.64922598</v>
      </c>
      <c r="L2571" s="444">
        <f t="shared" ca="1" si="134"/>
        <v>-15626654405.463461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-15626654405.463461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-65111060.022764422</v>
      </c>
      <c r="L2572" s="444">
        <f t="shared" ca="1" si="134"/>
        <v>-15691765465.486225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-15691765465.486225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-65382356.106192611</v>
      </c>
      <c r="L2573" s="444">
        <f t="shared" ca="1" si="134"/>
        <v>-15757147821.592419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-15757147821.592419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-65654782.589968413</v>
      </c>
      <c r="L2574" s="444">
        <f t="shared" ca="1" si="134"/>
        <v>-15822802604.182386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-15822802604.182386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-65928344.184093274</v>
      </c>
      <c r="L2575" s="444">
        <f t="shared" ca="1" si="134"/>
        <v>-15888730948.36648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-15888730948.36648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-66203045.618193664</v>
      </c>
      <c r="L2576" s="444">
        <f t="shared" ca="1" si="134"/>
        <v>-15954933993.984674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-15954933993.984674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-66478891.641602814</v>
      </c>
      <c r="L2577" s="444">
        <f t="shared" ca="1" si="134"/>
        <v>-16021412885.626278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-16021412885.626278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-66755887.023442827</v>
      </c>
      <c r="L2578" s="444">
        <f t="shared" ca="1" si="134"/>
        <v>-16088168772.649721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-16088168772.649721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-67034036.55270718</v>
      </c>
      <c r="L2579" s="444">
        <f t="shared" ca="1" si="134"/>
        <v>-16155202809.202429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-16155202809.202429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-67313345.038343444</v>
      </c>
      <c r="L2580" s="444">
        <f t="shared" ca="1" si="134"/>
        <v>-16222516154.240772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-16222516154.240772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-67593817.309336543</v>
      </c>
      <c r="L2581" s="444">
        <f t="shared" ca="1" si="134"/>
        <v>-16290109971.550108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-16290109971.550108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-67875458.214792117</v>
      </c>
      <c r="L2582" s="444">
        <f t="shared" ca="1" si="134"/>
        <v>-16357985429.7649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-16357985429.7649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-68158272.624020413</v>
      </c>
      <c r="L2583" s="444">
        <f t="shared" ca="1" si="134"/>
        <v>-16426143702.38892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-16426143702.38892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-68442265.426620498</v>
      </c>
      <c r="L2584" s="444">
        <f t="shared" ca="1" si="134"/>
        <v>-16494585967.81554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-16494585967.81554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-68727441.532564744</v>
      </c>
      <c r="L2585" s="444">
        <f t="shared" ca="1" si="134"/>
        <v>-16563313409.348104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-16563313409.348104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-69013805.872283772</v>
      </c>
      <c r="L2586" s="444">
        <f t="shared" ca="1" si="134"/>
        <v>-16632327215.220388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-16632327215.220388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-69301363.396751612</v>
      </c>
      <c r="L2587" s="444">
        <f t="shared" ca="1" si="134"/>
        <v>-16701628578.61714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-16701628578.61714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-69590119.077571422</v>
      </c>
      <c r="L2588" s="444">
        <f t="shared" ca="1" si="134"/>
        <v>-16771218697.694712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-16771218697.694712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-69880077.907061294</v>
      </c>
      <c r="L2589" s="444">
        <f t="shared" ca="1" si="134"/>
        <v>-16841098775.601772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-16841098775.601772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-70171244.898340717</v>
      </c>
      <c r="L2590" s="444">
        <f t="shared" ca="1" si="134"/>
        <v>-16911270020.500113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-16911270020.500113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-70463625.085417137</v>
      </c>
      <c r="L2591" s="444">
        <f t="shared" ca="1" si="134"/>
        <v>-16981733645.585529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-16981733645.585529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-70757223.523273036</v>
      </c>
      <c r="L2592" s="444">
        <f t="shared" ca="1" si="134"/>
        <v>-17052490869.108803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-17052490869.108803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-71052045.287953347</v>
      </c>
      <c r="L2593" s="444">
        <f t="shared" ca="1" si="134"/>
        <v>-17123542914.396755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-17123542914.396755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-71348095.476653159</v>
      </c>
      <c r="L2594" s="444">
        <f t="shared" ca="1" si="134"/>
        <v>-17194891009.873409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-17194891009.873409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-71645379.207805872</v>
      </c>
      <c r="L2595" s="444">
        <f t="shared" ca="1" si="134"/>
        <v>-17266536389.081215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-17266536389.081215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-71943901.621171728</v>
      </c>
      <c r="L2596" s="444">
        <f t="shared" ca="1" si="134"/>
        <v>-17338480290.702385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-17338480290.702385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-72243667.877926603</v>
      </c>
      <c r="L2597" s="444">
        <f t="shared" ca="1" si="134"/>
        <v>-17410723958.580311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-17410723958.580311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-72544683.160751298</v>
      </c>
      <c r="L2598" s="444">
        <f t="shared" ca="1" si="134"/>
        <v>-17483268641.741062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-17483268641.741062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-72846952.673921093</v>
      </c>
      <c r="L2599" s="444">
        <f t="shared" ca="1" si="134"/>
        <v>-17556115594.414982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-17556115594.414982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-73150481.643395752</v>
      </c>
      <c r="L2600" s="444">
        <f t="shared" ca="1" si="134"/>
        <v>-17629266076.058376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-17629266076.058376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-73455275.316909894</v>
      </c>
      <c r="L2601" s="444">
        <f t="shared" ca="1" si="134"/>
        <v>-17702721351.375286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-17702721351.375286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-73761338.964063689</v>
      </c>
      <c r="L2602" s="444">
        <f t="shared" ca="1" si="134"/>
        <v>-17776482690.339352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-17776482690.339352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-74068677.876413971</v>
      </c>
      <c r="L2603" s="444">
        <f t="shared" ca="1" si="134"/>
        <v>-17850551368.215767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-17850551368.215767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-74377297.367565691</v>
      </c>
      <c r="L2604" s="444">
        <f t="shared" ca="1" si="134"/>
        <v>-17924928665.583332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-17924928665.583332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-74687202.773263887</v>
      </c>
      <c r="L2605" s="444">
        <f t="shared" ca="1" si="134"/>
        <v>-17999615868.356594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-17999615868.356594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-74998399.451485813</v>
      </c>
      <c r="L2606" s="444">
        <f t="shared" ca="1" si="134"/>
        <v>-18074614267.808079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-18074614267.808079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-75310892.782533661</v>
      </c>
      <c r="L2607" s="444">
        <f t="shared" ca="1" si="134"/>
        <v>-18149925160.590614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-18149925160.590614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-75624688.169127554</v>
      </c>
      <c r="L2608" s="444">
        <f t="shared" ca="1" si="134"/>
        <v>-18225549848.759743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-18225549848.759743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-75939791.036498934</v>
      </c>
      <c r="L2609" s="444">
        <f t="shared" ca="1" si="134"/>
        <v>-18301489639.796242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-18301489639.796242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-76256206.832484335</v>
      </c>
      <c r="L2610" s="444">
        <f t="shared" ca="1" si="134"/>
        <v>-18377745846.628727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-18377745846.628727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-76573941.02761969</v>
      </c>
      <c r="L2611" s="444">
        <f t="shared" ca="1" si="134"/>
        <v>-18454319787.656345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-18454319787.656345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-76892999.115234777</v>
      </c>
      <c r="L2612" s="444">
        <f t="shared" ca="1" si="134"/>
        <v>-18531212786.77158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-18531212786.77158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-77213386.611548245</v>
      </c>
      <c r="L2613" s="444">
        <f t="shared" ca="1" si="134"/>
        <v>-18608426173.383129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-18608426173.383129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-77535109.055763036</v>
      </c>
      <c r="L2614" s="444">
        <f t="shared" ca="1" si="134"/>
        <v>-18685961282.438892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-18685961282.438892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-77858172.010162055</v>
      </c>
      <c r="L2615" s="444">
        <f t="shared" ca="1" si="134"/>
        <v>-18763819454.449055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-18763819454.449055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-78182581.060204387</v>
      </c>
      <c r="L2616" s="444">
        <f t="shared" ca="1" si="134"/>
        <v>-18842002035.509258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-18842002035.509258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-78508341.81462191</v>
      </c>
      <c r="L2617" s="444">
        <f t="shared" ca="1" si="134"/>
        <v>-18920510377.323879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-18920510377.323879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-78835459.905516163</v>
      </c>
      <c r="L2618" s="444">
        <f t="shared" ca="1" si="134"/>
        <v>-18999345837.229397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-18999345837.229397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-79163940.988455817</v>
      </c>
      <c r="L2619" s="444">
        <f t="shared" ca="1" si="134"/>
        <v>-19078509778.217854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-19078509778.217854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-79493790.742574394</v>
      </c>
      <c r="L2620" s="444">
        <f t="shared" ca="1" si="134"/>
        <v>-19158003568.960426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-19158003568.960426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-79825014.870668441</v>
      </c>
      <c r="L2621" s="444">
        <f t="shared" ca="1" si="134"/>
        <v>-19237828583.831097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-19237828583.831097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-80157619.099296242</v>
      </c>
      <c r="L2622" s="444">
        <f t="shared" ca="1" si="134"/>
        <v>-19317986202.930393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-19317986202.930393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-80491609.178876638</v>
      </c>
      <c r="L2623" s="444">
        <f t="shared" ca="1" si="134"/>
        <v>-19398477812.109268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-19398477812.109268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-80826990.883788615</v>
      </c>
      <c r="L2624" s="444">
        <f t="shared" ca="1" si="134"/>
        <v>-19479304802.993057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-19479304802.993057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-81163770.012471065</v>
      </c>
      <c r="L2625" s="444">
        <f t="shared" ca="1" si="134"/>
        <v>-19560468573.005527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-19560468573.005527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-81501952.387523025</v>
      </c>
      <c r="L2626" s="444">
        <f t="shared" ca="1" si="134"/>
        <v>-19641970525.393051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-19641970525.393051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-81841543.855804384</v>
      </c>
      <c r="L2627" s="444">
        <f t="shared" ca="1" si="134"/>
        <v>-19723812069.248856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-19723812069.248856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-82182550.288536891</v>
      </c>
      <c r="L2628" s="444">
        <f t="shared" ca="1" si="134"/>
        <v>-19805994619.537392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-19805994619.537392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-82524977.581405804</v>
      </c>
      <c r="L2629" s="444">
        <f t="shared" ca="1" si="134"/>
        <v>-19888519597.118797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-19888519597.118797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-82868831.654661655</v>
      </c>
      <c r="L2630" s="444">
        <f t="shared" ca="1" si="134"/>
        <v>-19971388428.77346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-19971388428.77346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-83214118.453222752</v>
      </c>
      <c r="L2631" s="444">
        <f t="shared" ca="1" si="134"/>
        <v>-20054602547.226685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-20054602547.226685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-83560843.94677785</v>
      </c>
      <c r="L2632" s="444">
        <f t="shared" ca="1" si="134"/>
        <v>-20138163391.173462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-20138163391.173462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-83909014.129889429</v>
      </c>
      <c r="L2633" s="444">
        <f t="shared" ca="1" si="134"/>
        <v>-20222072405.303352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-20222072405.303352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-84258635.022097304</v>
      </c>
      <c r="L2634" s="444">
        <f t="shared" ca="1" si="134"/>
        <v>-20306331040.325451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-20306331040.325451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-84609712.668022707</v>
      </c>
      <c r="L2635" s="444">
        <f t="shared" ca="1" si="134"/>
        <v>-20390940752.993473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-20390940752.993473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-84962253.137472808</v>
      </c>
      <c r="L2636" s="444">
        <f t="shared" ca="1" si="134"/>
        <v>-20475903006.130947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-20475903006.130947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-85316262.525545612</v>
      </c>
      <c r="L2637" s="444">
        <f t="shared" ca="1" si="134"/>
        <v>-20561219268.656494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-20561219268.656494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-85671746.952735394</v>
      </c>
      <c r="L2638" s="444">
        <f t="shared" ca="1" si="134"/>
        <v>-20646891015.60923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-20646891015.60923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-86028712.565038458</v>
      </c>
      <c r="L2639" s="444">
        <f t="shared" ca="1" si="134"/>
        <v>-20732919728.174267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-20732919728.174267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-86387165.53405945</v>
      </c>
      <c r="L2640" s="444">
        <f t="shared" ca="1" si="134"/>
        <v>-20819306893.708324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-20819306893.708324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-86747112.057118014</v>
      </c>
      <c r="L2641" s="444">
        <f t="shared" ca="1" si="134"/>
        <v>-20906054005.765442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-20906054005.765442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-87108558.357356012</v>
      </c>
      <c r="L2642" s="444">
        <f t="shared" ca="1" si="134"/>
        <v>-20993162564.122799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-20993162564.122799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-87471510.683844998</v>
      </c>
      <c r="L2643" s="444">
        <f t="shared" ca="1" si="134"/>
        <v>-21080634074.806644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-21080634074.806644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-87835975.311694354</v>
      </c>
      <c r="L2644" s="444">
        <f t="shared" ca="1" si="134"/>
        <v>-21168470050.11834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-21168470050.11834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-88201958.542159751</v>
      </c>
      <c r="L2645" s="444">
        <f t="shared" ca="1" si="134"/>
        <v>-21256672008.6605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-21256672008.6605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-88569466.702752084</v>
      </c>
      <c r="L2646" s="444">
        <f t="shared" ca="1" si="134"/>
        <v>-21345241475.363251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-21345241475.363251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-88938506.147346884</v>
      </c>
      <c r="L2647" s="444">
        <f t="shared" ca="1" si="134"/>
        <v>-21434179981.510597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-21434179981.510597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-89309083.256294161</v>
      </c>
      <c r="L2648" s="444">
        <f t="shared" ca="1" si="134"/>
        <v>-21523489064.766891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-21523489064.766891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-89681204.436528713</v>
      </c>
      <c r="L2649" s="444">
        <f t="shared" ca="1" si="134"/>
        <v>-21613170269.203419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-21613170269.203419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-90054876.121680915</v>
      </c>
      <c r="L2650" s="444">
        <f t="shared" ca="1" si="134"/>
        <v>-21703225145.3251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-21703225145.3251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-90430104.772187918</v>
      </c>
      <c r="L2651" s="444">
        <f t="shared" ca="1" si="134"/>
        <v>-21793655250.097286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-21793655250.097286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-90806896.875405356</v>
      </c>
      <c r="L2652" s="444">
        <f t="shared" ca="1" si="134"/>
        <v>-21884462146.972691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-21884462146.972691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-91185258.94571954</v>
      </c>
      <c r="L2653" s="444">
        <f t="shared" ca="1" si="134"/>
        <v>-21975647405.918411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-21975647405.918411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-91565197.524660051</v>
      </c>
      <c r="L2654" s="444">
        <f t="shared" ca="1" si="134"/>
        <v>-22067212603.443069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-22067212603.443069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-91946719.181012794</v>
      </c>
      <c r="L2655" s="444">
        <f t="shared" ca="1" si="134"/>
        <v>-22159159322.624081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-22159159322.624081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-92329830.510933667</v>
      </c>
      <c r="L2656" s="444">
        <f t="shared" ca="1" si="134"/>
        <v>-22251489153.135014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-22251489153.135014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-92714538.138062552</v>
      </c>
      <c r="L2657" s="444">
        <f t="shared" ca="1" si="134"/>
        <v>-22344203691.273075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-22344203691.273075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-93100848.713637814</v>
      </c>
      <c r="L2658" s="444">
        <f t="shared" ca="1" si="134"/>
        <v>-22437304539.986713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-22437304539.986713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-93488768.916611299</v>
      </c>
      <c r="L2659" s="444">
        <f t="shared" ca="1" si="134"/>
        <v>-22530793308.903324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-22530793308.903324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-93878305.453763843</v>
      </c>
      <c r="L2660" s="444">
        <f t="shared" ca="1" si="134"/>
        <v>-22624671614.357086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-22624671614.357086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-94269465.059821188</v>
      </c>
      <c r="L2661" s="444">
        <f t="shared" ca="1" si="134"/>
        <v>-22718941079.416908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-22718941079.416908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-94662254.497570455</v>
      </c>
      <c r="L2662" s="444">
        <f t="shared" ca="1" si="134"/>
        <v>-22813603333.914478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-22813603333.914478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-95056680.557976991</v>
      </c>
      <c r="L2663" s="444">
        <f t="shared" ca="1" si="134"/>
        <v>-22908660014.472454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-22908660014.472454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-95452750.060301885</v>
      </c>
      <c r="L2664" s="444">
        <f t="shared" ca="1" si="134"/>
        <v>-23004112764.532757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-23004112764.532757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-95850469.85221982</v>
      </c>
      <c r="L2665" s="444">
        <f t="shared" ca="1" si="134"/>
        <v>-23099963234.384975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-23099963234.384975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-96249846.809937403</v>
      </c>
      <c r="L2666" s="444">
        <f t="shared" ca="1" si="134"/>
        <v>-23196213081.194912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-23196213081.194912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-96650887.838312134</v>
      </c>
      <c r="L2667" s="444">
        <f t="shared" ca="1" si="134"/>
        <v>-23292863969.033222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-23292863969.033222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-97053599.870971754</v>
      </c>
      <c r="L2668" s="444">
        <f t="shared" ca="1" si="134"/>
        <v>-23389917568.904194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-23389917568.904194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-97457989.870434135</v>
      </c>
      <c r="L2669" s="444">
        <f t="shared" ca="1" si="134"/>
        <v>-23487375558.774628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-23487375558.774628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-97864064.828227609</v>
      </c>
      <c r="L2670" s="444">
        <f t="shared" ca="1" si="134"/>
        <v>-23585239623.602856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-23585239623.602856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-98271831.765011892</v>
      </c>
      <c r="L2671" s="444">
        <f t="shared" ca="1" si="134"/>
        <v>-23683511455.367867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-23683511455.367867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-98681297.73069945</v>
      </c>
      <c r="L2672" s="444">
        <f t="shared" ca="1" si="134"/>
        <v>-23782192753.098564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-23782192753.098564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-99092469.804577351</v>
      </c>
      <c r="L2673" s="444">
        <f t="shared" ca="1" si="134"/>
        <v>-23881285222.903141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-23881285222.903141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-99505355.095429748</v>
      </c>
      <c r="L2674" s="444">
        <f t="shared" ca="1" si="134"/>
        <v>-23980790577.998569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-23980790577.998569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-99919960.741660699</v>
      </c>
      <c r="L2675" s="444">
        <f t="shared" ca="1" si="134"/>
        <v>-24080710538.740231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-24080710538.740231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-100336293.91141763</v>
      </c>
      <c r="L2676" s="444">
        <f t="shared" ca="1" si="134"/>
        <v>-24181046832.651649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-24181046832.651649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-100754361.80271521</v>
      </c>
      <c r="L2677" s="444">
        <f t="shared" ca="1" si="134"/>
        <v>-24281801194.454365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-24281801194.454365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-101174171.64355986</v>
      </c>
      <c r="L2678" s="444">
        <f t="shared" ca="1" si="134"/>
        <v>-24382975366.097923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-24382975366.097923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-101595730.69207469</v>
      </c>
      <c r="L2679" s="444">
        <f t="shared" ca="1" si="134"/>
        <v>-24484571096.789997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-24484571096.789997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-102019046.23662499</v>
      </c>
      <c r="L2680" s="444">
        <f t="shared" ca="1" si="134"/>
        <v>-24586590143.026623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-24586590143.026623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-102444125.59594426</v>
      </c>
      <c r="L2681" s="444">
        <f t="shared" ca="1" si="134"/>
        <v>-24689034268.622566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-24689034268.622566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-102870976.1192607</v>
      </c>
      <c r="L2682" s="444">
        <f t="shared" ca="1" si="134"/>
        <v>-24791905244.741825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-24791905244.741825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-103299605.18642427</v>
      </c>
      <c r="L2683" s="444">
        <f t="shared" ca="1" si="134"/>
        <v>-24895204849.928249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-24895204849.928249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-103730020.20803437</v>
      </c>
      <c r="L2684" s="444">
        <f t="shared" ca="1" si="134"/>
        <v>-24998934870.136284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-24998934870.136284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-104162228.62556785</v>
      </c>
      <c r="L2685" s="444">
        <f t="shared" ca="1" si="134"/>
        <v>-25103097098.761852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-25103097098.761852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-104596237.91150771</v>
      </c>
      <c r="L2686" s="444">
        <f t="shared" ca="1" si="134"/>
        <v>-25207693336.673359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-25207693336.673359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-105032055.56947233</v>
      </c>
      <c r="L2687" s="444">
        <f t="shared" ca="1" si="134"/>
        <v>-25312725392.242832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-25312725392.242832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-105469689.13434513</v>
      </c>
      <c r="L2688" s="444">
        <f t="shared" ca="1" si="134"/>
        <v>-25418195081.377178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-25418195081.377178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-105909146.17240492</v>
      </c>
      <c r="L2689" s="444">
        <f t="shared" ca="1" si="134"/>
        <v>-25524104227.549583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-25524104227.549583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-106350434.28145659</v>
      </c>
      <c r="L2690" s="444">
        <f t="shared" ca="1" si="134"/>
        <v>-25630454661.831039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-25630454661.831039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-106793561.09096266</v>
      </c>
      <c r="L2691" s="444">
        <f t="shared" ca="1" si="134"/>
        <v>-25737248222.922001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-25737248222.922001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-107238534.26217501</v>
      </c>
      <c r="L2692" s="444">
        <f t="shared" ca="1" si="134"/>
        <v>-25844486757.184177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-25844486757.184177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-107685361.48826741</v>
      </c>
      <c r="L2693" s="444">
        <f t="shared" ca="1" si="134"/>
        <v>-25952172118.672443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-25952172118.672443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-108134050.49446851</v>
      </c>
      <c r="L2694" s="444">
        <f t="shared" ca="1" si="134"/>
        <v>-26060306169.166912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-26060306169.166912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-108584609.03819546</v>
      </c>
      <c r="L2695" s="444">
        <f t="shared" ca="1" si="134"/>
        <v>-26168890778.205109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-26168890778.205109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-109037044.90918796</v>
      </c>
      <c r="L2696" s="444">
        <f t="shared" ca="1" si="134"/>
        <v>-26277927823.114296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-26277927823.114296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-109491365.9296429</v>
      </c>
      <c r="L2697" s="444">
        <f t="shared" ca="1" si="134"/>
        <v>-26387419189.043938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-26387419189.043938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-109947579.95434974</v>
      </c>
      <c r="L2698" s="444">
        <f t="shared" ca="1" si="134"/>
        <v>-26497366768.998287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-26497366768.998287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-110405694.8708262</v>
      </c>
      <c r="L2699" s="444">
        <f t="shared" ca="1" si="134"/>
        <v>-26607772463.869114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-26607772463.869114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-110865718.59945464</v>
      </c>
      <c r="L2700" s="444">
        <f t="shared" ca="1" si="134"/>
        <v>-26718638182.468567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-26718638182.468567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-111327659.09361903</v>
      </c>
      <c r="L2701" s="444">
        <f t="shared" ca="1" si="134"/>
        <v>-26829965841.562187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-26829965841.562187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-111791524.33984244</v>
      </c>
      <c r="L2702" s="444">
        <f t="shared" ca="1" si="134"/>
        <v>-26941757365.902031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-26941757365.902031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-112257322.35792513</v>
      </c>
      <c r="L2703" s="444">
        <f t="shared" ca="1" si="134"/>
        <v>-27054014688.259956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-27054014688.259956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-112725061.20108317</v>
      </c>
      <c r="L2704" s="444">
        <f t="shared" ca="1" si="134"/>
        <v>-27166739749.46104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-27166739749.46104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-113194748.95608766</v>
      </c>
      <c r="L2705" s="444">
        <f t="shared" ca="1" si="134"/>
        <v>-27279934498.41713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-27279934498.41713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-113666393.74340469</v>
      </c>
      <c r="L2706" s="444">
        <f t="shared" ca="1" si="134"/>
        <v>-27393600892.160534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-27393600892.160534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-114140003.71733557</v>
      </c>
      <c r="L2707" s="444">
        <f t="shared" ca="1" si="134"/>
        <v>-27507740895.877869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-27507740895.877869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-114615587.06615779</v>
      </c>
      <c r="L2708" s="444">
        <f t="shared" ca="1" si="134"/>
        <v>-27622356482.944027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-27622356482.944027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-115093152.01226677</v>
      </c>
      <c r="L2709" s="444">
        <f t="shared" ca="1" si="134"/>
        <v>-27737449634.956295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-27737449634.956295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-115572706.81231791</v>
      </c>
      <c r="L2710" s="444">
        <f t="shared" ca="1" si="134"/>
        <v>-27853022341.768612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-27853022341.768612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-116054259.75736924</v>
      </c>
      <c r="L2711" s="444">
        <f t="shared" ca="1" si="134"/>
        <v>-27969076601.525982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-27969076601.525982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-116537819.17302492</v>
      </c>
      <c r="L2712" s="444">
        <f t="shared" ca="1" si="134"/>
        <v>-28085614420.699005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-28085614420.699005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-117023393.41957919</v>
      </c>
      <c r="L2713" s="444">
        <f t="shared" ca="1" si="134"/>
        <v>-28202637814.118584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-28202637814.118584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-117510990.89216077</v>
      </c>
      <c r="L2714" s="444">
        <f t="shared" ca="1" si="134"/>
        <v>-28320148805.010746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-28320148805.010746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-118000620.02087811</v>
      </c>
      <c r="L2715" s="444">
        <f t="shared" ca="1" si="134"/>
        <v>-28438149425.031624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-28438149425.031624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-118492289.2709651</v>
      </c>
      <c r="L2716" s="444">
        <f t="shared" ca="1" si="134"/>
        <v>-28556641714.302589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-28556641714.302589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-118986007.14292745</v>
      </c>
      <c r="L2717" s="444">
        <f t="shared" ca="1" si="134"/>
        <v>-28675627721.445518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-28675627721.445518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-119481782.17268965</v>
      </c>
      <c r="L2718" s="444">
        <f t="shared" ca="1" si="134"/>
        <v>-28795109503.61821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-28795109503.61821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-119979622.93174255</v>
      </c>
      <c r="L2719" s="444">
        <f t="shared" ca="1" si="134"/>
        <v>-28915089126.549953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-28915089126.549953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-120479538.02729148</v>
      </c>
      <c r="L2720" s="444">
        <f t="shared" ca="1" si="134"/>
        <v>-29035568664.577244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-29035568664.577244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-120981536.10240518</v>
      </c>
      <c r="L2721" s="444">
        <f t="shared" ca="1" si="134"/>
        <v>-29156550200.679649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-29156550200.679649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-121485625.8361652</v>
      </c>
      <c r="L2722" s="444">
        <f t="shared" ca="1" si="134"/>
        <v>-29278035826.515816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-29278035826.515816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-121991815.9438159</v>
      </c>
      <c r="L2723" s="444">
        <f t="shared" ca="1" si="134"/>
        <v>-29400027642.459633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-29400027642.459633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-122500115.17691514</v>
      </c>
      <c r="L2724" s="444">
        <f t="shared" ca="1" si="134"/>
        <v>-29522527757.636547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-29522527757.636547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-123010532.32348561</v>
      </c>
      <c r="L2725" s="444">
        <f t="shared" ca="1" si="134"/>
        <v>-29645538289.960033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-29645538289.960033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-123523076.20816679</v>
      </c>
      <c r="L2726" s="444">
        <f t="shared" ca="1" si="134"/>
        <v>-29769061366.168201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-29769061366.168201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-124037755.69236749</v>
      </c>
      <c r="L2727" s="444">
        <f t="shared" ca="1" si="134"/>
        <v>-29893099121.860569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-29893099121.860569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-124554579.67441903</v>
      </c>
      <c r="L2728" s="444">
        <f t="shared" ca="1" si="134"/>
        <v>-30017653701.534988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-30017653701.534988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-125073557.08972912</v>
      </c>
      <c r="L2729" s="444">
        <f t="shared" ca="1" si="134"/>
        <v>-30142727258.624718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-30142727258.624718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-125594696.91093633</v>
      </c>
      <c r="L2730" s="444">
        <f t="shared" ca="1" si="134"/>
        <v>-30268321955.535652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-30268321955.535652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-126118008.14806521</v>
      </c>
      <c r="L2731" s="444">
        <f t="shared" ca="1" si="134"/>
        <v>-30394439963.683716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-30394439963.683716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-126643499.84868215</v>
      </c>
      <c r="L2732" s="444">
        <f t="shared" ca="1" si="134"/>
        <v>-30521083463.532398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-30521083463.532398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-127171181.09805165</v>
      </c>
      <c r="L2733" s="444">
        <f t="shared" ca="1" si="134"/>
        <v>-30648254644.630451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-30648254644.630451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-127701061.01929355</v>
      </c>
      <c r="L2734" s="444">
        <f t="shared" ca="1" si="134"/>
        <v>-30775955705.649746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-30775955705.649746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-128233148.7735406</v>
      </c>
      <c r="L2735" s="444">
        <f t="shared" ca="1" si="134"/>
        <v>-30904188854.423286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-30904188854.423286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-128767453.56009702</v>
      </c>
      <c r="L2736" s="444">
        <f t="shared" ca="1" si="134"/>
        <v>-31032956307.983383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-31032956307.983383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-129303984.61659743</v>
      </c>
      <c r="L2737" s="444">
        <f t="shared" ca="1" si="134"/>
        <v>-31162260292.599979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-31162260292.599979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-129842751.21916656</v>
      </c>
      <c r="L2738" s="444">
        <f t="shared" ca="1" si="134"/>
        <v>-31292103043.819145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-31292103043.819145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-130383762.68257976</v>
      </c>
      <c r="L2739" s="444">
        <f t="shared" ca="1" si="134"/>
        <v>-31422486806.501724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-31422486806.501724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-130927028.36042385</v>
      </c>
      <c r="L2740" s="444">
        <f t="shared" ca="1" si="134"/>
        <v>-31553413834.862148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-31553413834.862148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-131472557.64525895</v>
      </c>
      <c r="L2741" s="444">
        <f t="shared" ca="1" si="134"/>
        <v>-31684886392.507408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-31684886392.507408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-132020359.96878085</v>
      </c>
      <c r="L2742" s="444">
        <f t="shared" ca="1" si="134"/>
        <v>-31816906752.476189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-31816906752.476189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-132570444.80198412</v>
      </c>
      <c r="L2743" s="444">
        <f t="shared" ca="1" si="134"/>
        <v>-31949477197.278172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-31949477197.278172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-133122821.65532571</v>
      </c>
      <c r="L2744" s="444">
        <f t="shared" ca="1" si="134"/>
        <v>-32082600018.933498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-32082600018.933498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-133677500.07888958</v>
      </c>
      <c r="L2745" s="444">
        <f t="shared" ca="1" si="134"/>
        <v>-32216277519.012386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-32216277519.012386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-134234489.66255161</v>
      </c>
      <c r="L2746" s="444">
        <f t="shared" ca="1" si="134"/>
        <v>-32350512008.674938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-32350512008.674938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-134793800.0361456</v>
      </c>
      <c r="L2747" s="444">
        <f t="shared" ca="1" si="134"/>
        <v>-32485305808.711082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-32485305808.711082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-135355440.8696295</v>
      </c>
      <c r="L2748" s="444">
        <f t="shared" ca="1" si="134"/>
        <v>-32620661249.580711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-32620661249.580711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-135919421.87325296</v>
      </c>
      <c r="L2749" s="444">
        <f t="shared" ca="1" si="134"/>
        <v>-32756580671.453964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-32756580671.453964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-136485752.79772487</v>
      </c>
      <c r="L2750" s="444">
        <f t="shared" ca="1" si="134"/>
        <v>-32893066424.25169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-32893066424.25169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-137054443.43438205</v>
      </c>
      <c r="L2751" s="444">
        <f t="shared" ca="1" si="134"/>
        <v>-33030120867.686073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-33030120867.686073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-137625503.61535865</v>
      </c>
      <c r="L2752" s="444">
        <f t="shared" ca="1" si="134"/>
        <v>-33167746371.301434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-33167746371.301434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-138198943.21375597</v>
      </c>
      <c r="L2753" s="444">
        <f t="shared" ca="1" si="134"/>
        <v>-33305945314.51519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-33305945314.51519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-138774772.14381328</v>
      </c>
      <c r="L2754" s="444">
        <f t="shared" ca="1" si="134"/>
        <v>-33444720086.659004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-33444720086.659004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-139353000.36107919</v>
      </c>
      <c r="L2755" s="444">
        <f t="shared" ca="1" si="134"/>
        <v>-33584073087.020084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-33584073087.020084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-139933637.8625837</v>
      </c>
      <c r="L2756" s="444">
        <f t="shared" ca="1" si="134"/>
        <v>-33724006724.882668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-33724006724.882668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-140516694.68701109</v>
      </c>
      <c r="L2757" s="444">
        <f t="shared" ca="1" si="134"/>
        <v>-33864523419.569679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-33864523419.569679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-141102180.91487366</v>
      </c>
      <c r="L2758" s="444">
        <f t="shared" ca="1" si="134"/>
        <v>-34005625600.484554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-34005625600.484554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-141690106.66868564</v>
      </c>
      <c r="L2759" s="444">
        <f t="shared" ca="1" si="134"/>
        <v>-34147315707.15324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-34147315707.15324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-142280482.1131385</v>
      </c>
      <c r="L2760" s="444">
        <f t="shared" ca="1" si="134"/>
        <v>-34289596189.26638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-34289596189.26638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-142873317.45527658</v>
      </c>
      <c r="L2761" s="444">
        <f t="shared" ca="1" si="134"/>
        <v>-34432469506.721657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-34432469506.721657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-143468622.94467357</v>
      </c>
      <c r="L2762" s="444">
        <f t="shared" ca="1" si="134"/>
        <v>-34575938129.666328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-34575938129.666328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-144066408.87360969</v>
      </c>
      <c r="L2763" s="444">
        <f t="shared" ca="1" si="134"/>
        <v>-34720004538.53994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-34720004538.53994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-144666685.57724974</v>
      </c>
      <c r="L2764" s="444">
        <f t="shared" ca="1" si="134"/>
        <v>-34864671224.117188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-34864671224.117188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-145269463.43382162</v>
      </c>
      <c r="L2765" s="444">
        <f t="shared" ca="1" si="134"/>
        <v>-35009940687.55101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-35009940687.55101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-145874752.86479586</v>
      </c>
      <c r="L2766" s="444">
        <f t="shared" ca="1" si="134"/>
        <v>-35155815440.41581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-35155815440.41581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-146482564.33506587</v>
      </c>
      <c r="L2767" s="444">
        <f t="shared" ca="1" si="134"/>
        <v>-35302298004.750877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-35302298004.750877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-147092908.35312864</v>
      </c>
      <c r="L2768" s="444">
        <f t="shared" ca="1" si="134"/>
        <v>-35449390913.104004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-35449390913.104004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-147705795.47126669</v>
      </c>
      <c r="L2769" s="444">
        <f t="shared" ca="1" si="134"/>
        <v>-35597096708.575272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-35597096708.575272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-148321236.2857303</v>
      </c>
      <c r="L2770" s="444">
        <f t="shared" ca="1" si="134"/>
        <v>-35745417944.861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-35745417944.861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-148939241.43692082</v>
      </c>
      <c r="L2771" s="444">
        <f t="shared" ca="1" si="134"/>
        <v>-35894357186.29792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-35894357186.29792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-149559821.60957468</v>
      </c>
      <c r="L2772" s="444">
        <f t="shared" ca="1" si="134"/>
        <v>-36043917007.907494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-36043917007.907494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-150182987.5329479</v>
      </c>
      <c r="L2773" s="444">
        <f t="shared" ca="1" si="134"/>
        <v>-36194099995.440445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-36194099995.440445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-150808749.98100185</v>
      </c>
      <c r="L2774" s="444">
        <f t="shared" ca="1" si="134"/>
        <v>-36344908745.421448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-36344908745.421448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-151437119.77258936</v>
      </c>
      <c r="L2775" s="444">
        <f t="shared" ca="1" si="134"/>
        <v>-36496345865.194038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-36496345865.194038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-152068107.77164182</v>
      </c>
      <c r="L2776" s="444">
        <f t="shared" ca="1" si="134"/>
        <v>-36648413972.965683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-36648413972.965683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-152701724.887357</v>
      </c>
      <c r="L2777" s="444">
        <f t="shared" ca="1" si="134"/>
        <v>-36801115697.853043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-36801115697.853043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-153337982.07438767</v>
      </c>
      <c r="L2778" s="444">
        <f t="shared" ca="1" si="134"/>
        <v>-36954453679.927429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-36954453679.927429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-153976890.33303094</v>
      </c>
      <c r="L2779" s="444">
        <f t="shared" ca="1" si="134"/>
        <v>-37108430570.26046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-37108430570.26046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-154618460.70941859</v>
      </c>
      <c r="L2780" s="444">
        <f t="shared" ca="1" si="134"/>
        <v>-37263049030.969879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-37263049030.969879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-155262704.29570782</v>
      </c>
      <c r="L2781" s="444">
        <f t="shared" ca="1" si="134"/>
        <v>-37418311735.265587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-37418311735.265587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-155909632.23027328</v>
      </c>
      <c r="L2782" s="444">
        <f t="shared" ca="1" si="134"/>
        <v>-37574221367.495857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-37574221367.495857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-156559255.6978994</v>
      </c>
      <c r="L2783" s="444">
        <f t="shared" ca="1" si="134"/>
        <v>-37730780623.193756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-37730780623.193756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-157211585.92997399</v>
      </c>
      <c r="L2784" s="444">
        <f t="shared" ca="1" si="134"/>
        <v>-37887992209.123734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-37887992209.123734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-157866634.20468223</v>
      </c>
      <c r="L2785" s="444">
        <f t="shared" ca="1" si="134"/>
        <v>-38045858843.328415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-38045858843.328415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-158524411.84720173</v>
      </c>
      <c r="L2786" s="444">
        <f t="shared" ca="1" si="134"/>
        <v>-38204383255.175613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-38204383255.175613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-159184930.22989839</v>
      </c>
      <c r="L2787" s="444">
        <f t="shared" ca="1" si="134"/>
        <v>-38363568185.40551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-38363568185.40551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-159848200.77252296</v>
      </c>
      <c r="L2788" s="444">
        <f t="shared" ca="1" si="134"/>
        <v>-38523416386.178032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-38523416386.178032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-160514234.94240847</v>
      </c>
      <c r="L2789" s="444">
        <f t="shared" ca="1" si="134"/>
        <v>-38683930621.120438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-38683930621.120438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-161183044.25466847</v>
      </c>
      <c r="L2790" s="444">
        <f t="shared" ca="1" si="134"/>
        <v>-38845113665.375107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-38845113665.375107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-161854640.27239627</v>
      </c>
      <c r="L2791" s="444">
        <f t="shared" ca="1" si="134"/>
        <v>-39006968305.647507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-39006968305.647507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-162529034.6068646</v>
      </c>
      <c r="L2792" s="444">
        <f t="shared" ca="1" si="134"/>
        <v>-39169497340.254372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-39169497340.254372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-163206238.91772655</v>
      </c>
      <c r="L2793" s="444">
        <f t="shared" ca="1" si="134"/>
        <v>-39332703579.172096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-39332703579.172096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-163886264.91321707</v>
      </c>
      <c r="L2794" s="444">
        <f t="shared" ca="1" si="134"/>
        <v>-39496589844.085312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-39496589844.085312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-164569124.35035548</v>
      </c>
      <c r="L2795" s="444">
        <f t="shared" ca="1" si="134"/>
        <v>-39661158968.435669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-39661158968.435669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-165254829.03514862</v>
      </c>
      <c r="L2796" s="444">
        <f t="shared" ca="1" si="134"/>
        <v>-39826413797.470818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-39826413797.470818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-165943390.82279506</v>
      </c>
      <c r="L2797" s="444">
        <f t="shared" ca="1" si="134"/>
        <v>-39992357188.29361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-39992357188.29361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-166634821.61789003</v>
      </c>
      <c r="L2798" s="444">
        <f t="shared" ca="1" si="134"/>
        <v>-40158992009.911499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-40158992009.911499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-167329133.37463126</v>
      </c>
      <c r="L2799" s="444">
        <f t="shared" ca="1" si="134"/>
        <v>-40326321143.286133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-40326321143.286133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-168026338.09702554</v>
      </c>
      <c r="L2800" s="444">
        <f t="shared" ca="1" si="134"/>
        <v>-40494347481.383156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-40494347481.383156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-168726447.83909649</v>
      </c>
      <c r="L2801" s="444">
        <f t="shared" ca="1" si="134"/>
        <v>-40663073929.222252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-40663073929.222252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-169429474.70509273</v>
      </c>
      <c r="L2802" s="444">
        <f t="shared" ca="1" si="134"/>
        <v>-40832503403.927345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-40832503403.927345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-170135430.84969726</v>
      </c>
      <c r="L2803" s="444">
        <f t="shared" ca="1" si="134"/>
        <v>-41002638834.777046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-41002638834.777046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-170844328.47823769</v>
      </c>
      <c r="L2804" s="444">
        <f t="shared" ca="1" si="134"/>
        <v>-41173483163.255287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-41173483163.255287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-171556179.84689704</v>
      </c>
      <c r="L2805" s="444">
        <f t="shared" ca="1" si="134"/>
        <v>-41345039343.10218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-41345039343.10218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-172270997.26292574</v>
      </c>
      <c r="L2806" s="444">
        <f t="shared" ca="1" si="134"/>
        <v>-41517310340.365105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-41517310340.365105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-172988793.0848546</v>
      </c>
      <c r="L2807" s="444">
        <f t="shared" ca="1" si="134"/>
        <v>-41690299133.449959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-41690299133.449959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-173709579.72270817</v>
      </c>
      <c r="L2808" s="444">
        <f t="shared" ca="1" si="134"/>
        <v>-41864008713.172668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-41864008713.172668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-174433369.63821945</v>
      </c>
      <c r="L2809" s="444">
        <f t="shared" ca="1" si="134"/>
        <v>-42038442082.81089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-42038442082.81089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-175160175.34504539</v>
      </c>
      <c r="L2810" s="444">
        <f t="shared" ca="1" si="134"/>
        <v>-42213602258.155937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-42213602258.155937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-175890009.40898308</v>
      </c>
      <c r="L2811" s="444">
        <f t="shared" ca="1" si="134"/>
        <v>-42389492267.564919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-42389492267.564919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-176622884.44818717</v>
      </c>
      <c r="L2812" s="444">
        <f t="shared" ca="1" si="134"/>
        <v>-42566115152.013107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-42566115152.013107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-177358813.13338795</v>
      </c>
      <c r="L2813" s="444">
        <f t="shared" ref="L2813:L3067" ca="1" si="139">I2813-J2813+K2813</f>
        <v>-42743473965.146492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-42743473965.146492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-178097808.18811038</v>
      </c>
      <c r="L2814" s="444">
        <f t="shared" ca="1" si="139"/>
        <v>-42921571773.334602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-42921571773.334602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-178839882.38889417</v>
      </c>
      <c r="L2815" s="444">
        <f t="shared" ca="1" si="139"/>
        <v>-43100411655.723495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-43100411655.723495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-179585048.56551456</v>
      </c>
      <c r="L2816" s="444">
        <f t="shared" ca="1" si="139"/>
        <v>-43279996704.289009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-43279996704.289009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-180333319.60120422</v>
      </c>
      <c r="L2817" s="444">
        <f t="shared" ca="1" si="139"/>
        <v>-43460330023.890213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-43460330023.890213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-181084708.43287587</v>
      </c>
      <c r="L2818" s="444">
        <f t="shared" ca="1" si="139"/>
        <v>-43641414732.32309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-43641414732.32309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-181839228.05134621</v>
      </c>
      <c r="L2819" s="444">
        <f t="shared" ca="1" si="139"/>
        <v>-43823253960.374435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-43823253960.374435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-182596891.50156015</v>
      </c>
      <c r="L2820" s="444">
        <f t="shared" ca="1" si="139"/>
        <v>-44005850851.875992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-44005850851.875992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-183357711.88281664</v>
      </c>
      <c r="L2821" s="444">
        <f t="shared" ca="1" si="139"/>
        <v>-44189208563.758812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-44189208563.758812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-184121702.34899506</v>
      </c>
      <c r="L2822" s="444">
        <f t="shared" ca="1" si="139"/>
        <v>-44373330266.107803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-44373330266.107803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-184888876.1087825</v>
      </c>
      <c r="L2823" s="444">
        <f t="shared" ca="1" si="139"/>
        <v>-44558219142.216583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-44558219142.216583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-185659246.42590243</v>
      </c>
      <c r="L2824" s="444">
        <f t="shared" ca="1" si="139"/>
        <v>-44743878388.642487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-44743878388.642487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-186432826.6193437</v>
      </c>
      <c r="L2825" s="444">
        <f t="shared" ca="1" si="139"/>
        <v>-44930311215.261833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-44930311215.261833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-187209630.06359097</v>
      </c>
      <c r="L2826" s="444">
        <f t="shared" ca="1" si="139"/>
        <v>-45117520845.325424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-45117520845.325424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-187989670.18885595</v>
      </c>
      <c r="L2827" s="444">
        <f t="shared" ca="1" si="139"/>
        <v>-45305510515.514282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-45305510515.514282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-188772960.4813095</v>
      </c>
      <c r="L2828" s="444">
        <f t="shared" ca="1" si="139"/>
        <v>-45494283475.99559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-45494283475.99559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-189559514.48331496</v>
      </c>
      <c r="L2829" s="444">
        <f t="shared" ca="1" si="139"/>
        <v>-45683842990.478905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-45683842990.478905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-190349345.7936621</v>
      </c>
      <c r="L2830" s="444">
        <f t="shared" ca="1" si="139"/>
        <v>-45874192336.272568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-45874192336.272568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-191142468.06780237</v>
      </c>
      <c r="L2831" s="444">
        <f t="shared" ca="1" si="139"/>
        <v>-46065334804.34037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-46065334804.34037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-191938895.01808488</v>
      </c>
      <c r="L2832" s="444">
        <f t="shared" ca="1" si="139"/>
        <v>-46257273699.358452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-46257273699.358452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-192738640.41399354</v>
      </c>
      <c r="L2833" s="444">
        <f t="shared" ca="1" si="139"/>
        <v>-46450012339.772446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-46450012339.772446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-193541718.08238518</v>
      </c>
      <c r="L2834" s="444">
        <f t="shared" ca="1" si="139"/>
        <v>-46643554057.854828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-46643554057.854828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-194348141.90772843</v>
      </c>
      <c r="L2835" s="444">
        <f t="shared" ca="1" si="139"/>
        <v>-46837902199.762558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-46837902199.762558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-195157925.832344</v>
      </c>
      <c r="L2836" s="444">
        <f t="shared" ca="1" si="139"/>
        <v>-47033060125.594902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-47033060125.594902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-195971083.85664544</v>
      </c>
      <c r="L2837" s="444">
        <f t="shared" ca="1" si="139"/>
        <v>-47229031209.451546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-47229031209.451546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-196787630.03938144</v>
      </c>
      <c r="L2838" s="444">
        <f t="shared" ca="1" si="139"/>
        <v>-47425818839.490929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-47425818839.490929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-197607578.49787888</v>
      </c>
      <c r="L2839" s="444">
        <f t="shared" ca="1" si="139"/>
        <v>-47623426417.988808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-47623426417.988808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-198430943.40828669</v>
      </c>
      <c r="L2840" s="444">
        <f t="shared" ca="1" si="139"/>
        <v>-47821857361.397095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-47821857361.397095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-199257739.00582123</v>
      </c>
      <c r="L2841" s="444">
        <f t="shared" ca="1" si="139"/>
        <v>-48021115100.402916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-48021115100.402916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-200087979.58501214</v>
      </c>
      <c r="L2842" s="444">
        <f t="shared" ca="1" si="139"/>
        <v>-48221203079.98793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-48221203079.98793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-200921679.49994969</v>
      </c>
      <c r="L2843" s="444">
        <f t="shared" ca="1" si="139"/>
        <v>-48422124759.487877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-48422124759.487877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-201758853.16453281</v>
      </c>
      <c r="L2844" s="444">
        <f t="shared" ca="1" si="139"/>
        <v>-48623883612.652412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-48623883612.652412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-202599515.05271837</v>
      </c>
      <c r="L2845" s="444">
        <f t="shared" ca="1" si="139"/>
        <v>-48826483127.705132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-48826483127.705132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-203443679.69877139</v>
      </c>
      <c r="L2846" s="444">
        <f t="shared" ca="1" si="139"/>
        <v>-49029926807.4039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-49029926807.4039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-204291361.69751626</v>
      </c>
      <c r="L2847" s="444">
        <f t="shared" ca="1" si="139"/>
        <v>-49234218169.101418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-49234218169.101418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-205142575.70458925</v>
      </c>
      <c r="L2848" s="444">
        <f t="shared" ca="1" si="139"/>
        <v>-49439360744.806007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-49439360744.806007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-205997336.4366917</v>
      </c>
      <c r="L2849" s="444">
        <f t="shared" ca="1" si="139"/>
        <v>-49645358081.242699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-49645358081.242699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-206855658.67184457</v>
      </c>
      <c r="L2850" s="444">
        <f t="shared" ca="1" si="139"/>
        <v>-49852213739.914543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-49852213739.914543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-207717557.24964392</v>
      </c>
      <c r="L2851" s="444">
        <f t="shared" ca="1" si="139"/>
        <v>-50059931297.164185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-50059931297.164185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-208583047.07151744</v>
      </c>
      <c r="L2852" s="444">
        <f t="shared" ca="1" si="139"/>
        <v>-50268514344.235703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-50268514344.235703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-209452143.1009821</v>
      </c>
      <c r="L2853" s="444">
        <f t="shared" ca="1" si="139"/>
        <v>-50477966487.336685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-50477966487.336685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-210324860.36390287</v>
      </c>
      <c r="L2854" s="444">
        <f t="shared" ca="1" si="139"/>
        <v>-50688291347.700584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-50688291347.700584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-211201213.94875243</v>
      </c>
      <c r="L2855" s="444">
        <f t="shared" ca="1" si="139"/>
        <v>-50899492561.649338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-50899492561.649338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-212081219.00687224</v>
      </c>
      <c r="L2856" s="444">
        <f t="shared" ca="1" si="139"/>
        <v>-51111573780.656212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-51111573780.656212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-212964890.75273421</v>
      </c>
      <c r="L2857" s="444">
        <f t="shared" ca="1" si="139"/>
        <v>-51324538671.408943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-51324538671.408943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-213852244.46420392</v>
      </c>
      <c r="L2858" s="444">
        <f t="shared" ca="1" si="139"/>
        <v>-51538390915.873146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-51538390915.873146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-214743295.48280478</v>
      </c>
      <c r="L2859" s="444">
        <f t="shared" ca="1" si="139"/>
        <v>-51753134211.355949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-51753134211.355949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-215638059.21398312</v>
      </c>
      <c r="L2860" s="444">
        <f t="shared" ca="1" si="139"/>
        <v>-51968772270.569931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-51968772270.569931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-216536551.12737471</v>
      </c>
      <c r="L2861" s="444">
        <f t="shared" ca="1" si="139"/>
        <v>-52185308821.697304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-52185308821.697304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-217438786.75707209</v>
      </c>
      <c r="L2862" s="444">
        <f t="shared" ca="1" si="139"/>
        <v>-52402747608.454376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-52402747608.454376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-218344781.70189324</v>
      </c>
      <c r="L2863" s="444">
        <f t="shared" ca="1" si="139"/>
        <v>-52621092390.156273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-52621092390.156273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-219254551.62565112</v>
      </c>
      <c r="L2864" s="444">
        <f t="shared" ca="1" si="139"/>
        <v>-52840346941.781921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-52840346941.781921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-220168112.25742468</v>
      </c>
      <c r="L2865" s="444">
        <f t="shared" ca="1" si="139"/>
        <v>-53060515054.039345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-53060515054.039345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-221085479.39183059</v>
      </c>
      <c r="L2866" s="444">
        <f t="shared" ca="1" si="139"/>
        <v>-53281600533.431175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-53281600533.431175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-222006668.88929656</v>
      </c>
      <c r="L2867" s="444">
        <f t="shared" ca="1" si="139"/>
        <v>-53503607202.320473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-53503607202.320473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-222931696.6763353</v>
      </c>
      <c r="L2868" s="444">
        <f t="shared" ca="1" si="139"/>
        <v>-53726538898.996811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-53726538898.996811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-223860578.74582002</v>
      </c>
      <c r="L2869" s="444">
        <f t="shared" ca="1" si="139"/>
        <v>-53950399477.74263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-53950399477.74263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-224793331.15726095</v>
      </c>
      <c r="L2870" s="444">
        <f t="shared" ca="1" si="139"/>
        <v>-54175192808.899895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-54175192808.899895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-225729970.03708288</v>
      </c>
      <c r="L2871" s="444">
        <f t="shared" ca="1" si="139"/>
        <v>-54400922778.936981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-54400922778.936981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-226670511.57890409</v>
      </c>
      <c r="L2872" s="444">
        <f t="shared" ca="1" si="139"/>
        <v>-54627593290.515884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-54627593290.515884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-227614972.04381621</v>
      </c>
      <c r="L2873" s="444">
        <f t="shared" ca="1" si="139"/>
        <v>-54855208262.5597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-54855208262.5597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-228563367.76066545</v>
      </c>
      <c r="L2874" s="444">
        <f t="shared" ca="1" si="139"/>
        <v>-55083771630.320366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-55083771630.320366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-229515715.12633485</v>
      </c>
      <c r="L2875" s="444">
        <f t="shared" ca="1" si="139"/>
        <v>-55313287345.446701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-55313287345.446701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-230472030.60602787</v>
      </c>
      <c r="L2876" s="444">
        <f t="shared" ca="1" si="139"/>
        <v>-55543759376.052727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-55543759376.052727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-231432330.73355302</v>
      </c>
      <c r="L2877" s="444">
        <f t="shared" ca="1" si="139"/>
        <v>-55775191706.786278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-55775191706.786278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-232396632.11160949</v>
      </c>
      <c r="L2878" s="444">
        <f t="shared" ca="1" si="139"/>
        <v>-56007588338.897888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-56007588338.897888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-233364951.41207457</v>
      </c>
      <c r="L2879" s="444">
        <f t="shared" ca="1" si="139"/>
        <v>-56240953290.309959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-56240953290.309959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-234337305.37629148</v>
      </c>
      <c r="L2880" s="444">
        <f t="shared" ca="1" si="139"/>
        <v>-56475290595.686249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-56475290595.686249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-235313710.81535935</v>
      </c>
      <c r="L2881" s="444">
        <f t="shared" ca="1" si="139"/>
        <v>-56710604306.50161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-56710604306.50161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-236294184.61042336</v>
      </c>
      <c r="L2882" s="444">
        <f t="shared" ca="1" si="139"/>
        <v>-56946898491.11203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-56946898491.11203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-237278743.71296677</v>
      </c>
      <c r="L2883" s="444">
        <f t="shared" ca="1" si="139"/>
        <v>-57184177234.824997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-57184177234.824997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-238267405.14510411</v>
      </c>
      <c r="L2884" s="444">
        <f t="shared" ca="1" si="139"/>
        <v>-57422444639.9701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-57422444639.9701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-239260185.9998754</v>
      </c>
      <c r="L2885" s="444">
        <f t="shared" ca="1" si="139"/>
        <v>-57661704825.969978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-57661704825.969978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-240257103.44154158</v>
      </c>
      <c r="L2886" s="444">
        <f t="shared" ca="1" si="139"/>
        <v>-57901961929.411522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-57901961929.411522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-241258174.70588133</v>
      </c>
      <c r="L2887" s="444">
        <f t="shared" ca="1" si="139"/>
        <v>-58143220104.117401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-58143220104.117401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-242263417.1004892</v>
      </c>
      <c r="L2888" s="444">
        <f t="shared" ca="1" si="139"/>
        <v>-58385483521.217888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-58385483521.217888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-243272848.00507456</v>
      </c>
      <c r="L2889" s="444">
        <f t="shared" ca="1" si="139"/>
        <v>-58628756369.222961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-58628756369.222961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-244286484.87176234</v>
      </c>
      <c r="L2890" s="444">
        <f t="shared" ca="1" si="139"/>
        <v>-58873042854.094727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-58873042854.094727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-245304345.2253947</v>
      </c>
      <c r="L2891" s="444">
        <f t="shared" ca="1" si="139"/>
        <v>-59118347199.320122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-59118347199.320122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-246326446.66383383</v>
      </c>
      <c r="L2892" s="444">
        <f t="shared" ca="1" si="139"/>
        <v>-59364673645.983955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-59364673645.983955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-247352806.85826644</v>
      </c>
      <c r="L2893" s="444">
        <f t="shared" ca="1" si="139"/>
        <v>-59612026452.842224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-59612026452.842224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-248383443.55350929</v>
      </c>
      <c r="L2894" s="444">
        <f t="shared" ca="1" si="139"/>
        <v>-59860409896.395737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-59860409896.395737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-249418374.56831557</v>
      </c>
      <c r="L2895" s="444">
        <f t="shared" ca="1" si="139"/>
        <v>-60109828270.96405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-60109828270.96405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-250457617.79568356</v>
      </c>
      <c r="L2896" s="444">
        <f t="shared" ca="1" si="139"/>
        <v>-60360285888.759735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-60360285888.759735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-251501191.20316556</v>
      </c>
      <c r="L2897" s="444">
        <f t="shared" ca="1" si="139"/>
        <v>-60611787079.962898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-60611787079.962898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-252549112.8331787</v>
      </c>
      <c r="L2898" s="444">
        <f t="shared" ca="1" si="139"/>
        <v>-60864336192.796074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-60864336192.796074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-253601400.80331701</v>
      </c>
      <c r="L2899" s="444">
        <f t="shared" ca="1" si="139"/>
        <v>-61117937593.599388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-61117937593.599388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-254658073.30666408</v>
      </c>
      <c r="L2900" s="444">
        <f t="shared" ca="1" si="139"/>
        <v>-61372595666.906052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-61372595666.906052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-255719148.61210859</v>
      </c>
      <c r="L2901" s="444">
        <f t="shared" ca="1" si="139"/>
        <v>-61628314815.518158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-61628314815.518158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-256784645.064659</v>
      </c>
      <c r="L2902" s="444">
        <f t="shared" ca="1" si="139"/>
        <v>-61885099460.582817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-61885099460.582817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-257854581.08576173</v>
      </c>
      <c r="L2903" s="444">
        <f t="shared" ca="1" si="139"/>
        <v>-62142954041.668579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-62142954041.668579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-258928975.17361906</v>
      </c>
      <c r="L2904" s="444">
        <f t="shared" ca="1" si="139"/>
        <v>-62401883016.842201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-62401883016.842201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-260007845.90350917</v>
      </c>
      <c r="L2905" s="444">
        <f t="shared" ca="1" si="139"/>
        <v>-62661890862.745712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-62661890862.745712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-261091211.92810714</v>
      </c>
      <c r="L2906" s="444">
        <f t="shared" ca="1" si="139"/>
        <v>-62922982074.67382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-62922982074.67382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-262179091.97780755</v>
      </c>
      <c r="L2907" s="444">
        <f t="shared" ca="1" si="139"/>
        <v>-63185161166.651627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-63185161166.651627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-263271504.86104843</v>
      </c>
      <c r="L2908" s="444">
        <f t="shared" ca="1" si="139"/>
        <v>-63448432671.512672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-63448432671.512672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-264368469.46463612</v>
      </c>
      <c r="L2909" s="444">
        <f t="shared" ca="1" si="139"/>
        <v>-63712801140.97731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-63712801140.97731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-265470004.75407213</v>
      </c>
      <c r="L2910" s="444">
        <f t="shared" ca="1" si="139"/>
        <v>-63978271145.731384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-63978271145.731384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-266576129.77388072</v>
      </c>
      <c r="L2911" s="444">
        <f t="shared" ca="1" si="139"/>
        <v>-64244847275.505264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-64244847275.505264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-267686863.64793861</v>
      </c>
      <c r="L2912" s="444">
        <f t="shared" ca="1" si="139"/>
        <v>-64512534139.153206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-64512534139.153206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-268802225.57980508</v>
      </c>
      <c r="L2913" s="444">
        <f t="shared" ca="1" si="139"/>
        <v>-64781336364.733009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-64781336364.733009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-269922234.85305423</v>
      </c>
      <c r="L2914" s="444">
        <f t="shared" ca="1" si="139"/>
        <v>-65051258599.586067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-65051258599.586067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-271046910.83160859</v>
      </c>
      <c r="L2915" s="444">
        <f t="shared" ca="1" si="139"/>
        <v>-65322305510.417679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-65322305510.417679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-272176272.96007365</v>
      </c>
      <c r="L2916" s="444">
        <f t="shared" ca="1" si="139"/>
        <v>-65594481783.377754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-65594481783.377754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-273310340.76407397</v>
      </c>
      <c r="L2917" s="444">
        <f t="shared" ca="1" si="139"/>
        <v>-65867792124.14183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-65867792124.14183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-274449133.85059094</v>
      </c>
      <c r="L2918" s="444">
        <f t="shared" ca="1" si="139"/>
        <v>-66142241257.992424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-66142241257.992424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-275592671.90830177</v>
      </c>
      <c r="L2919" s="444">
        <f t="shared" ca="1" si="139"/>
        <v>-66417833929.900726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-66417833929.900726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-276740974.70791972</v>
      </c>
      <c r="L2920" s="444">
        <f t="shared" ca="1" si="139"/>
        <v>-66694574904.608643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-66694574904.608643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-277894062.10253596</v>
      </c>
      <c r="L2921" s="444">
        <f t="shared" ca="1" si="139"/>
        <v>-66972468966.711182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-66972468966.711182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-279051954.02796322</v>
      </c>
      <c r="L2922" s="444">
        <f t="shared" ca="1" si="139"/>
        <v>-67251520920.739143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-67251520920.739143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-280214670.50307977</v>
      </c>
      <c r="L2923" s="444">
        <f t="shared" ca="1" si="139"/>
        <v>-67531735591.242226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-67531735591.242226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-281382231.63017595</v>
      </c>
      <c r="L2924" s="444">
        <f t="shared" ca="1" si="139"/>
        <v>-67813117822.872398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-67813117822.872398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-282554657.59530163</v>
      </c>
      <c r="L2925" s="444">
        <f t="shared" ca="1" si="139"/>
        <v>-68095672480.467697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-68095672480.467697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-283731968.66861534</v>
      </c>
      <c r="L2926" s="444">
        <f t="shared" ca="1" si="139"/>
        <v>-68379404449.136314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-68379404449.136314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-284914185.20473462</v>
      </c>
      <c r="L2927" s="444">
        <f t="shared" ca="1" si="139"/>
        <v>-68664318634.341049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-68664318634.341049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-286101327.64308769</v>
      </c>
      <c r="L2928" s="444">
        <f t="shared" ca="1" si="139"/>
        <v>-68950419961.984131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-68950419961.984131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-287293416.50826722</v>
      </c>
      <c r="L2929" s="444">
        <f t="shared" ca="1" si="139"/>
        <v>-69237713378.492401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-69237713378.492401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-288490472.41038501</v>
      </c>
      <c r="L2930" s="444">
        <f t="shared" ca="1" si="139"/>
        <v>-69526203850.902786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-69526203850.902786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-289692516.04542828</v>
      </c>
      <c r="L2931" s="444">
        <f t="shared" ca="1" si="139"/>
        <v>-69815896366.948212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-69815896366.948212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-290899568.19561756</v>
      </c>
      <c r="L2932" s="444">
        <f t="shared" ca="1" si="139"/>
        <v>-70106795935.143829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-70106795935.143829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-292111649.72976595</v>
      </c>
      <c r="L2933" s="444">
        <f t="shared" ca="1" si="139"/>
        <v>-70398907584.873596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-70398907584.873596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-293328781.60363996</v>
      </c>
      <c r="L2934" s="444">
        <f t="shared" ca="1" si="139"/>
        <v>-70692236366.477234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-70692236366.477234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-294550984.86032182</v>
      </c>
      <c r="L2935" s="444">
        <f t="shared" ca="1" si="139"/>
        <v>-70986787351.337555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-70986787351.337555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-295778280.63057315</v>
      </c>
      <c r="L2936" s="444">
        <f t="shared" ca="1" si="139"/>
        <v>-71282565631.968124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-71282565631.968124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-297010690.13320053</v>
      </c>
      <c r="L2937" s="444">
        <f t="shared" ca="1" si="139"/>
        <v>-71579576322.101318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-71579576322.101318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-298248234.67542213</v>
      </c>
      <c r="L2938" s="444">
        <f t="shared" ca="1" si="139"/>
        <v>-71877824556.776733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-71877824556.776733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-299490935.65323639</v>
      </c>
      <c r="L2939" s="444">
        <f t="shared" ca="1" si="139"/>
        <v>-72177315492.429962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-72177315492.429962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-300738814.55179149</v>
      </c>
      <c r="L2940" s="444">
        <f t="shared" ca="1" si="139"/>
        <v>-72478054306.98175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-72478054306.98175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-301991892.94575727</v>
      </c>
      <c r="L2941" s="444">
        <f t="shared" ca="1" si="139"/>
        <v>-72780046199.927505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-72780046199.927505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-303250192.49969792</v>
      </c>
      <c r="L2942" s="444">
        <f t="shared" ca="1" si="139"/>
        <v>-73083296392.4272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-73083296392.4272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-304513734.96844667</v>
      </c>
      <c r="L2943" s="444">
        <f t="shared" ca="1" si="139"/>
        <v>-73387810127.395645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-73387810127.395645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-305782542.19748187</v>
      </c>
      <c r="L2944" s="444">
        <f t="shared" ca="1" si="139"/>
        <v>-73693592669.593124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-73693592669.593124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-307056636.12330467</v>
      </c>
      <c r="L2945" s="444">
        <f t="shared" ca="1" si="139"/>
        <v>-74000649305.716431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-74000649305.716431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-308336038.77381843</v>
      </c>
      <c r="L2946" s="444">
        <f t="shared" ca="1" si="139"/>
        <v>-74308985344.49025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-74308985344.49025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-309620772.26870936</v>
      </c>
      <c r="L2947" s="444">
        <f t="shared" ca="1" si="139"/>
        <v>-74618606116.758957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-74618606116.758957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-310910858.81982899</v>
      </c>
      <c r="L2948" s="444">
        <f t="shared" ca="1" si="139"/>
        <v>-74929516975.578781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-74929516975.578781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-312206320.73157823</v>
      </c>
      <c r="L2949" s="444">
        <f t="shared" ca="1" si="139"/>
        <v>-75241723296.310364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-75241723296.310364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-313507180.40129316</v>
      </c>
      <c r="L2950" s="444">
        <f t="shared" ca="1" si="139"/>
        <v>-75555230476.711655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-75555230476.711655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-314813460.31963187</v>
      </c>
      <c r="L2951" s="444">
        <f t="shared" ca="1" si="139"/>
        <v>-75870043937.031281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-75870043937.031281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-316125183.07096368</v>
      </c>
      <c r="L2952" s="444">
        <f t="shared" ca="1" si="139"/>
        <v>-76186169120.102249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-76186169120.102249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-317442371.33375937</v>
      </c>
      <c r="L2953" s="444">
        <f t="shared" ca="1" si="139"/>
        <v>-76503611491.436005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-76503611491.436005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-318765047.88098335</v>
      </c>
      <c r="L2954" s="444">
        <f t="shared" ca="1" si="139"/>
        <v>-76822376539.316986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-76822376539.316986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-320093235.58048743</v>
      </c>
      <c r="L2955" s="444">
        <f t="shared" ca="1" si="139"/>
        <v>-77142469774.897476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-77142469774.897476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-321426957.39540613</v>
      </c>
      <c r="L2956" s="444">
        <f t="shared" ca="1" si="139"/>
        <v>-77463896732.292877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-77463896732.292877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-322766236.38455367</v>
      </c>
      <c r="L2957" s="444">
        <f t="shared" ca="1" si="139"/>
        <v>-77786662968.677429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-77786662968.677429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-324111095.70282263</v>
      </c>
      <c r="L2958" s="444">
        <f t="shared" ca="1" si="139"/>
        <v>-78110774064.380249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-78110774064.380249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-325461558.60158437</v>
      </c>
      <c r="L2959" s="444">
        <f t="shared" ca="1" si="139"/>
        <v>-78436235622.981827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-78436235622.981827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-326817648.42909092</v>
      </c>
      <c r="L2960" s="444">
        <f t="shared" ca="1" si="139"/>
        <v>-78763053271.410919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-78763053271.410919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-328179388.63087881</v>
      </c>
      <c r="L2961" s="444">
        <f t="shared" ca="1" si="139"/>
        <v>-79091232660.041794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-79091232660.041794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-329546802.75017416</v>
      </c>
      <c r="L2962" s="444">
        <f t="shared" ca="1" si="139"/>
        <v>-79420779462.791962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-79420779462.791962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-330919914.42829984</v>
      </c>
      <c r="L2963" s="444">
        <f t="shared" ca="1" si="139"/>
        <v>-79751699377.220261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-79751699377.220261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-332298747.40508443</v>
      </c>
      <c r="L2964" s="444">
        <f t="shared" ca="1" si="139"/>
        <v>-80083998124.625351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-80083998124.625351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-333683325.51927227</v>
      </c>
      <c r="L2965" s="444">
        <f t="shared" ca="1" si="139"/>
        <v>-80417681450.144623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-80417681450.144623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-335073672.70893592</v>
      </c>
      <c r="L2966" s="444">
        <f t="shared" ca="1" si="139"/>
        <v>-80752755122.853561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-80752755122.853561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-336469813.01188982</v>
      </c>
      <c r="L2967" s="444">
        <f t="shared" ca="1" si="139"/>
        <v>-81089224935.865448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-81089224935.865448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-337871770.56610602</v>
      </c>
      <c r="L2968" s="444">
        <f t="shared" ca="1" si="139"/>
        <v>-81427096706.431549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-81427096706.431549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-339279569.61013144</v>
      </c>
      <c r="L2969" s="444">
        <f t="shared" ca="1" si="139"/>
        <v>-81766376276.041687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-81766376276.041687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-340693234.48350704</v>
      </c>
      <c r="L2970" s="444">
        <f t="shared" ca="1" si="139"/>
        <v>-82107069510.525192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-82107069510.525192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-342112789.62718832</v>
      </c>
      <c r="L2971" s="444">
        <f t="shared" ca="1" si="139"/>
        <v>-82449182300.152374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-82449182300.152374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-343538259.58396822</v>
      </c>
      <c r="L2972" s="444">
        <f t="shared" ca="1" si="139"/>
        <v>-82792720559.736343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-82792720559.736343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-344969668.99890143</v>
      </c>
      <c r="L2973" s="444">
        <f t="shared" ca="1" si="139"/>
        <v>-83137690228.735245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-83137690228.735245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-346407042.61973017</v>
      </c>
      <c r="L2974" s="444">
        <f t="shared" ca="1" si="139"/>
        <v>-83484097271.35498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-83484097271.35498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-347850405.29731244</v>
      </c>
      <c r="L2975" s="444">
        <f t="shared" ca="1" si="139"/>
        <v>-83831947676.652298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-83831947676.652298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-349299781.98605126</v>
      </c>
      <c r="L2976" s="444">
        <f t="shared" ca="1" si="139"/>
        <v>-84181247458.638351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-84181247458.638351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-350755197.74432647</v>
      </c>
      <c r="L2977" s="444">
        <f t="shared" ca="1" si="139"/>
        <v>-84532002656.382675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-84532002656.382675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-352216677.73492783</v>
      </c>
      <c r="L2978" s="444">
        <f t="shared" ca="1" si="139"/>
        <v>-84884219334.117599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-84884219334.117599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-353684247.22548997</v>
      </c>
      <c r="L2979" s="444">
        <f t="shared" ca="1" si="139"/>
        <v>-85237903581.343094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-85237903581.343094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-355157931.58892953</v>
      </c>
      <c r="L2980" s="444">
        <f t="shared" ca="1" si="139"/>
        <v>-85593061512.932022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-85593061512.932022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-356637756.30388343</v>
      </c>
      <c r="L2981" s="444">
        <f t="shared" ca="1" si="139"/>
        <v>-85949699269.235901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-85949699269.235901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-358123746.95514959</v>
      </c>
      <c r="L2982" s="444">
        <f t="shared" ca="1" si="139"/>
        <v>-86307823016.191055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-86307823016.191055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-359615929.23412937</v>
      </c>
      <c r="L2983" s="444">
        <f t="shared" ca="1" si="139"/>
        <v>-86667438945.425186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-86667438945.425186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-361114328.93927163</v>
      </c>
      <c r="L2984" s="444">
        <f t="shared" ca="1" si="139"/>
        <v>-87028553274.364456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-87028553274.364456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-362618971.97651857</v>
      </c>
      <c r="L2985" s="444">
        <f t="shared" ca="1" si="139"/>
        <v>-87391172246.340973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-87391172246.340973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-364129884.35975403</v>
      </c>
      <c r="L2986" s="444">
        <f t="shared" ca="1" si="139"/>
        <v>-87755302130.700729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-87755302130.700729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-365647092.21125305</v>
      </c>
      <c r="L2987" s="444">
        <f t="shared" ca="1" si="139"/>
        <v>-88120949222.911987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-88120949222.911987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-367170621.7621333</v>
      </c>
      <c r="L2988" s="444">
        <f t="shared" ca="1" si="139"/>
        <v>-88488119844.674118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-88488119844.674118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-368700499.35280883</v>
      </c>
      <c r="L2989" s="444">
        <f t="shared" ca="1" si="139"/>
        <v>-88856820344.026932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-88856820344.026932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-370236751.43344557</v>
      </c>
      <c r="L2990" s="444">
        <f t="shared" ca="1" si="139"/>
        <v>-89227057095.460373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-89227057095.460373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-371779404.5644182</v>
      </c>
      <c r="L2991" s="444">
        <f t="shared" ca="1" si="139"/>
        <v>-89598836500.024796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-89598836500.024796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-373328485.41676998</v>
      </c>
      <c r="L2992" s="444">
        <f t="shared" ca="1" si="139"/>
        <v>-89972164985.441559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-89972164985.441559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-374884020.77267313</v>
      </c>
      <c r="L2993" s="444">
        <f t="shared" ca="1" si="139"/>
        <v>-90347049006.214233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-90347049006.214233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-376446037.52589262</v>
      </c>
      <c r="L2994" s="444">
        <f t="shared" ca="1" si="139"/>
        <v>-90723495043.740128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-90723495043.740128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-378014562.6822505</v>
      </c>
      <c r="L2995" s="444">
        <f t="shared" ca="1" si="139"/>
        <v>-91101509606.422379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-91101509606.422379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-379589623.36009324</v>
      </c>
      <c r="L2996" s="444">
        <f t="shared" ca="1" si="139"/>
        <v>-91481099229.782471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-91481099229.782471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-381171246.79076028</v>
      </c>
      <c r="L2997" s="444">
        <f t="shared" ca="1" si="139"/>
        <v>-91862270476.573227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-91862270476.573227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-382759460.31905508</v>
      </c>
      <c r="L2998" s="444">
        <f t="shared" ca="1" si="139"/>
        <v>-92245029936.892288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-92245029936.892288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-384354291.40371788</v>
      </c>
      <c r="L2999" s="444">
        <f t="shared" ca="1" si="139"/>
        <v>-92629384228.296005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-92629384228.296005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-385955767.61790001</v>
      </c>
      <c r="L3000" s="444">
        <f t="shared" ca="1" si="139"/>
        <v>-93015339995.91391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-93015339995.91391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-387563916.64964128</v>
      </c>
      <c r="L3001" s="444">
        <f t="shared" ca="1" si="139"/>
        <v>-93402903912.563553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-93402903912.563553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-389178766.30234814</v>
      </c>
      <c r="L3002" s="444">
        <f t="shared" ca="1" si="139"/>
        <v>-93792082678.865906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-93792082678.865906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-390800344.4952746</v>
      </c>
      <c r="L3003" s="444">
        <f t="shared" ca="1" si="139"/>
        <v>-94182883023.361176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-94182883023.361176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-392428679.26400489</v>
      </c>
      <c r="L3004" s="444">
        <f t="shared" ca="1" si="139"/>
        <v>-94575311702.625183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-94575311702.625183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-394063798.76093829</v>
      </c>
      <c r="L3005" s="444">
        <f t="shared" ca="1" si="139"/>
        <v>-94969375501.386124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-94969375501.386124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-395705731.25577551</v>
      </c>
      <c r="L3006" s="444">
        <f t="shared" ca="1" si="139"/>
        <v>-95365081232.641907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-95365081232.641907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-397354505.13600796</v>
      </c>
      <c r="L3007" s="444">
        <f t="shared" ca="1" si="139"/>
        <v>-95762435737.777908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-95762435737.777908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-399010148.90740794</v>
      </c>
      <c r="L3008" s="444">
        <f t="shared" ca="1" si="139"/>
        <v>-96161445886.685318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-96161445886.685318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-400672691.19452214</v>
      </c>
      <c r="L3009" s="444">
        <f t="shared" ca="1" si="139"/>
        <v>-96562118577.879837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-96562118577.879837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-402342160.741166</v>
      </c>
      <c r="L3010" s="444">
        <f t="shared" ca="1" si="139"/>
        <v>-96964460738.621002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-96964460738.621002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-404018586.41092086</v>
      </c>
      <c r="L3011" s="444">
        <f t="shared" ca="1" si="139"/>
        <v>-97368479325.031921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-97368479325.031921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-405701997.18763298</v>
      </c>
      <c r="L3012" s="444">
        <f t="shared" ca="1" si="139"/>
        <v>-97774181322.219559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-97774181322.219559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-407392422.17591482</v>
      </c>
      <c r="L3013" s="444">
        <f t="shared" ca="1" si="139"/>
        <v>-98181573744.395477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-98181573744.395477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-409089890.60164779</v>
      </c>
      <c r="L3014" s="444">
        <f t="shared" ca="1" si="139"/>
        <v>-98590663634.997131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-98590663634.997131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-410794431.81248802</v>
      </c>
      <c r="L3015" s="444">
        <f t="shared" ca="1" si="139"/>
        <v>-99001458066.809616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-99001458066.809616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-412506075.27837342</v>
      </c>
      <c r="L3016" s="444">
        <f t="shared" ca="1" si="139"/>
        <v>-99413964142.087982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-99413964142.087982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-414224850.59203327</v>
      </c>
      <c r="L3017" s="444">
        <f t="shared" ca="1" si="139"/>
        <v>-99828188992.680008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-99828188992.680008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-415950787.46950001</v>
      </c>
      <c r="L3018" s="444">
        <f t="shared" ca="1" si="139"/>
        <v>-100244139780.14951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-100244139780.14951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-417683915.75062293</v>
      </c>
      <c r="L3019" s="444">
        <f t="shared" ca="1" si="139"/>
        <v>-100661823695.90013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-100661823695.90013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-419424265.39958388</v>
      </c>
      <c r="L3020" s="444">
        <f t="shared" ca="1" si="139"/>
        <v>-101081247961.29971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-101081247961.29971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-421171866.50541544</v>
      </c>
      <c r="L3021" s="444">
        <f t="shared" ca="1" si="139"/>
        <v>-101502419827.80513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-101502419827.80513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-422926749.28252137</v>
      </c>
      <c r="L3022" s="444">
        <f t="shared" ca="1" si="139"/>
        <v>-101925346577.08765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-101925346577.08765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-424688944.07119852</v>
      </c>
      <c r="L3023" s="444">
        <f t="shared" ca="1" si="139"/>
        <v>-102350035521.15884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-102350035521.15884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-426458481.33816183</v>
      </c>
      <c r="L3024" s="444">
        <f t="shared" ca="1" si="139"/>
        <v>-102776494002.49701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-102776494002.49701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-428235391.67707086</v>
      </c>
      <c r="L3025" s="444">
        <f t="shared" ca="1" si="139"/>
        <v>-103204729394.17409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-103204729394.17409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-430019705.80905867</v>
      </c>
      <c r="L3026" s="444">
        <f t="shared" ca="1" si="139"/>
        <v>-103634749099.98314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-103634749099.98314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-431811454.5832631</v>
      </c>
      <c r="L3027" s="444">
        <f t="shared" ca="1" si="139"/>
        <v>-104066560554.56641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-104066560554.56641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-433610668.97736001</v>
      </c>
      <c r="L3028" s="444">
        <f t="shared" ca="1" si="139"/>
        <v>-104500171223.54376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-104500171223.54376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-435417380.09809899</v>
      </c>
      <c r="L3029" s="444">
        <f t="shared" ca="1" si="139"/>
        <v>-104935588603.64186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-104935588603.64186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-437231619.18184108</v>
      </c>
      <c r="L3030" s="444">
        <f t="shared" ca="1" si="139"/>
        <v>-105372820222.8237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-105372820222.8237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-439053417.59509873</v>
      </c>
      <c r="L3031" s="444">
        <f t="shared" ca="1" si="139"/>
        <v>-105811873640.41879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-105811873640.41879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-440882806.8350783</v>
      </c>
      <c r="L3032" s="444">
        <f t="shared" ca="1" si="139"/>
        <v>-106252756447.25388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-106252756447.25388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-442719818.5302245</v>
      </c>
      <c r="L3033" s="444">
        <f t="shared" ca="1" si="139"/>
        <v>-106695476265.7841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-106695476265.7841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-444564484.44076711</v>
      </c>
      <c r="L3034" s="444">
        <f t="shared" ca="1" si="139"/>
        <v>-107140040750.22487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-107140040750.22487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-446416836.45927024</v>
      </c>
      <c r="L3035" s="444">
        <f t="shared" ca="1" si="139"/>
        <v>-107586457586.68414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-107586457586.68414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-448276906.61118394</v>
      </c>
      <c r="L3036" s="444">
        <f t="shared" ca="1" si="139"/>
        <v>-108034734493.29533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-108034734493.29533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-450144727.05539715</v>
      </c>
      <c r="L3037" s="444">
        <f t="shared" ca="1" si="139"/>
        <v>-108484879220.35074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-108484879220.35074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-452020330.08479482</v>
      </c>
      <c r="L3038" s="444">
        <f t="shared" ca="1" si="139"/>
        <v>-108936899550.43553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-108936899550.43553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-453903748.12681478</v>
      </c>
      <c r="L3039" s="444">
        <f t="shared" ca="1" si="139"/>
        <v>-109390803298.56235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-109390803298.56235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-455795013.74400979</v>
      </c>
      <c r="L3040" s="444">
        <f t="shared" ca="1" si="139"/>
        <v>-109846598312.30635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-109846598312.30635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-457694159.6346097</v>
      </c>
      <c r="L3041" s="444">
        <f t="shared" ca="1" si="139"/>
        <v>-110304292471.94096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-110304292471.94096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-459601218.63308728</v>
      </c>
      <c r="L3042" s="444">
        <f t="shared" ca="1" si="139"/>
        <v>-110763893690.57405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-110763893690.57405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-461516223.71072513</v>
      </c>
      <c r="L3043" s="444">
        <f t="shared" ca="1" si="139"/>
        <v>-111225409914.28477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-111225409914.28477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-463439207.97618657</v>
      </c>
      <c r="L3044" s="444">
        <f t="shared" ca="1" si="139"/>
        <v>-111688849122.26096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-111688849122.26096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-465370204.67608732</v>
      </c>
      <c r="L3045" s="444">
        <f t="shared" ca="1" si="139"/>
        <v>-112154219326.93704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-112154219326.93704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-467309247.19557101</v>
      </c>
      <c r="L3046" s="444">
        <f t="shared" ca="1" si="139"/>
        <v>-112621528574.13261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-112621528574.13261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-469256369.05888587</v>
      </c>
      <c r="L3047" s="444">
        <f t="shared" ca="1" si="139"/>
        <v>-113090784943.1915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-113090784943.1915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-471211603.92996454</v>
      </c>
      <c r="L3048" s="444">
        <f t="shared" ca="1" si="139"/>
        <v>-113561996547.12146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-113561996547.12146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-473174985.61300606</v>
      </c>
      <c r="L3049" s="444">
        <f t="shared" ca="1" si="139"/>
        <v>-114035171532.73447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-114035171532.73447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-475146548.05306029</v>
      </c>
      <c r="L3050" s="444">
        <f t="shared" ca="1" si="139"/>
        <v>-114510318080.78752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-114510318080.78752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-477126325.33661467</v>
      </c>
      <c r="L3051" s="444">
        <f t="shared" ca="1" si="139"/>
        <v>-114987444406.12413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-114987444406.12413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-479114351.69218385</v>
      </c>
      <c r="L3052" s="444">
        <f t="shared" ca="1" si="139"/>
        <v>-115466558757.81631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-115466558757.81631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-481110661.49090123</v>
      </c>
      <c r="L3053" s="444">
        <f t="shared" ca="1" si="139"/>
        <v>-115947669419.30722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-115947669419.30722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-483115289.24711341</v>
      </c>
      <c r="L3054" s="444">
        <f t="shared" ca="1" si="139"/>
        <v>-116430784708.55434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-116430784708.55434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-485128269.61897641</v>
      </c>
      <c r="L3055" s="444">
        <f t="shared" ca="1" si="139"/>
        <v>-116915912978.17331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-116915912978.17331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-487149637.40905553</v>
      </c>
      <c r="L3056" s="444">
        <f t="shared" ca="1" si="139"/>
        <v>-117403062615.58237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-117403062615.58237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-489179427.56492656</v>
      </c>
      <c r="L3057" s="444">
        <f t="shared" ca="1" si="139"/>
        <v>-117892242043.14729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-117892242043.14729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-491217675.17978036</v>
      </c>
      <c r="L3058" s="444">
        <f t="shared" ca="1" si="139"/>
        <v>-118383459718.32707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-118383459718.32707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-493264415.49302948</v>
      </c>
      <c r="L3059" s="444">
        <f t="shared" ca="1" si="139"/>
        <v>-118876724133.8201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-118876724133.8201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-495319683.89091706</v>
      </c>
      <c r="L3060" s="444">
        <f t="shared" ca="1" si="139"/>
        <v>-119372043817.71101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-119372043817.71101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-497383515.90712929</v>
      </c>
      <c r="L3061" s="444">
        <f t="shared" ca="1" si="139"/>
        <v>-119869427333.61815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-119869427333.61815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-499455947.22340894</v>
      </c>
      <c r="L3062" s="444">
        <f t="shared" ca="1" si="139"/>
        <v>-120368883280.84155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-120368883280.84155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-501537013.67017311</v>
      </c>
      <c r="L3063" s="444">
        <f t="shared" ca="1" si="139"/>
        <v>-120870420294.51172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-120870420294.51172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-503626751.22713214</v>
      </c>
      <c r="L3064" s="444">
        <f t="shared" ca="1" si="139"/>
        <v>-121374047045.73885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-121374047045.73885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-505725196.02391183</v>
      </c>
      <c r="L3065" s="444">
        <f t="shared" ca="1" si="139"/>
        <v>-121879772241.76276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-121879772241.76276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-507832384.34067816</v>
      </c>
      <c r="L3066" s="444">
        <f t="shared" ca="1" si="139"/>
        <v>-122387604626.10344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-122387604626.10344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-509948352.60876435</v>
      </c>
      <c r="L3067" s="444">
        <f t="shared" ca="1" si="139"/>
        <v>-122897552978.7122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-122897552978.7122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-512073137.41130084</v>
      </c>
      <c r="L3068" s="444">
        <f t="shared" ref="L3068:L3322" ca="1" si="144">I3068-J3068+K3068</f>
        <v>-123409626116.1235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-123409626116.1235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-514206775.48384792</v>
      </c>
      <c r="L3069" s="444">
        <f t="shared" ca="1" si="144"/>
        <v>-123923832891.60735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-123923832891.60735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-516349303.71503061</v>
      </c>
      <c r="L3070" s="444">
        <f t="shared" ca="1" si="144"/>
        <v>-124440182195.32237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-124440182195.32237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-518500759.14717656</v>
      </c>
      <c r="L3071" s="444">
        <f t="shared" ca="1" si="144"/>
        <v>-124958682954.46954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-124958682954.46954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-520661178.97695643</v>
      </c>
      <c r="L3072" s="444">
        <f t="shared" ca="1" si="144"/>
        <v>-125479344133.4465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-125479344133.4465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-522830600.55602711</v>
      </c>
      <c r="L3073" s="444">
        <f t="shared" ca="1" si="144"/>
        <v>-126002174734.00253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-126002174734.00253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-525009061.3916772</v>
      </c>
      <c r="L3074" s="444">
        <f t="shared" ca="1" si="144"/>
        <v>-126527183795.39421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-126527183795.39421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-527196599.1474759</v>
      </c>
      <c r="L3075" s="444">
        <f t="shared" ca="1" si="144"/>
        <v>-127054380394.54169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-127054380394.54169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-529393251.6439237</v>
      </c>
      <c r="L3076" s="444">
        <f t="shared" ca="1" si="144"/>
        <v>-127583773646.18561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-127583773646.18561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-531599056.85910672</v>
      </c>
      <c r="L3077" s="444">
        <f t="shared" ca="1" si="144"/>
        <v>-128115372703.04471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-128115372703.04471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-533814052.92935288</v>
      </c>
      <c r="L3078" s="444">
        <f t="shared" ca="1" si="144"/>
        <v>-128649186755.97406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-128649186755.97406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-536038278.14989185</v>
      </c>
      <c r="L3079" s="444">
        <f t="shared" ca="1" si="144"/>
        <v>-129185225034.12395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-129185225034.12395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-538271770.97551656</v>
      </c>
      <c r="L3080" s="444">
        <f t="shared" ca="1" si="144"/>
        <v>-129723496805.09946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-129723496805.09946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-540514570.02124763</v>
      </c>
      <c r="L3081" s="444">
        <f t="shared" ca="1" si="144"/>
        <v>-130264011375.1207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-130264011375.1207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-542766714.06300294</v>
      </c>
      <c r="L3082" s="444">
        <f t="shared" ca="1" si="144"/>
        <v>-130806778089.1837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-130806778089.1837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-545028242.03826547</v>
      </c>
      <c r="L3083" s="444">
        <f t="shared" ca="1" si="144"/>
        <v>-131351806331.22197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-131351806331.22197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-547299193.04675817</v>
      </c>
      <c r="L3084" s="444">
        <f t="shared" ca="1" si="144"/>
        <v>-131899105524.26872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-131899105524.26872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-549579606.35111976</v>
      </c>
      <c r="L3085" s="444">
        <f t="shared" ca="1" si="144"/>
        <v>-132448685130.61984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-132448685130.61984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-551869521.37758279</v>
      </c>
      <c r="L3086" s="444">
        <f t="shared" ca="1" si="144"/>
        <v>-133000554651.99742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-133000554651.99742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-554168977.71665597</v>
      </c>
      <c r="L3087" s="444">
        <f t="shared" ca="1" si="144"/>
        <v>-133554723629.71408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-133554723629.71408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-556478015.12380862</v>
      </c>
      <c r="L3088" s="444">
        <f t="shared" ca="1" si="144"/>
        <v>-134111201644.83789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-134111201644.83789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-558796673.52015781</v>
      </c>
      <c r="L3089" s="444">
        <f t="shared" ca="1" si="144"/>
        <v>-134669998318.35805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-134669998318.35805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-561124992.99315858</v>
      </c>
      <c r="L3090" s="444">
        <f t="shared" ca="1" si="144"/>
        <v>-135231123311.35121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-135231123311.35121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-563463013.79729676</v>
      </c>
      <c r="L3091" s="444">
        <f t="shared" ca="1" si="144"/>
        <v>-135794586325.14851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-135794586325.14851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-565810776.35478556</v>
      </c>
      <c r="L3092" s="444">
        <f t="shared" ca="1" si="144"/>
        <v>-136360397101.5033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-136360397101.5033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-568168321.25626373</v>
      </c>
      <c r="L3093" s="444">
        <f t="shared" ca="1" si="144"/>
        <v>-136928565422.75955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-136928565422.75955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-570535689.26149821</v>
      </c>
      <c r="L3094" s="444">
        <f t="shared" ca="1" si="144"/>
        <v>-137499101112.02106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-137499101112.02106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-572912921.30008769</v>
      </c>
      <c r="L3095" s="444">
        <f t="shared" ca="1" si="144"/>
        <v>-138072014033.32114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-138072014033.32114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-575300058.47217143</v>
      </c>
      <c r="L3096" s="444">
        <f t="shared" ca="1" si="144"/>
        <v>-138647314091.7933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-138647314091.7933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-577697142.04913878</v>
      </c>
      <c r="L3097" s="444">
        <f t="shared" ca="1" si="144"/>
        <v>-139225011233.84244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-139225011233.84244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-580104213.47434354</v>
      </c>
      <c r="L3098" s="444">
        <f t="shared" ca="1" si="144"/>
        <v>-139805115447.31677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-139805115447.31677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-582521314.36381984</v>
      </c>
      <c r="L3099" s="444">
        <f t="shared" ca="1" si="144"/>
        <v>-140387636761.6806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-140387636761.6806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-584948486.50700247</v>
      </c>
      <c r="L3100" s="444">
        <f t="shared" ca="1" si="144"/>
        <v>-140972585248.18759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-140972585248.18759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-587385771.86744833</v>
      </c>
      <c r="L3101" s="444">
        <f t="shared" ca="1" si="144"/>
        <v>-141559971020.05505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-141559971020.05505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-589833212.58356273</v>
      </c>
      <c r="L3102" s="444">
        <f t="shared" ca="1" si="144"/>
        <v>-142149804232.63861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-142149804232.63861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-592290850.96932757</v>
      </c>
      <c r="L3103" s="444">
        <f t="shared" ca="1" si="144"/>
        <v>-142742095083.60794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-142742095083.60794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-594758729.51503313</v>
      </c>
      <c r="L3104" s="444">
        <f t="shared" ca="1" si="144"/>
        <v>-143336853813.12299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-143336853813.12299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-597236890.88801241</v>
      </c>
      <c r="L3105" s="444">
        <f t="shared" ca="1" si="144"/>
        <v>-143934090704.01099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-143934090704.01099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-599725377.93337905</v>
      </c>
      <c r="L3106" s="444">
        <f t="shared" ca="1" si="144"/>
        <v>-144533816081.94437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-144533816081.94437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-602224233.67476821</v>
      </c>
      <c r="L3107" s="444">
        <f t="shared" ca="1" si="144"/>
        <v>-145136040315.61914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-145136040315.61914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-604733501.31507969</v>
      </c>
      <c r="L3108" s="444">
        <f t="shared" ca="1" si="144"/>
        <v>-145740773816.93423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-145740773816.93423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-607253224.23722601</v>
      </c>
      <c r="L3109" s="444">
        <f t="shared" ca="1" si="144"/>
        <v>-146348027041.17145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-146348027041.17145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-609783446.00488102</v>
      </c>
      <c r="L3110" s="444">
        <f t="shared" ca="1" si="144"/>
        <v>-146957810487.17633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-146957810487.17633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-612324210.36323476</v>
      </c>
      <c r="L3111" s="444">
        <f t="shared" ca="1" si="144"/>
        <v>-147570134697.53955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-147570134697.53955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-614875561.23974812</v>
      </c>
      <c r="L3112" s="444">
        <f t="shared" ca="1" si="144"/>
        <v>-148185010258.7793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-148185010258.7793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-617437542.7449137</v>
      </c>
      <c r="L3113" s="444">
        <f t="shared" ca="1" si="144"/>
        <v>-148802447801.5242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-148802447801.5242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-620010199.1730175</v>
      </c>
      <c r="L3114" s="444">
        <f t="shared" ca="1" si="144"/>
        <v>-149422458000.6972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-149422458000.6972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-622593575.00290501</v>
      </c>
      <c r="L3115" s="444">
        <f t="shared" ca="1" si="144"/>
        <v>-150045051575.7001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-150045051575.7001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-625187714.89875042</v>
      </c>
      <c r="L3116" s="444">
        <f t="shared" ca="1" si="144"/>
        <v>-150670239290.59885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-150670239290.59885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-627792663.71082854</v>
      </c>
      <c r="L3117" s="444">
        <f t="shared" ca="1" si="144"/>
        <v>-151298031954.30966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-151298031954.30966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-630408466.47629023</v>
      </c>
      <c r="L3118" s="444">
        <f t="shared" ca="1" si="144"/>
        <v>-151928440420.78595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-151928440420.78595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-633035168.41994143</v>
      </c>
      <c r="L3119" s="444">
        <f t="shared" ca="1" si="144"/>
        <v>-152561475589.2059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-152561475589.2059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-635672814.9550246</v>
      </c>
      <c r="L3120" s="444">
        <f t="shared" ca="1" si="144"/>
        <v>-153197148404.16092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-153197148404.16092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-638321451.68400383</v>
      </c>
      <c r="L3121" s="444">
        <f t="shared" ca="1" si="144"/>
        <v>-153835469855.84491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-153835469855.84491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-640981124.39935374</v>
      </c>
      <c r="L3122" s="444">
        <f t="shared" ca="1" si="144"/>
        <v>-154476450980.24426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-154476450980.24426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-643651879.08435106</v>
      </c>
      <c r="L3123" s="444">
        <f t="shared" ca="1" si="144"/>
        <v>-155120102859.32861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-155120102859.32861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-646333761.91386926</v>
      </c>
      <c r="L3124" s="444">
        <f t="shared" ca="1" si="144"/>
        <v>-155766436621.24249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-155766436621.24249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-649026819.25517702</v>
      </c>
      <c r="L3125" s="444">
        <f t="shared" ca="1" si="144"/>
        <v>-156415463440.49768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-156415463440.49768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-651731097.66874027</v>
      </c>
      <c r="L3126" s="444">
        <f t="shared" ca="1" si="144"/>
        <v>-157067194538.16641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-157067194538.16641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-654446643.90902674</v>
      </c>
      <c r="L3127" s="444">
        <f t="shared" ca="1" si="144"/>
        <v>-157721641182.07544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-157721641182.07544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-657173504.92531431</v>
      </c>
      <c r="L3128" s="444">
        <f t="shared" ca="1" si="144"/>
        <v>-158378814687.00076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-158378814687.00076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-659911727.86250317</v>
      </c>
      <c r="L3129" s="444">
        <f t="shared" ca="1" si="144"/>
        <v>-159038726414.86328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-159038726414.86328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-662661360.0619303</v>
      </c>
      <c r="L3130" s="444">
        <f t="shared" ca="1" si="144"/>
        <v>-159701387774.9252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-159701387774.9252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-665422449.06218839</v>
      </c>
      <c r="L3131" s="444">
        <f t="shared" ca="1" si="144"/>
        <v>-160366810223.9874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-160366810223.9874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-668195042.59994745</v>
      </c>
      <c r="L3132" s="444">
        <f t="shared" ca="1" si="144"/>
        <v>-161035005266.58734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-161035005266.58734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-670979188.6107806</v>
      </c>
      <c r="L3133" s="444">
        <f t="shared" ca="1" si="144"/>
        <v>-161705984455.19812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-161705984455.19812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-673774935.22999215</v>
      </c>
      <c r="L3134" s="444">
        <f t="shared" ca="1" si="144"/>
        <v>-162379759390.4281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-162379759390.4281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-676582330.79345036</v>
      </c>
      <c r="L3135" s="444">
        <f t="shared" ca="1" si="144"/>
        <v>-163056341721.22156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-163056341721.22156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-679401423.83842313</v>
      </c>
      <c r="L3136" s="444">
        <f t="shared" ca="1" si="144"/>
        <v>-163735743145.05997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-163735743145.05997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-682232263.10441649</v>
      </c>
      <c r="L3137" s="444">
        <f t="shared" ca="1" si="144"/>
        <v>-164417975408.1644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-164417975408.1644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-685074897.53401828</v>
      </c>
      <c r="L3138" s="444">
        <f t="shared" ca="1" si="144"/>
        <v>-165103050305.69843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-165103050305.69843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-687929376.27374339</v>
      </c>
      <c r="L3139" s="444">
        <f t="shared" ca="1" si="144"/>
        <v>-165790979681.97217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-165790979681.97217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-690795748.67488408</v>
      </c>
      <c r="L3140" s="444">
        <f t="shared" ca="1" si="144"/>
        <v>-166481775430.64706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-166481775430.64706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-693674064.29436278</v>
      </c>
      <c r="L3141" s="444">
        <f t="shared" ca="1" si="144"/>
        <v>-167175449494.94144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-167175449494.94144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-696564372.89558935</v>
      </c>
      <c r="L3142" s="444">
        <f t="shared" ca="1" si="144"/>
        <v>-167872013867.83704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-167872013867.83704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-699466724.44932103</v>
      </c>
      <c r="L3143" s="444">
        <f t="shared" ca="1" si="144"/>
        <v>-168571480592.28635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-168571480592.28635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-702381169.13452649</v>
      </c>
      <c r="L3144" s="444">
        <f t="shared" ca="1" si="144"/>
        <v>-169273861761.42087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-169273861761.42087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-705307757.33925366</v>
      </c>
      <c r="L3145" s="444">
        <f t="shared" ca="1" si="144"/>
        <v>-169979169518.76013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-169979169518.76013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-708246539.66150057</v>
      </c>
      <c r="L3146" s="444">
        <f t="shared" ca="1" si="144"/>
        <v>-170687416058.42163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-170687416058.42163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-711197566.91009009</v>
      </c>
      <c r="L3147" s="444">
        <f t="shared" ca="1" si="144"/>
        <v>-171398613625.33173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-171398613625.33173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-714160890.10554886</v>
      </c>
      <c r="L3148" s="444">
        <f t="shared" ca="1" si="144"/>
        <v>-172112774515.43729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-172112774515.43729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-717136560.48098874</v>
      </c>
      <c r="L3149" s="444">
        <f t="shared" ca="1" si="144"/>
        <v>-172829911075.91827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-172829911075.91827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-720124629.48299277</v>
      </c>
      <c r="L3150" s="444">
        <f t="shared" ca="1" si="144"/>
        <v>-173550035705.40128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-173550035705.40128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-723125148.77250528</v>
      </c>
      <c r="L3151" s="444">
        <f t="shared" ca="1" si="144"/>
        <v>-174273160854.17377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-174273160854.17377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-726138170.22572398</v>
      </c>
      <c r="L3152" s="444">
        <f t="shared" ca="1" si="144"/>
        <v>-174999299024.39951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-174999299024.39951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-729163745.93499792</v>
      </c>
      <c r="L3153" s="444">
        <f t="shared" ca="1" si="144"/>
        <v>-175728462770.3345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-175728462770.3345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-732201928.20972705</v>
      </c>
      <c r="L3154" s="444">
        <f t="shared" ca="1" si="144"/>
        <v>-176460664698.54422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-176460664698.54422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-735252769.57726753</v>
      </c>
      <c r="L3155" s="444">
        <f t="shared" ca="1" si="144"/>
        <v>-177195917468.12149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-177195917468.12149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-738316322.78383958</v>
      </c>
      <c r="L3156" s="444">
        <f t="shared" ca="1" si="144"/>
        <v>-177934233790.90533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-177934233790.90533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-741392640.79543889</v>
      </c>
      <c r="L3157" s="444">
        <f t="shared" ca="1" si="144"/>
        <v>-178675626431.70078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-178675626431.70078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-744481776.79875326</v>
      </c>
      <c r="L3158" s="444">
        <f t="shared" ca="1" si="144"/>
        <v>-179420108208.49954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-179420108208.49954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-747583784.20208144</v>
      </c>
      <c r="L3159" s="444">
        <f t="shared" ca="1" si="144"/>
        <v>-180167691992.70163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-180167691992.70163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-750698716.63625681</v>
      </c>
      <c r="L3160" s="444">
        <f t="shared" ca="1" si="144"/>
        <v>-180918390709.33789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-180918390709.33789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-753826627.95557451</v>
      </c>
      <c r="L3161" s="444">
        <f t="shared" ca="1" si="144"/>
        <v>-181672217337.29346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-181672217337.29346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-756967572.23872268</v>
      </c>
      <c r="L3162" s="444">
        <f t="shared" ca="1" si="144"/>
        <v>-182429184909.53217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-182429184909.53217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-760121603.78971732</v>
      </c>
      <c r="L3163" s="444">
        <f t="shared" ca="1" si="144"/>
        <v>-183189306513.32187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-183189306513.32187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-763288777.13884115</v>
      </c>
      <c r="L3164" s="444">
        <f t="shared" ca="1" si="144"/>
        <v>-183952595290.46072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-183952595290.46072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-766469147.04358637</v>
      </c>
      <c r="L3165" s="444">
        <f t="shared" ca="1" si="144"/>
        <v>-184719064437.5043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-184719064437.5043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-769662768.48960125</v>
      </c>
      <c r="L3166" s="444">
        <f t="shared" ca="1" si="144"/>
        <v>-185488727205.9939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-185488727205.9939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-772869696.69164121</v>
      </c>
      <c r="L3167" s="444">
        <f t="shared" ca="1" si="144"/>
        <v>-186261596902.68555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-186261596902.68555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-776089987.09452307</v>
      </c>
      <c r="L3168" s="444">
        <f t="shared" ca="1" si="144"/>
        <v>-187037686889.78006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-187037686889.78006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-779323695.37408352</v>
      </c>
      <c r="L3169" s="444">
        <f t="shared" ca="1" si="144"/>
        <v>-187817010585.15414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-187817010585.15414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-782570877.4381423</v>
      </c>
      <c r="L3170" s="444">
        <f t="shared" ca="1" si="144"/>
        <v>-188599581462.59229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-188599581462.59229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-785831589.42746782</v>
      </c>
      <c r="L3171" s="444">
        <f t="shared" ca="1" si="144"/>
        <v>-189385413052.01974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-189385413052.01974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-789105887.71674895</v>
      </c>
      <c r="L3172" s="444">
        <f t="shared" ca="1" si="144"/>
        <v>-190174518939.73648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-190174518939.73648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-792393828.91556871</v>
      </c>
      <c r="L3173" s="444">
        <f t="shared" ca="1" si="144"/>
        <v>-190966912768.65204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-190966912768.65204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-795695469.86938345</v>
      </c>
      <c r="L3174" s="444">
        <f t="shared" ca="1" si="144"/>
        <v>-191762608238.52142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-191762608238.52142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-799010867.66050589</v>
      </c>
      <c r="L3175" s="444">
        <f t="shared" ca="1" si="144"/>
        <v>-192561619106.18192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-192561619106.18192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-802340079.60909128</v>
      </c>
      <c r="L3176" s="444">
        <f t="shared" ca="1" si="144"/>
        <v>-193363959185.79102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-193363959185.79102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-805683163.27412927</v>
      </c>
      <c r="L3177" s="444">
        <f t="shared" ca="1" si="144"/>
        <v>-194169642349.06516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-194169642349.06516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-809040176.45443809</v>
      </c>
      <c r="L3178" s="444">
        <f t="shared" ca="1" si="144"/>
        <v>-194978682525.51959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-194978682525.51959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-812411177.18966496</v>
      </c>
      <c r="L3179" s="444">
        <f t="shared" ca="1" si="144"/>
        <v>-195791093702.70926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-195791093702.70926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-815796223.76128852</v>
      </c>
      <c r="L3180" s="444">
        <f t="shared" ca="1" si="144"/>
        <v>-196606889926.47055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-196606889926.47055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-819195374.69362724</v>
      </c>
      <c r="L3181" s="444">
        <f t="shared" ca="1" si="144"/>
        <v>-197426085301.16418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-197426085301.16418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-822608688.75485075</v>
      </c>
      <c r="L3182" s="444">
        <f t="shared" ca="1" si="144"/>
        <v>-198248693989.91904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-198248693989.91904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-826036224.95799601</v>
      </c>
      <c r="L3183" s="444">
        <f t="shared" ca="1" si="144"/>
        <v>-199074730214.87704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-199074730214.87704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-829478042.56198764</v>
      </c>
      <c r="L3184" s="444">
        <f t="shared" ca="1" si="144"/>
        <v>-199904208257.43903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-199904208257.43903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-832934201.07266259</v>
      </c>
      <c r="L3185" s="444">
        <f t="shared" ca="1" si="144"/>
        <v>-200737142458.51169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-200737142458.51169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-836404760.24379873</v>
      </c>
      <c r="L3186" s="444">
        <f t="shared" ca="1" si="144"/>
        <v>-201573547218.75549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-201573547218.75549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-839889780.07814789</v>
      </c>
      <c r="L3187" s="444">
        <f t="shared" ca="1" si="144"/>
        <v>-202413436998.83365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-202413436998.83365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-843389320.82847357</v>
      </c>
      <c r="L3188" s="444">
        <f t="shared" ca="1" si="144"/>
        <v>-203256826319.66211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-203256826319.66211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-846903442.99859214</v>
      </c>
      <c r="L3189" s="444">
        <f t="shared" ca="1" si="144"/>
        <v>-204103729762.66071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-204103729762.66071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-850432207.3444196</v>
      </c>
      <c r="L3190" s="444">
        <f t="shared" ca="1" si="144"/>
        <v>-204954161970.00513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-204954161970.00513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-853975674.87502134</v>
      </c>
      <c r="L3191" s="444">
        <f t="shared" ca="1" si="144"/>
        <v>-205808137644.88016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-205808137644.88016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-857533906.85366726</v>
      </c>
      <c r="L3192" s="444">
        <f t="shared" ca="1" si="144"/>
        <v>-206665671551.73383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-206665671551.73383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-861106964.79889095</v>
      </c>
      <c r="L3193" s="444">
        <f t="shared" ca="1" si="144"/>
        <v>-207526778516.53271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-207526778516.53271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-864694910.48555291</v>
      </c>
      <c r="L3194" s="444">
        <f t="shared" ca="1" si="144"/>
        <v>-208391473427.01828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-208391473427.01828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-868297805.9459095</v>
      </c>
      <c r="L3195" s="444">
        <f t="shared" ca="1" si="144"/>
        <v>-209259771232.9642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-209259771232.9642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-871915713.47068417</v>
      </c>
      <c r="L3196" s="444">
        <f t="shared" ca="1" si="144"/>
        <v>-210131686946.43488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-210131686946.43488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-875548695.61014533</v>
      </c>
      <c r="L3197" s="444">
        <f t="shared" ca="1" si="144"/>
        <v>-211007235642.04501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-211007235642.04501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-879196815.17518759</v>
      </c>
      <c r="L3198" s="444">
        <f t="shared" ca="1" si="144"/>
        <v>-211886432457.22021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-211886432457.22021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-882860135.23841751</v>
      </c>
      <c r="L3199" s="444">
        <f t="shared" ca="1" si="144"/>
        <v>-212769292592.45862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-212769292592.45862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-886538719.13524425</v>
      </c>
      <c r="L3200" s="444">
        <f t="shared" ca="1" si="144"/>
        <v>-213655831311.59387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-213655831311.59387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-890232630.4649744</v>
      </c>
      <c r="L3201" s="444">
        <f t="shared" ca="1" si="144"/>
        <v>-214546063942.05884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-214546063942.05884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-893941933.09191167</v>
      </c>
      <c r="L3202" s="444">
        <f t="shared" ca="1" si="144"/>
        <v>-215440005875.15076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-215440005875.15076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-897666691.14646161</v>
      </c>
      <c r="L3203" s="444">
        <f t="shared" ca="1" si="144"/>
        <v>-216337672566.29721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-216337672566.29721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-901406969.02623832</v>
      </c>
      <c r="L3204" s="444">
        <f t="shared" ca="1" si="144"/>
        <v>-217239079535.32346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-217239079535.32346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-905162831.39718103</v>
      </c>
      <c r="L3205" s="444">
        <f t="shared" ca="1" si="144"/>
        <v>-218144242366.72064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-218144242366.72064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-908934343.19466937</v>
      </c>
      <c r="L3206" s="444">
        <f t="shared" ca="1" si="144"/>
        <v>-219053176709.91531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-219053176709.91531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-912721569.62464714</v>
      </c>
      <c r="L3207" s="444">
        <f t="shared" ca="1" si="144"/>
        <v>-219965898279.53995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-219965898279.53995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-916524576.16474974</v>
      </c>
      <c r="L3208" s="444">
        <f t="shared" ca="1" si="144"/>
        <v>-220882422855.70471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-220882422855.70471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-920343428.56543624</v>
      </c>
      <c r="L3209" s="444">
        <f t="shared" ca="1" si="144"/>
        <v>-221802766284.27014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-221802766284.27014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-924178192.8511256</v>
      </c>
      <c r="L3210" s="444">
        <f t="shared" ca="1" si="144"/>
        <v>-222726944477.12128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-222726944477.12128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-928028935.32133865</v>
      </c>
      <c r="L3211" s="444">
        <f t="shared" ca="1" si="144"/>
        <v>-223654973412.44263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-223654973412.44263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-931895722.55184424</v>
      </c>
      <c r="L3212" s="444">
        <f t="shared" ca="1" si="144"/>
        <v>-224586869134.99448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-224586869134.99448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-935778621.39581025</v>
      </c>
      <c r="L3213" s="444">
        <f t="shared" ca="1" si="144"/>
        <v>-225522647756.39029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-225522647756.39029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-939677698.98495948</v>
      </c>
      <c r="L3214" s="444">
        <f t="shared" ca="1" si="144"/>
        <v>-226462325455.37524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-226462325455.37524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-943593022.73073006</v>
      </c>
      <c r="L3215" s="444">
        <f t="shared" ca="1" si="144"/>
        <v>-227405918478.10599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-227405918478.10599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-947524660.32544148</v>
      </c>
      <c r="L3216" s="444">
        <f t="shared" ca="1" si="144"/>
        <v>-228353443138.43143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-228353443138.43143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-951472679.74346411</v>
      </c>
      <c r="L3217" s="444">
        <f t="shared" ca="1" si="144"/>
        <v>-229304915818.1749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-229304915818.1749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-955437149.2423954</v>
      </c>
      <c r="L3218" s="444">
        <f t="shared" ca="1" si="144"/>
        <v>-230260352967.4173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-230260352967.4173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-959418137.36423874</v>
      </c>
      <c r="L3219" s="444">
        <f t="shared" ca="1" si="144"/>
        <v>-231219771104.78152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-231219771104.78152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-963415712.9365896</v>
      </c>
      <c r="L3220" s="444">
        <f t="shared" ca="1" si="144"/>
        <v>-232183186817.71811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-232183186817.71811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-967429945.07382548</v>
      </c>
      <c r="L3221" s="444">
        <f t="shared" ca="1" si="144"/>
        <v>-233150616762.79193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-233150616762.79193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-971460903.17829967</v>
      </c>
      <c r="L3222" s="444">
        <f t="shared" ca="1" si="144"/>
        <v>-234122077665.97025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-234122077665.97025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-975508656.94154263</v>
      </c>
      <c r="L3223" s="444">
        <f t="shared" ca="1" si="144"/>
        <v>-235097586322.91177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-235097586322.91177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-979573276.34546566</v>
      </c>
      <c r="L3224" s="444">
        <f t="shared" ca="1" si="144"/>
        <v>-236077159599.25723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-236077159599.25723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-983654831.66357195</v>
      </c>
      <c r="L3225" s="444">
        <f t="shared" ca="1" si="144"/>
        <v>-237060814430.92081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-237060814430.92081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-987753393.46217</v>
      </c>
      <c r="L3226" s="444">
        <f t="shared" ca="1" si="144"/>
        <v>-238048567824.38297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-238048567824.38297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-991869032.60159552</v>
      </c>
      <c r="L3227" s="444">
        <f t="shared" ca="1" si="144"/>
        <v>-239040436856.98456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-239040436856.98456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-996001820.2374357</v>
      </c>
      <c r="L3228" s="444">
        <f t="shared" ca="1" si="144"/>
        <v>-240036438677.22198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-240036438677.22198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-1000151827.8217583</v>
      </c>
      <c r="L3229" s="444">
        <f t="shared" ca="1" si="144"/>
        <v>-241036590505.04373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-241036590505.04373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-1004319127.104349</v>
      </c>
      <c r="L3230" s="444">
        <f t="shared" ca="1" si="144"/>
        <v>-242040909632.14807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-242040909632.14807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-1008503790.1339501</v>
      </c>
      <c r="L3231" s="444">
        <f t="shared" ca="1" si="144"/>
        <v>-243049413422.28201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-243049413422.28201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-1012705889.2595084</v>
      </c>
      <c r="L3232" s="444">
        <f t="shared" ca="1" si="144"/>
        <v>-244062119311.54153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-244062119311.54153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-1016925497.131423</v>
      </c>
      <c r="L3233" s="444">
        <f t="shared" ca="1" si="144"/>
        <v>-245079044808.67294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-245079044808.67294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-1021162686.702804</v>
      </c>
      <c r="L3234" s="444">
        <f t="shared" ca="1" si="144"/>
        <v>-246100207495.37573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-246100207495.37573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-1025417531.2307322</v>
      </c>
      <c r="L3235" s="444">
        <f t="shared" ca="1" si="144"/>
        <v>-247125625026.60648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-247125625026.60648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-1029690104.2775271</v>
      </c>
      <c r="L3236" s="444">
        <f t="shared" ca="1" si="144"/>
        <v>-248155315130.884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-248155315130.884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-1033980479.7120167</v>
      </c>
      <c r="L3237" s="444">
        <f t="shared" ca="1" si="144"/>
        <v>-249189295610.59601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-249189295610.59601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-1038288731.7108169</v>
      </c>
      <c r="L3238" s="444">
        <f t="shared" ca="1" si="144"/>
        <v>-250227584342.30682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-250227584342.30682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-1042614934.7596116</v>
      </c>
      <c r="L3239" s="444">
        <f t="shared" ca="1" si="144"/>
        <v>-251270199277.06644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-251270199277.06644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-1046959163.6544435</v>
      </c>
      <c r="L3240" s="444">
        <f t="shared" ca="1" si="144"/>
        <v>-252317158440.72089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-252317158440.72089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-1051321493.5030036</v>
      </c>
      <c r="L3241" s="444">
        <f t="shared" ca="1" si="144"/>
        <v>-253368479934.22388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-253368479934.22388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-1055701999.7259328</v>
      </c>
      <c r="L3242" s="444">
        <f t="shared" ca="1" si="144"/>
        <v>-254424181933.9498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-254424181933.9498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-1060100758.0581242</v>
      </c>
      <c r="L3243" s="444">
        <f t="shared" ca="1" si="144"/>
        <v>-255484282692.00793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-255484282692.00793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-1064517844.5500331</v>
      </c>
      <c r="L3244" s="444">
        <f t="shared" ca="1" si="144"/>
        <v>-256548800536.55795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-256548800536.55795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-1068953335.5689914</v>
      </c>
      <c r="L3245" s="444">
        <f t="shared" ca="1" si="144"/>
        <v>-257617753872.12695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-257617753872.12695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-1073407307.8005291</v>
      </c>
      <c r="L3246" s="444">
        <f t="shared" ca="1" si="144"/>
        <v>-258691161179.92749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-258691161179.92749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-1077879838.2496979</v>
      </c>
      <c r="L3247" s="444">
        <f t="shared" ca="1" si="144"/>
        <v>-259769041018.17719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-259769041018.17719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-1082371004.2424049</v>
      </c>
      <c r="L3248" s="444">
        <f t="shared" ca="1" si="144"/>
        <v>-260851412022.41959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-260851412022.41959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-1086880883.4267483</v>
      </c>
      <c r="L3249" s="444">
        <f t="shared" ca="1" si="144"/>
        <v>-261938292905.84634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-261938292905.84634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-1091409553.7743597</v>
      </c>
      <c r="L3250" s="444">
        <f t="shared" ca="1" si="144"/>
        <v>-263029702459.6207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-263029702459.6207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-1095957093.5817528</v>
      </c>
      <c r="L3251" s="444">
        <f t="shared" ca="1" si="144"/>
        <v>-264125659553.20245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-264125659553.20245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-1100523581.4716768</v>
      </c>
      <c r="L3252" s="444">
        <f t="shared" ca="1" si="144"/>
        <v>-265226183134.67413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-265226183134.67413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-1105109096.3944757</v>
      </c>
      <c r="L3253" s="444">
        <f t="shared" ca="1" si="144"/>
        <v>-266331292231.0686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-266331292231.0686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-1109713717.6294525</v>
      </c>
      <c r="L3254" s="444">
        <f t="shared" ca="1" si="144"/>
        <v>-267441005948.69806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-267441005948.69806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-1114337524.7862418</v>
      </c>
      <c r="L3255" s="444">
        <f t="shared" ca="1" si="144"/>
        <v>-268555343473.48431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-268555343473.48431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-1118980597.8061845</v>
      </c>
      <c r="L3256" s="444">
        <f t="shared" ca="1" si="144"/>
        <v>-269674324071.2905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-269674324071.2905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-1123643016.9637103</v>
      </c>
      <c r="L3257" s="444">
        <f t="shared" ca="1" si="144"/>
        <v>-270797967088.25421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-270797967088.25421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-1128324862.8677261</v>
      </c>
      <c r="L3258" s="444">
        <f t="shared" ca="1" si="144"/>
        <v>-271926291951.12195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-271926291951.12195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-1133026216.4630082</v>
      </c>
      <c r="L3259" s="444">
        <f t="shared" ca="1" si="144"/>
        <v>-273059318167.58496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-273059318167.58496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-1137747159.0316038</v>
      </c>
      <c r="L3260" s="444">
        <f t="shared" ca="1" si="144"/>
        <v>-274197065326.61658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-274197065326.61658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-1142487772.1942356</v>
      </c>
      <c r="L3261" s="444">
        <f t="shared" ca="1" si="144"/>
        <v>-275339553098.81079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-275339553098.81079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-1147248137.9117117</v>
      </c>
      <c r="L3262" s="444">
        <f t="shared" ca="1" si="144"/>
        <v>-276486801236.72247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-276486801236.72247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-1152028338.4863436</v>
      </c>
      <c r="L3263" s="444">
        <f t="shared" ca="1" si="144"/>
        <v>-277638829575.2088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-277638829575.2088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-1156828456.56337</v>
      </c>
      <c r="L3264" s="444">
        <f t="shared" ca="1" si="144"/>
        <v>-278795658031.77216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-278795658031.77216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-1161648575.1323841</v>
      </c>
      <c r="L3265" s="444">
        <f t="shared" ca="1" si="144"/>
        <v>-279957306606.90454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-279957306606.90454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-1166488777.528769</v>
      </c>
      <c r="L3266" s="444">
        <f t="shared" ca="1" si="144"/>
        <v>-281123795384.43329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-281123795384.43329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-1171349147.4351387</v>
      </c>
      <c r="L3267" s="444">
        <f t="shared" ca="1" si="144"/>
        <v>-282295144531.86841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-282295144531.86841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-1176229768.8827851</v>
      </c>
      <c r="L3268" s="444">
        <f t="shared" ca="1" si="144"/>
        <v>-283471374300.75122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-283471374300.75122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-1181130726.25313</v>
      </c>
      <c r="L3269" s="444">
        <f t="shared" ca="1" si="144"/>
        <v>-284652505027.00433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-284652505027.00433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-1186052104.2791848</v>
      </c>
      <c r="L3270" s="444">
        <f t="shared" ca="1" si="144"/>
        <v>-285838557131.28351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-285838557131.28351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-1190993988.0470147</v>
      </c>
      <c r="L3271" s="444">
        <f t="shared" ca="1" si="144"/>
        <v>-287029551119.33051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-287029551119.33051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-1195956462.9972105</v>
      </c>
      <c r="L3272" s="444">
        <f t="shared" ca="1" si="144"/>
        <v>-288225507582.3277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-288225507582.3277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-1200939614.9263654</v>
      </c>
      <c r="L3273" s="444">
        <f t="shared" ca="1" si="144"/>
        <v>-289426447197.25409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-289426447197.25409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-1205943529.9885588</v>
      </c>
      <c r="L3274" s="444">
        <f t="shared" ca="1" si="144"/>
        <v>-290632390727.24268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-290632390727.24268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-1210968294.6968446</v>
      </c>
      <c r="L3275" s="444">
        <f t="shared" ca="1" si="144"/>
        <v>-291843359021.93951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-291843359021.93951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-1216013995.9247479</v>
      </c>
      <c r="L3276" s="444">
        <f t="shared" ca="1" si="144"/>
        <v>-293059373017.86426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-293059373017.86426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-1221080720.9077678</v>
      </c>
      <c r="L3277" s="444">
        <f t="shared" ca="1" si="144"/>
        <v>-294280453738.77203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-294280453738.77203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-1226168557.2448835</v>
      </c>
      <c r="L3278" s="444">
        <f t="shared" ca="1" si="144"/>
        <v>-295506622296.01691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-295506622296.01691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-1231277592.9000704</v>
      </c>
      <c r="L3279" s="444">
        <f t="shared" ca="1" si="144"/>
        <v>-296737899888.91699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-296737899888.91699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-1236407916.2038207</v>
      </c>
      <c r="L3280" s="444">
        <f t="shared" ca="1" si="144"/>
        <v>-297974307805.12079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-297974307805.12079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-1241559615.85467</v>
      </c>
      <c r="L3281" s="444">
        <f t="shared" ca="1" si="144"/>
        <v>-299215867420.97546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-299215867420.97546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-1246732780.9207311</v>
      </c>
      <c r="L3282" s="444">
        <f t="shared" ca="1" si="144"/>
        <v>-300462600201.89618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-300462600201.89618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-1251927500.841234</v>
      </c>
      <c r="L3283" s="444">
        <f t="shared" ca="1" si="144"/>
        <v>-301714527702.73743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-301714527702.73743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-1257143865.4280727</v>
      </c>
      <c r="L3284" s="444">
        <f t="shared" ca="1" si="144"/>
        <v>-302971671568.16553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-302971671568.16553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-1262381964.8673563</v>
      </c>
      <c r="L3285" s="444">
        <f t="shared" ca="1" si="144"/>
        <v>-304234053533.0329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-304234053533.0329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-1267641889.7209704</v>
      </c>
      <c r="L3286" s="444">
        <f t="shared" ca="1" si="144"/>
        <v>-305501695422.75385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-305501695422.75385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-1272923730.9281411</v>
      </c>
      <c r="L3287" s="444">
        <f t="shared" ca="1" si="144"/>
        <v>-306774619153.68201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-306774619153.68201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-1278227579.8070083</v>
      </c>
      <c r="L3288" s="444">
        <f t="shared" ca="1" si="144"/>
        <v>-308052846733.48901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-308052846733.48901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-1283553528.0562043</v>
      </c>
      <c r="L3289" s="444">
        <f t="shared" ca="1" si="144"/>
        <v>-309336400261.54523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-309336400261.54523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-1288901667.7564385</v>
      </c>
      <c r="L3290" s="444">
        <f t="shared" ca="1" si="144"/>
        <v>-310625301929.30164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-310625301929.30164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-1294272091.3720901</v>
      </c>
      <c r="L3291" s="444">
        <f t="shared" ca="1" si="144"/>
        <v>-311919574020.67371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-311919574020.67371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-1299664891.7528071</v>
      </c>
      <c r="L3292" s="444">
        <f t="shared" ca="1" si="144"/>
        <v>-313219238912.42651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-313219238912.42651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-1305080162.1351104</v>
      </c>
      <c r="L3293" s="444">
        <f t="shared" ca="1" si="144"/>
        <v>-314524319074.56165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-314524319074.56165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-1310517996.1440067</v>
      </c>
      <c r="L3294" s="444">
        <f t="shared" ca="1" si="144"/>
        <v>-315834837070.70563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-315834837070.70563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-1315978487.7946067</v>
      </c>
      <c r="L3295" s="444">
        <f t="shared" ca="1" si="144"/>
        <v>-317150815558.50024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-317150815558.50024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-1321461731.493751</v>
      </c>
      <c r="L3296" s="444">
        <f t="shared" ca="1" si="144"/>
        <v>-318472277289.99402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-318472277289.99402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-1326967822.0416417</v>
      </c>
      <c r="L3297" s="444">
        <f t="shared" ca="1" si="144"/>
        <v>-319799245112.03564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-319799245112.03564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-1332496854.6334817</v>
      </c>
      <c r="L3298" s="444">
        <f t="shared" ca="1" si="144"/>
        <v>-321131741966.66913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-321131741966.66913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-1338048924.8611214</v>
      </c>
      <c r="L3299" s="444">
        <f t="shared" ca="1" si="144"/>
        <v>-322469790891.53027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-322469790891.53027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-1343624128.7147095</v>
      </c>
      <c r="L3300" s="444">
        <f t="shared" ca="1" si="144"/>
        <v>-323813415020.245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-323813415020.245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-1349222562.5843542</v>
      </c>
      <c r="L3301" s="444">
        <f t="shared" ca="1" si="144"/>
        <v>-325162637582.82935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-325162637582.82935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-1354844323.2617888</v>
      </c>
      <c r="L3302" s="444">
        <f t="shared" ca="1" si="144"/>
        <v>-326517481906.09113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-326517481906.09113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-1360489507.9420464</v>
      </c>
      <c r="L3303" s="444">
        <f t="shared" ca="1" si="144"/>
        <v>-327877971414.03314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-327877971414.03314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-1366158214.2251382</v>
      </c>
      <c r="L3304" s="444">
        <f t="shared" ca="1" si="144"/>
        <v>-329244129628.2583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-329244129628.2583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-1371850540.117743</v>
      </c>
      <c r="L3305" s="444">
        <f t="shared" ca="1" si="144"/>
        <v>-330615980168.37604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-330615980168.37604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-1377566584.0349002</v>
      </c>
      <c r="L3306" s="444">
        <f t="shared" ca="1" si="144"/>
        <v>-331993546752.41095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-331993546752.41095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-1383306444.8017123</v>
      </c>
      <c r="L3307" s="444">
        <f t="shared" ca="1" si="144"/>
        <v>-333376853197.21265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-333376853197.21265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-1389070221.6550527</v>
      </c>
      <c r="L3308" s="444">
        <f t="shared" ca="1" si="144"/>
        <v>-334765923418.86768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-334765923418.86768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-1394858014.2452819</v>
      </c>
      <c r="L3309" s="444">
        <f t="shared" ca="1" si="144"/>
        <v>-336160781433.11298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-336160781433.11298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-1400669922.6379707</v>
      </c>
      <c r="L3310" s="444">
        <f t="shared" ca="1" si="144"/>
        <v>-337561451355.75098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-337561451355.75098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-1406506047.315629</v>
      </c>
      <c r="L3311" s="444">
        <f t="shared" ca="1" si="144"/>
        <v>-338967957403.06659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-338967957403.06659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-1412366489.1794441</v>
      </c>
      <c r="L3312" s="444">
        <f t="shared" ca="1" si="144"/>
        <v>-340380323892.24603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-340380323892.24603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-1418251349.5510252</v>
      </c>
      <c r="L3313" s="444">
        <f t="shared" ca="1" si="144"/>
        <v>-341798575241.79706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-341798575241.79706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-1424160730.1741543</v>
      </c>
      <c r="L3314" s="444">
        <f t="shared" ca="1" si="144"/>
        <v>-343222735971.97119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-343222735971.97119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-1430094733.2165465</v>
      </c>
      <c r="L3315" s="444">
        <f t="shared" ca="1" si="144"/>
        <v>-344652830705.18774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-344652830705.18774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-1436053461.2716155</v>
      </c>
      <c r="L3316" s="444">
        <f t="shared" ca="1" si="144"/>
        <v>-346088884166.45935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-346088884166.45935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-1442037017.3602474</v>
      </c>
      <c r="L3317" s="444">
        <f t="shared" ca="1" si="144"/>
        <v>-347530921183.81958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-347530921183.81958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-1448045504.9325817</v>
      </c>
      <c r="L3318" s="444">
        <f t="shared" ca="1" si="144"/>
        <v>-348978966688.75214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-348978966688.75214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-1454079027.8698006</v>
      </c>
      <c r="L3319" s="444">
        <f t="shared" ca="1" si="144"/>
        <v>-350433045716.62195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-350433045716.62195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-1460137690.4859247</v>
      </c>
      <c r="L3320" s="444">
        <f t="shared" ca="1" si="144"/>
        <v>-351893183407.10785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-351893183407.10785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-1466221597.5296161</v>
      </c>
      <c r="L3321" s="444">
        <f t="shared" ca="1" si="144"/>
        <v>-353359405004.63745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-353359405004.63745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-1472330854.1859894</v>
      </c>
      <c r="L3322" s="444">
        <f t="shared" ca="1" si="144"/>
        <v>-354831735858.82343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-354831735858.82343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-1478465566.0784309</v>
      </c>
      <c r="L3323" s="444">
        <f t="shared" ref="L3323:L3577" ca="1" si="149">I3323-J3323+K3323</f>
        <v>-356310201424.90186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-356310201424.90186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-1484625839.2704244</v>
      </c>
      <c r="L3324" s="444">
        <f t="shared" ca="1" si="149"/>
        <v>-357794827264.1723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-357794827264.1723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-1490811780.2673845</v>
      </c>
      <c r="L3325" s="444">
        <f t="shared" ca="1" si="149"/>
        <v>-359285639044.4397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-359285639044.4397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-1497023496.0184987</v>
      </c>
      <c r="L3326" s="444">
        <f t="shared" ca="1" si="149"/>
        <v>-360782662540.45819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-360782662540.45819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-1503261093.9185758</v>
      </c>
      <c r="L3327" s="444">
        <f t="shared" ca="1" si="149"/>
        <v>-362285923634.37677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-362285923634.37677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-1509524681.8099031</v>
      </c>
      <c r="L3328" s="444">
        <f t="shared" ca="1" si="149"/>
        <v>-363795448316.18665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-363795448316.18665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-1515814367.9841111</v>
      </c>
      <c r="L3329" s="444">
        <f t="shared" ca="1" si="149"/>
        <v>-365311262684.17078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-365311262684.17078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-1522130261.1840448</v>
      </c>
      <c r="L3330" s="444">
        <f t="shared" ca="1" si="149"/>
        <v>-366833392945.3548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-366833392945.3548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-1528472470.6056449</v>
      </c>
      <c r="L3331" s="444">
        <f t="shared" ca="1" si="149"/>
        <v>-368361865415.96045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-368361865415.96045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-1534841105.8998351</v>
      </c>
      <c r="L3332" s="444">
        <f t="shared" ca="1" si="149"/>
        <v>-369896706521.86029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-369896706521.86029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-1541236277.174418</v>
      </c>
      <c r="L3333" s="444">
        <f t="shared" ca="1" si="149"/>
        <v>-371437942799.03473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-371437942799.03473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-1547658094.9959781</v>
      </c>
      <c r="L3334" s="444">
        <f t="shared" ca="1" si="149"/>
        <v>-372985600894.0307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-372985600894.0307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-1554106670.3917947</v>
      </c>
      <c r="L3335" s="444">
        <f t="shared" ca="1" si="149"/>
        <v>-374539707564.42249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-374539707564.42249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-1560582114.8517604</v>
      </c>
      <c r="L3336" s="444">
        <f t="shared" ca="1" si="149"/>
        <v>-376100289679.27423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-376100289679.27423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-1567084540.3303094</v>
      </c>
      <c r="L3337" s="444">
        <f t="shared" ca="1" si="149"/>
        <v>-377667374219.60455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-377667374219.60455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-1573614059.2483523</v>
      </c>
      <c r="L3338" s="444">
        <f t="shared" ca="1" si="149"/>
        <v>-379240988278.85291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-379240988278.85291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-1580170784.4952204</v>
      </c>
      <c r="L3339" s="444">
        <f t="shared" ca="1" si="149"/>
        <v>-380821159063.34814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-380821159063.34814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-1586754829.4306173</v>
      </c>
      <c r="L3340" s="444">
        <f t="shared" ca="1" si="149"/>
        <v>-382407913892.77875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-382407913892.77875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-1593366307.8865781</v>
      </c>
      <c r="L3341" s="444">
        <f t="shared" ca="1" si="149"/>
        <v>-384001280200.66534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-384001280200.66534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-1600005334.1694388</v>
      </c>
      <c r="L3342" s="444">
        <f t="shared" ca="1" si="149"/>
        <v>-385601285534.83478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-385601285534.83478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-1606672023.0618114</v>
      </c>
      <c r="L3343" s="444">
        <f t="shared" ca="1" si="149"/>
        <v>-387207957557.89661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-387207957557.89661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-1613366489.8245692</v>
      </c>
      <c r="L3344" s="444">
        <f t="shared" ca="1" si="149"/>
        <v>-388821324047.72119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-388821324047.72119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-1620088850.1988382</v>
      </c>
      <c r="L3345" s="444">
        <f t="shared" ca="1" si="149"/>
        <v>-390441412897.92004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-390441412897.92004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-1626839220.4080002</v>
      </c>
      <c r="L3346" s="444">
        <f t="shared" ca="1" si="149"/>
        <v>-392068252118.32806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-392068252118.32806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-1633617717.1597002</v>
      </c>
      <c r="L3347" s="444">
        <f t="shared" ca="1" si="149"/>
        <v>-393701869835.48779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-393701869835.48779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-1640424457.6478658</v>
      </c>
      <c r="L3348" s="444">
        <f t="shared" ca="1" si="149"/>
        <v>-395342294293.13568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-395342294293.13568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-1647259559.5547321</v>
      </c>
      <c r="L3349" s="444">
        <f t="shared" ca="1" si="149"/>
        <v>-396989553852.69043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-396989553852.69043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-1654123141.0528767</v>
      </c>
      <c r="L3350" s="444">
        <f t="shared" ca="1" si="149"/>
        <v>-398643676993.74329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-398643676993.74329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-1661015320.8072636</v>
      </c>
      <c r="L3351" s="444">
        <f t="shared" ca="1" si="149"/>
        <v>-400304692314.55054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-400304692314.55054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-1667936217.977294</v>
      </c>
      <c r="L3352" s="444">
        <f t="shared" ca="1" si="149"/>
        <v>-401972628532.52783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-401972628532.52783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-1674885952.2188659</v>
      </c>
      <c r="L3353" s="444">
        <f t="shared" ca="1" si="149"/>
        <v>-403647514484.7467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-403647514484.7467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-1681864643.6864445</v>
      </c>
      <c r="L3354" s="444">
        <f t="shared" ca="1" si="149"/>
        <v>-405329379128.43317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-405329379128.43317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-1688872413.0351381</v>
      </c>
      <c r="L3355" s="444">
        <f t="shared" ca="1" si="149"/>
        <v>-407018251541.46832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-407018251541.46832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-1695909381.4227846</v>
      </c>
      <c r="L3356" s="444">
        <f t="shared" ca="1" si="149"/>
        <v>-408714160922.89111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-408714160922.89111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-1702975670.5120463</v>
      </c>
      <c r="L3357" s="444">
        <f t="shared" ca="1" si="149"/>
        <v>-410417136593.40314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-410417136593.40314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-1710071402.472513</v>
      </c>
      <c r="L3358" s="444">
        <f t="shared" ca="1" si="149"/>
        <v>-412127207995.87567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-412127207995.87567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-1717196699.9828153</v>
      </c>
      <c r="L3359" s="444">
        <f t="shared" ca="1" si="149"/>
        <v>-413844404695.85846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-413844404695.85846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-1724351686.2327435</v>
      </c>
      <c r="L3360" s="444">
        <f t="shared" ca="1" si="149"/>
        <v>-415568756382.09119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-415568756382.09119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-1731536484.92538</v>
      </c>
      <c r="L3361" s="444">
        <f t="shared" ca="1" si="149"/>
        <v>-417300292867.01654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-417300292867.01654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-1738751220.2792356</v>
      </c>
      <c r="L3362" s="444">
        <f t="shared" ca="1" si="149"/>
        <v>-419039044087.29578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-419039044087.29578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-1745996017.0303991</v>
      </c>
      <c r="L3363" s="444">
        <f t="shared" ca="1" si="149"/>
        <v>-420785040104.32617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-420785040104.32617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-1753271000.4346924</v>
      </c>
      <c r="L3364" s="444">
        <f t="shared" ca="1" si="149"/>
        <v>-422538311104.76086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-422538311104.76086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-1760576296.2698369</v>
      </c>
      <c r="L3365" s="444">
        <f t="shared" ca="1" si="149"/>
        <v>-424298887401.0307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-424298887401.0307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-1767912030.8376279</v>
      </c>
      <c r="L3366" s="444">
        <f t="shared" ca="1" si="149"/>
        <v>-426066799431.86835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-426066799431.86835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-1775278330.9661181</v>
      </c>
      <c r="L3367" s="444">
        <f t="shared" ca="1" si="149"/>
        <v>-427842077762.83447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-427842077762.83447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-1782675324.0118103</v>
      </c>
      <c r="L3368" s="444">
        <f t="shared" ca="1" si="149"/>
        <v>-429624753086.84631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-429624753086.84631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-1790103137.8618596</v>
      </c>
      <c r="L3369" s="444">
        <f t="shared" ca="1" si="149"/>
        <v>-431414856224.70819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-431414856224.70819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-1797561900.9362838</v>
      </c>
      <c r="L3370" s="444">
        <f t="shared" ca="1" si="149"/>
        <v>-433212418125.64447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-433212418125.64447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-1805051742.1901853</v>
      </c>
      <c r="L3371" s="444">
        <f t="shared" ca="1" si="149"/>
        <v>-435017469867.83466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-435017469867.83466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-1812572791.1159775</v>
      </c>
      <c r="L3372" s="444">
        <f t="shared" ca="1" si="149"/>
        <v>-436830042658.95062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-436830042658.95062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-1820125177.7456276</v>
      </c>
      <c r="L3373" s="444">
        <f t="shared" ca="1" si="149"/>
        <v>-438650167836.69623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-438650167836.69623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-1827709032.6529009</v>
      </c>
      <c r="L3374" s="444">
        <f t="shared" ca="1" si="149"/>
        <v>-440477876869.34912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-440477876869.34912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-1835324486.9556212</v>
      </c>
      <c r="L3375" s="444">
        <f t="shared" ca="1" si="149"/>
        <v>-442313201356.30475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-442313201356.30475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-1842971672.3179364</v>
      </c>
      <c r="L3376" s="444">
        <f t="shared" ca="1" si="149"/>
        <v>-444156173028.62268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-444156173028.62268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-1850650720.9525945</v>
      </c>
      <c r="L3377" s="444">
        <f t="shared" ca="1" si="149"/>
        <v>-446006823749.57526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-446006823749.57526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-1858361765.6232305</v>
      </c>
      <c r="L3378" s="444">
        <f t="shared" ca="1" si="149"/>
        <v>-447865185515.19849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-447865185515.19849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-1866104939.6466606</v>
      </c>
      <c r="L3379" s="444">
        <f t="shared" ca="1" si="149"/>
        <v>-449731290454.84515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-449731290454.84515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-1873880376.8951881</v>
      </c>
      <c r="L3380" s="444">
        <f t="shared" ca="1" si="149"/>
        <v>-451605170831.74036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-451605170831.74036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-1881688211.7989185</v>
      </c>
      <c r="L3381" s="444">
        <f t="shared" ca="1" si="149"/>
        <v>-453486859043.53925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-453486859043.53925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-1889528579.3480802</v>
      </c>
      <c r="L3382" s="444">
        <f t="shared" ca="1" si="149"/>
        <v>-455376387622.88733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-455376387622.88733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-1897401615.0953639</v>
      </c>
      <c r="L3383" s="444">
        <f t="shared" ca="1" si="149"/>
        <v>-457273789237.98267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-457273789237.98267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-1905307455.1582611</v>
      </c>
      <c r="L3384" s="444">
        <f t="shared" ca="1" si="149"/>
        <v>-459179096693.14093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-459179096693.14093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-1913246236.2214205</v>
      </c>
      <c r="L3385" s="444">
        <f t="shared" ca="1" si="149"/>
        <v>-461092342929.36237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-461092342929.36237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-1921218095.5390096</v>
      </c>
      <c r="L3386" s="444">
        <f t="shared" ca="1" si="149"/>
        <v>-463013561024.90137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-463013561024.90137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-1929223170.937089</v>
      </c>
      <c r="L3387" s="444">
        <f t="shared" ca="1" si="149"/>
        <v>-464942784195.83844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-464942784195.83844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-1937261600.8159933</v>
      </c>
      <c r="L3388" s="444">
        <f t="shared" ca="1" si="149"/>
        <v>-466880045796.65442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-466880045796.65442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-1945333524.1527267</v>
      </c>
      <c r="L3389" s="444">
        <f t="shared" ca="1" si="149"/>
        <v>-468825379320.80713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-468825379320.80713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-1953439080.5033629</v>
      </c>
      <c r="L3390" s="444">
        <f t="shared" ca="1" si="149"/>
        <v>-470778818401.31049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-470778818401.31049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-1961578410.0054603</v>
      </c>
      <c r="L3391" s="444">
        <f t="shared" ca="1" si="149"/>
        <v>-472740396811.31592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-472740396811.31592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-1969751653.3804829</v>
      </c>
      <c r="L3392" s="444">
        <f t="shared" ca="1" si="149"/>
        <v>-474710148464.69641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-474710148464.69641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-1977958951.936235</v>
      </c>
      <c r="L3393" s="444">
        <f t="shared" ca="1" si="149"/>
        <v>-476688107416.63263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-476688107416.63263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-1986200447.5693026</v>
      </c>
      <c r="L3394" s="444">
        <f t="shared" ca="1" si="149"/>
        <v>-478674307864.2019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-478674307864.2019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-1994476282.7675078</v>
      </c>
      <c r="L3395" s="444">
        <f t="shared" ca="1" si="149"/>
        <v>-480668784146.96942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-480668784146.96942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-2002786600.6123726</v>
      </c>
      <c r="L3396" s="444">
        <f t="shared" ca="1" si="149"/>
        <v>-482671570747.58179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-482671570747.58179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-2011131544.7815907</v>
      </c>
      <c r="L3397" s="444">
        <f t="shared" ca="1" si="149"/>
        <v>-484682702292.3634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-484682702292.3634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-2019511259.5515139</v>
      </c>
      <c r="L3398" s="444">
        <f t="shared" ca="1" si="149"/>
        <v>-486702213551.91492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-486702213551.91492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-2027925889.7996454</v>
      </c>
      <c r="L3399" s="444">
        <f t="shared" ca="1" si="149"/>
        <v>-488730139441.71454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-488730139441.71454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-2036375581.007144</v>
      </c>
      <c r="L3400" s="444">
        <f t="shared" ca="1" si="149"/>
        <v>-490766515022.72168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-490766515022.72168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-2044860479.2613404</v>
      </c>
      <c r="L3401" s="444">
        <f t="shared" ca="1" si="149"/>
        <v>-492811375501.98303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-492811375501.98303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-2053380731.2582626</v>
      </c>
      <c r="L3402" s="444">
        <f t="shared" ca="1" si="149"/>
        <v>-494864756233.24127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-494864756233.24127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-2061936484.3051722</v>
      </c>
      <c r="L3403" s="444">
        <f t="shared" ca="1" si="149"/>
        <v>-496926692717.54645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-496926692717.54645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-2070527886.3231101</v>
      </c>
      <c r="L3404" s="444">
        <f t="shared" ca="1" si="149"/>
        <v>-498997220603.86957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-498997220603.86957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-2079155085.8494565</v>
      </c>
      <c r="L3405" s="444">
        <f t="shared" ca="1" si="149"/>
        <v>-501076375689.71899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-501076375689.71899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-2087818232.0404956</v>
      </c>
      <c r="L3406" s="444">
        <f t="shared" ca="1" si="149"/>
        <v>-503164193921.75946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-503164193921.75946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-2096517474.6739974</v>
      </c>
      <c r="L3407" s="444">
        <f t="shared" ca="1" si="149"/>
        <v>-505260711396.43347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-505260711396.43347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-2105252964.1518064</v>
      </c>
      <c r="L3408" s="444">
        <f t="shared" ca="1" si="149"/>
        <v>-507365964360.58527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-507365964360.58527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-2114024851.5024385</v>
      </c>
      <c r="L3409" s="444">
        <f t="shared" ca="1" si="149"/>
        <v>-509479989212.08771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-509479989212.08771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-2122833288.3836989</v>
      </c>
      <c r="L3410" s="444">
        <f t="shared" ca="1" si="149"/>
        <v>-511602822500.47144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-511602822500.47144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-2131678427.0852976</v>
      </c>
      <c r="L3411" s="444">
        <f t="shared" ca="1" si="149"/>
        <v>-513734500927.55676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-513734500927.55676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-2140560420.5314863</v>
      </c>
      <c r="L3412" s="444">
        <f t="shared" ca="1" si="149"/>
        <v>-515875061348.08826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-515875061348.08826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-2149479422.2837009</v>
      </c>
      <c r="L3413" s="444">
        <f t="shared" ca="1" si="149"/>
        <v>-518024540770.37195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-518024540770.37195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-2158435586.5432162</v>
      </c>
      <c r="L3414" s="444">
        <f t="shared" ca="1" si="149"/>
        <v>-520182976356.91516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-520182976356.91516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-2167429068.1538129</v>
      </c>
      <c r="L3415" s="444">
        <f t="shared" ca="1" si="149"/>
        <v>-522350405425.06897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-522350405425.06897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-2176460022.604454</v>
      </c>
      <c r="L3416" s="444">
        <f t="shared" ca="1" si="149"/>
        <v>-524526865447.6734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-524526865447.6734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-2185528606.0319724</v>
      </c>
      <c r="L3417" s="444">
        <f t="shared" ca="1" si="149"/>
        <v>-526712394053.70538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-526712394053.70538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-2194634975.2237725</v>
      </c>
      <c r="L3418" s="444">
        <f t="shared" ca="1" si="149"/>
        <v>-528907029028.92914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-528907029028.92914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-2203779287.6205378</v>
      </c>
      <c r="L3419" s="444">
        <f t="shared" ca="1" si="149"/>
        <v>-531110808316.54968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-531110808316.54968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-2212961701.3189569</v>
      </c>
      <c r="L3420" s="444">
        <f t="shared" ca="1" si="149"/>
        <v>-533323770017.86865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-533323770017.86865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-2222182375.0744529</v>
      </c>
      <c r="L3421" s="444">
        <f t="shared" ca="1" si="149"/>
        <v>-535545952392.94312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-535545952392.94312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-2231441468.3039298</v>
      </c>
      <c r="L3422" s="444">
        <f t="shared" ca="1" si="149"/>
        <v>-537777393861.24707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-537777393861.24707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-2240739141.0885296</v>
      </c>
      <c r="L3423" s="444">
        <f t="shared" ca="1" si="149"/>
        <v>-540018133002.33557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-540018133002.33557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-2250075554.1763983</v>
      </c>
      <c r="L3424" s="444">
        <f t="shared" ca="1" si="149"/>
        <v>-542268208556.51196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-542268208556.51196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-2259450868.9854665</v>
      </c>
      <c r="L3425" s="444">
        <f t="shared" ca="1" si="149"/>
        <v>-544527659425.49744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-544527659425.49744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-2268865247.6062393</v>
      </c>
      <c r="L3426" s="444">
        <f t="shared" ca="1" si="149"/>
        <v>-546796524673.1037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-546796524673.1037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-2278318852.8045988</v>
      </c>
      <c r="L3427" s="444">
        <f t="shared" ca="1" si="149"/>
        <v>-549074843525.90833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-549074843525.90833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-2287811848.0246181</v>
      </c>
      <c r="L3428" s="444">
        <f t="shared" ca="1" si="149"/>
        <v>-551362655373.93298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-551362655373.93298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-2297344397.3913875</v>
      </c>
      <c r="L3429" s="444">
        <f t="shared" ca="1" si="149"/>
        <v>-553659999771.32434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-553659999771.32434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-2306916665.7138515</v>
      </c>
      <c r="L3430" s="444">
        <f t="shared" ca="1" si="149"/>
        <v>-555966916437.03821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-555966916437.03821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-2316528818.487659</v>
      </c>
      <c r="L3431" s="444">
        <f t="shared" ca="1" si="149"/>
        <v>-558283445255.52588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-558283445255.52588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-2326181021.8980246</v>
      </c>
      <c r="L3432" s="444">
        <f t="shared" ca="1" si="149"/>
        <v>-560609626277.42395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-560609626277.42395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-2335873442.8225999</v>
      </c>
      <c r="L3433" s="444">
        <f t="shared" ca="1" si="149"/>
        <v>-562945499720.24658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-562945499720.24658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-2345606248.8343606</v>
      </c>
      <c r="L3434" s="444">
        <f t="shared" ca="1" si="149"/>
        <v>-565291105969.08093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-565291105969.08093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-2355379608.204504</v>
      </c>
      <c r="L3435" s="444">
        <f t="shared" ca="1" si="149"/>
        <v>-567646485577.2854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-567646485577.2854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-2365193689.9053559</v>
      </c>
      <c r="L3436" s="444">
        <f t="shared" ca="1" si="149"/>
        <v>-570011679267.1908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-570011679267.1908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-2375048663.6132951</v>
      </c>
      <c r="L3437" s="444">
        <f t="shared" ca="1" si="149"/>
        <v>-572386727930.80408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-572386727930.80408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-2384944699.7116838</v>
      </c>
      <c r="L3438" s="444">
        <f t="shared" ca="1" si="149"/>
        <v>-574771672630.51575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-574771672630.51575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-2394881969.2938156</v>
      </c>
      <c r="L3439" s="444">
        <f t="shared" ca="1" si="149"/>
        <v>-577166554599.80957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-577166554599.80957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-2404860644.1658731</v>
      </c>
      <c r="L3440" s="444">
        <f t="shared" ca="1" si="149"/>
        <v>-579571415243.97546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-579571415243.97546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-2414880896.8498979</v>
      </c>
      <c r="L3441" s="444">
        <f t="shared" ca="1" si="149"/>
        <v>-581986296140.82532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-581986296140.82532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-2424942900.586772</v>
      </c>
      <c r="L3442" s="444">
        <f t="shared" ca="1" si="149"/>
        <v>-584411239041.41211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-584411239041.41211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-2435046829.3392172</v>
      </c>
      <c r="L3443" s="444">
        <f t="shared" ca="1" si="149"/>
        <v>-586846285870.75134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-586846285870.75134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-2445192857.7947974</v>
      </c>
      <c r="L3444" s="444">
        <f t="shared" ca="1" si="149"/>
        <v>-589291478728.54614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-589291478728.54614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-2455381161.3689423</v>
      </c>
      <c r="L3445" s="444">
        <f t="shared" ca="1" si="149"/>
        <v>-591746859889.91504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-591746859889.91504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-2465611916.2079792</v>
      </c>
      <c r="L3446" s="444">
        <f t="shared" ca="1" si="149"/>
        <v>-594212471806.12305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-594212471806.12305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-2475885299.1921792</v>
      </c>
      <c r="L3447" s="444">
        <f t="shared" ca="1" si="149"/>
        <v>-596688357105.31519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-596688357105.31519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-2486201487.9388132</v>
      </c>
      <c r="L3448" s="444">
        <f t="shared" ca="1" si="149"/>
        <v>-599174558593.25403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-599174558593.25403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-2496560660.8052249</v>
      </c>
      <c r="L3449" s="444">
        <f t="shared" ca="1" si="149"/>
        <v>-601671119254.0592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-601671119254.0592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-2506962996.8919134</v>
      </c>
      <c r="L3450" s="444">
        <f t="shared" ca="1" si="149"/>
        <v>-604178082250.95117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-604178082250.95117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-2517408676.04563</v>
      </c>
      <c r="L3451" s="444">
        <f t="shared" ca="1" si="149"/>
        <v>-606695490926.99683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-606695490926.99683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-2527897878.8624868</v>
      </c>
      <c r="L3452" s="444">
        <f t="shared" ca="1" si="149"/>
        <v>-609223388805.85925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-609223388805.85925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-2538430786.6910801</v>
      </c>
      <c r="L3453" s="444">
        <f t="shared" ca="1" si="149"/>
        <v>-611761819592.55029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-611761819592.55029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-2549007581.6356263</v>
      </c>
      <c r="L3454" s="444">
        <f t="shared" ca="1" si="149"/>
        <v>-614310827174.18591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-614310827174.18591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-2559628446.5591078</v>
      </c>
      <c r="L3455" s="444">
        <f t="shared" ca="1" si="149"/>
        <v>-616870455620.745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-616870455620.745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-2570293565.0864372</v>
      </c>
      <c r="L3456" s="444">
        <f t="shared" ca="1" si="149"/>
        <v>-619440749185.83142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-619440749185.83142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-2581003121.6076307</v>
      </c>
      <c r="L3457" s="444">
        <f t="shared" ca="1" si="149"/>
        <v>-622021752307.43909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-622021752307.43909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-2591757301.2809963</v>
      </c>
      <c r="L3458" s="444">
        <f t="shared" ca="1" si="149"/>
        <v>-624613509608.72009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-624613509608.72009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-2602556290.0363336</v>
      </c>
      <c r="L3459" s="444">
        <f t="shared" ca="1" si="149"/>
        <v>-627216065898.75647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-627216065898.75647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-2613400274.5781517</v>
      </c>
      <c r="L3460" s="444">
        <f t="shared" ca="1" si="149"/>
        <v>-629829466173.33459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-629829466173.33459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-2624289442.3888941</v>
      </c>
      <c r="L3461" s="444">
        <f t="shared" ca="1" si="149"/>
        <v>-632453755615.72351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-632453755615.72351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-2635223981.7321811</v>
      </c>
      <c r="L3462" s="444">
        <f t="shared" ca="1" si="149"/>
        <v>-635088979597.45569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-635088979597.45569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-2646204081.6560655</v>
      </c>
      <c r="L3463" s="444">
        <f t="shared" ca="1" si="149"/>
        <v>-637735183679.11169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-637735183679.11169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-2657229931.9962988</v>
      </c>
      <c r="L3464" s="444">
        <f t="shared" ca="1" si="149"/>
        <v>-640392413611.10803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-640392413611.10803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-2668301723.3796167</v>
      </c>
      <c r="L3465" s="444">
        <f t="shared" ca="1" si="149"/>
        <v>-643060715334.48767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-643060715334.48767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-2679419647.2270317</v>
      </c>
      <c r="L3466" s="444">
        <f t="shared" ca="1" si="149"/>
        <v>-645740134981.71472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-645740134981.71472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-2690583895.7571445</v>
      </c>
      <c r="L3467" s="444">
        <f t="shared" ca="1" si="149"/>
        <v>-648430718877.47192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-648430718877.47192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-2701794661.9894662</v>
      </c>
      <c r="L3468" s="444">
        <f t="shared" ca="1" si="149"/>
        <v>-651132513539.46143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-651132513539.46143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-2713052139.747756</v>
      </c>
      <c r="L3469" s="444">
        <f t="shared" ca="1" si="149"/>
        <v>-653845565679.20923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-653845565679.20923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-2724356523.6633716</v>
      </c>
      <c r="L3470" s="444">
        <f t="shared" ca="1" si="149"/>
        <v>-656569922202.87256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-656569922202.87256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-2735708009.1786356</v>
      </c>
      <c r="L3471" s="444">
        <f t="shared" ca="1" si="149"/>
        <v>-659305630212.05115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-659305630212.05115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-2747106792.5502129</v>
      </c>
      <c r="L3472" s="444">
        <f t="shared" ca="1" si="149"/>
        <v>-662052737004.60132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-662052737004.60132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-2758553070.8525057</v>
      </c>
      <c r="L3473" s="444">
        <f t="shared" ca="1" si="149"/>
        <v>-664811290075.45386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-664811290075.45386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-2770047041.9810576</v>
      </c>
      <c r="L3474" s="444">
        <f t="shared" ca="1" si="149"/>
        <v>-667581337117.43494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-667581337117.43494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-2781588904.6559787</v>
      </c>
      <c r="L3475" s="444">
        <f t="shared" ca="1" si="149"/>
        <v>-670362926022.09094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-670362926022.09094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-2793178858.4253788</v>
      </c>
      <c r="L3476" s="444">
        <f t="shared" ca="1" si="149"/>
        <v>-673156104880.51636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-673156104880.51636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-2804817103.668818</v>
      </c>
      <c r="L3477" s="444">
        <f t="shared" ca="1" si="149"/>
        <v>-675960921984.18518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-675960921984.18518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-2816503841.6007714</v>
      </c>
      <c r="L3478" s="444">
        <f t="shared" ca="1" si="149"/>
        <v>-678777425825.78601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-678777425825.78601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-2828239274.2741084</v>
      </c>
      <c r="L3479" s="444">
        <f t="shared" ca="1" si="149"/>
        <v>-681605665100.06006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-681605665100.06006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-2840023604.5835834</v>
      </c>
      <c r="L3480" s="444">
        <f t="shared" ca="1" si="149"/>
        <v>-684445688704.64368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-684445688704.64368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-2851857036.2693486</v>
      </c>
      <c r="L3481" s="444">
        <f t="shared" ca="1" si="149"/>
        <v>-687297545740.91309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-687297545740.91309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-2863739773.9204712</v>
      </c>
      <c r="L3482" s="444">
        <f t="shared" ca="1" si="149"/>
        <v>-690161285514.8335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-690161285514.8335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-2875672022.9784727</v>
      </c>
      <c r="L3483" s="444">
        <f t="shared" ca="1" si="149"/>
        <v>-693036957537.81201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-693036957537.81201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-2887653989.7408834</v>
      </c>
      <c r="L3484" s="444">
        <f t="shared" ca="1" si="149"/>
        <v>-695924611527.55286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-695924611527.55286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-2899685881.3648033</v>
      </c>
      <c r="L3485" s="444">
        <f t="shared" ca="1" si="149"/>
        <v>-698824297408.9176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-698824297408.9176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-2911767905.8704901</v>
      </c>
      <c r="L3486" s="444">
        <f t="shared" ca="1" si="149"/>
        <v>-701736065314.78809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-701736065314.78809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-2923900272.1449504</v>
      </c>
      <c r="L3487" s="444">
        <f t="shared" ca="1" si="149"/>
        <v>-704659965586.93298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-704659965586.93298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-2936083189.9455543</v>
      </c>
      <c r="L3488" s="444">
        <f t="shared" ca="1" si="149"/>
        <v>-707596048776.87854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-707596048776.87854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-2948316869.9036608</v>
      </c>
      <c r="L3489" s="444">
        <f t="shared" ca="1" si="149"/>
        <v>-710544365646.78223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-710544365646.78223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-2960601523.5282593</v>
      </c>
      <c r="L3490" s="444">
        <f t="shared" ca="1" si="149"/>
        <v>-713504967170.31055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-713504967170.31055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-2972937363.2096272</v>
      </c>
      <c r="L3491" s="444">
        <f t="shared" ca="1" si="149"/>
        <v>-716477904533.52014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-716477904533.52014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-2985324602.2230005</v>
      </c>
      <c r="L3492" s="444">
        <f t="shared" ca="1" si="149"/>
        <v>-719463229135.74316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-719463229135.74316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-2997763454.7322631</v>
      </c>
      <c r="L3493" s="444">
        <f t="shared" ca="1" si="149"/>
        <v>-722460992590.47546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-722460992590.47546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-3010254135.7936478</v>
      </c>
      <c r="L3494" s="444">
        <f t="shared" ca="1" si="149"/>
        <v>-725471246726.26917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-725471246726.26917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-3022796861.3594546</v>
      </c>
      <c r="L3495" s="444">
        <f t="shared" ca="1" si="149"/>
        <v>-728494043587.62866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-728494043587.62866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-3035391848.281786</v>
      </c>
      <c r="L3496" s="444">
        <f t="shared" ca="1" si="149"/>
        <v>-731529435435.9104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-731529435435.9104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-3048039314.3162932</v>
      </c>
      <c r="L3497" s="444">
        <f t="shared" ca="1" si="149"/>
        <v>-734577474750.22668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-734577474750.22668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-3060739478.1259446</v>
      </c>
      <c r="L3498" s="444">
        <f t="shared" ca="1" si="149"/>
        <v>-737638214228.35266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-737638214228.35266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-3073492559.2848029</v>
      </c>
      <c r="L3499" s="444">
        <f t="shared" ca="1" si="149"/>
        <v>-740711706787.63745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-740711706787.63745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-3086298778.2818227</v>
      </c>
      <c r="L3500" s="444">
        <f t="shared" ca="1" si="149"/>
        <v>-743798005565.91931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-743798005565.91931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-3099158356.5246639</v>
      </c>
      <c r="L3501" s="444">
        <f t="shared" ca="1" si="149"/>
        <v>-746897163922.44397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-746897163922.44397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-3112071516.3435163</v>
      </c>
      <c r="L3502" s="444">
        <f t="shared" ca="1" si="149"/>
        <v>-750009235438.78748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-750009235438.78748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-3125038480.9949479</v>
      </c>
      <c r="L3503" s="444">
        <f t="shared" ca="1" si="149"/>
        <v>-753134273919.78247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-753134273919.78247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-3138059474.66576</v>
      </c>
      <c r="L3504" s="444">
        <f t="shared" ca="1" si="149"/>
        <v>-756272333394.44824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-756272333394.44824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-3151134722.4768677</v>
      </c>
      <c r="L3505" s="444">
        <f t="shared" ca="1" si="149"/>
        <v>-759423468116.92505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-759423468116.92505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-3164264450.4871879</v>
      </c>
      <c r="L3506" s="444">
        <f t="shared" ca="1" si="149"/>
        <v>-762587732567.41223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-762587732567.41223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-3177448885.6975508</v>
      </c>
      <c r="L3507" s="444">
        <f t="shared" ca="1" si="149"/>
        <v>-765765181453.10974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-765765181453.10974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-3190688256.0546241</v>
      </c>
      <c r="L3508" s="444">
        <f t="shared" ca="1" si="149"/>
        <v>-768955869709.16431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-768955869709.16431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-3203982790.4548512</v>
      </c>
      <c r="L3509" s="444">
        <f t="shared" ca="1" si="149"/>
        <v>-772159852499.61914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-772159852499.61914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-3217332718.7484131</v>
      </c>
      <c r="L3510" s="444">
        <f t="shared" ca="1" si="149"/>
        <v>-775377185218.36755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-775377185218.36755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-3230738271.7431979</v>
      </c>
      <c r="L3511" s="444">
        <f t="shared" ca="1" si="149"/>
        <v>-778607923490.11072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-778607923490.11072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-3244199681.2087946</v>
      </c>
      <c r="L3512" s="444">
        <f t="shared" ca="1" si="149"/>
        <v>-781852123171.31946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-781852123171.31946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-3257717179.8804979</v>
      </c>
      <c r="L3513" s="444">
        <f t="shared" ca="1" si="149"/>
        <v>-785109840351.19995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-785109840351.19995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-3271291001.4633331</v>
      </c>
      <c r="L3514" s="444">
        <f t="shared" ca="1" si="149"/>
        <v>-788381131352.66333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-788381131352.66333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-3284921380.636097</v>
      </c>
      <c r="L3515" s="444">
        <f t="shared" ca="1" si="149"/>
        <v>-791666052733.29944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-791666052733.29944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-3298608553.0554142</v>
      </c>
      <c r="L3516" s="444">
        <f t="shared" ca="1" si="149"/>
        <v>-794964661286.35486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-794964661286.35486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-3312352755.3598118</v>
      </c>
      <c r="L3517" s="444">
        <f t="shared" ca="1" si="149"/>
        <v>-798277014041.71472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-798277014041.71472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-3326154225.1738114</v>
      </c>
      <c r="L3518" s="444">
        <f t="shared" ca="1" si="149"/>
        <v>-801603168266.88855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-801603168266.88855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-3340013201.1120358</v>
      </c>
      <c r="L3519" s="444">
        <f t="shared" ca="1" si="149"/>
        <v>-804943181468.00061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-804943181468.00061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-3353929922.7833357</v>
      </c>
      <c r="L3520" s="444">
        <f t="shared" ca="1" si="149"/>
        <v>-808297111390.78394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-808297111390.78394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-3367904630.7949328</v>
      </c>
      <c r="L3521" s="444">
        <f t="shared" ca="1" si="149"/>
        <v>-811665016021.57886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-811665016021.57886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-3381937566.7565784</v>
      </c>
      <c r="L3522" s="444">
        <f t="shared" ca="1" si="149"/>
        <v>-815046953588.33545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-815046953588.33545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-3396028973.2847309</v>
      </c>
      <c r="L3523" s="444">
        <f t="shared" ca="1" si="149"/>
        <v>-818442982561.62024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-818442982561.62024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-3410179094.0067511</v>
      </c>
      <c r="L3524" s="444">
        <f t="shared" ca="1" si="149"/>
        <v>-821853161655.62695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-821853161655.62695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-3424388173.5651121</v>
      </c>
      <c r="L3525" s="444">
        <f t="shared" ca="1" si="149"/>
        <v>-825277549829.19202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-825277549829.19202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-3438656457.6216335</v>
      </c>
      <c r="L3526" s="444">
        <f t="shared" ca="1" si="149"/>
        <v>-828716206286.8136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-828716206286.8136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-3452984192.8617234</v>
      </c>
      <c r="L3527" s="444">
        <f t="shared" ca="1" si="149"/>
        <v>-832169190479.67529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-832169190479.67529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-3467371626.9986472</v>
      </c>
      <c r="L3528" s="444">
        <f t="shared" ca="1" si="149"/>
        <v>-835636562106.67395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-835636562106.67395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-3481819008.7778082</v>
      </c>
      <c r="L3529" s="444">
        <f t="shared" ca="1" si="149"/>
        <v>-839118381115.45178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-839118381115.45178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-3496326587.9810491</v>
      </c>
      <c r="L3530" s="444">
        <f t="shared" ca="1" si="149"/>
        <v>-842614707703.43286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-842614707703.43286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-3510894615.4309702</v>
      </c>
      <c r="L3531" s="444">
        <f t="shared" ca="1" si="149"/>
        <v>-846125602318.86389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-846125602318.86389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-3525523342.995266</v>
      </c>
      <c r="L3532" s="444">
        <f t="shared" ca="1" si="149"/>
        <v>-849651125661.85913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-849651125661.85913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-3540213023.5910797</v>
      </c>
      <c r="L3533" s="444">
        <f t="shared" ca="1" si="149"/>
        <v>-853191338685.4502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-853191338685.4502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-3554963911.1893759</v>
      </c>
      <c r="L3534" s="444">
        <f t="shared" ca="1" si="149"/>
        <v>-856746302596.63953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-856746302596.63953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-3569776260.8193312</v>
      </c>
      <c r="L3535" s="444">
        <f t="shared" ca="1" si="149"/>
        <v>-860316078857.45886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-860316078857.45886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-3584650328.5727453</v>
      </c>
      <c r="L3536" s="444">
        <f t="shared" ca="1" si="149"/>
        <v>-863900729186.03162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-863900729186.03162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-3599586371.6084652</v>
      </c>
      <c r="L3537" s="444">
        <f t="shared" ca="1" si="149"/>
        <v>-867500315557.64014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-867500315557.64014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-3614584648.1568336</v>
      </c>
      <c r="L3538" s="444">
        <f t="shared" ca="1" si="149"/>
        <v>-871114900205.797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-871114900205.797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-3629645417.5241542</v>
      </c>
      <c r="L3539" s="444">
        <f t="shared" ca="1" si="149"/>
        <v>-874744545623.32117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-874744545623.32117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-3644768940.0971713</v>
      </c>
      <c r="L3540" s="444">
        <f t="shared" ca="1" si="149"/>
        <v>-878389314563.41833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-878389314563.41833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-3659955477.3475761</v>
      </c>
      <c r="L3541" s="444">
        <f t="shared" ca="1" si="149"/>
        <v>-882049270040.76587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-882049270040.76587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-3675205291.8365245</v>
      </c>
      <c r="L3542" s="444">
        <f t="shared" ca="1" si="149"/>
        <v>-885724475332.60242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-885724475332.60242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-3690518647.2191768</v>
      </c>
      <c r="L3543" s="444">
        <f t="shared" ca="1" si="149"/>
        <v>-889414993979.82153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-889414993979.82153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-3705895808.2492561</v>
      </c>
      <c r="L3544" s="444">
        <f t="shared" ca="1" si="149"/>
        <v>-893120889788.0708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-893120889788.0708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-3721337040.7836289</v>
      </c>
      <c r="L3545" s="444">
        <f t="shared" ca="1" si="149"/>
        <v>-896842226828.85437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-896842226828.85437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-3736842611.7868934</v>
      </c>
      <c r="L3546" s="444">
        <f t="shared" ca="1" si="149"/>
        <v>-900579069440.64124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-900579069440.64124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-3752412789.3360052</v>
      </c>
      <c r="L3547" s="444">
        <f t="shared" ca="1" si="149"/>
        <v>-904331482229.97729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-904331482229.97729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-3768047842.6249051</v>
      </c>
      <c r="L3548" s="444">
        <f t="shared" ca="1" si="149"/>
        <v>-908099530072.60217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-908099530072.60217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-3783748041.9691753</v>
      </c>
      <c r="L3549" s="444">
        <f t="shared" ca="1" si="149"/>
        <v>-911883278114.57129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-911883278114.57129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-3799513658.8107133</v>
      </c>
      <c r="L3550" s="444">
        <f t="shared" ca="1" si="149"/>
        <v>-915682791773.38196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-915682791773.38196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-3815344965.722425</v>
      </c>
      <c r="L3551" s="444">
        <f t="shared" ca="1" si="149"/>
        <v>-919498136739.10437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-919498136739.10437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-3831242236.4129348</v>
      </c>
      <c r="L3552" s="444">
        <f t="shared" ca="1" si="149"/>
        <v>-923329378975.51733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-923329378975.51733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-3847205745.7313228</v>
      </c>
      <c r="L3553" s="444">
        <f t="shared" ca="1" si="149"/>
        <v>-927176584721.24866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-927176584721.24866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-3863235769.6718693</v>
      </c>
      <c r="L3554" s="444">
        <f t="shared" ca="1" si="149"/>
        <v>-931039820490.92053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-931039820490.92053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-3879332585.3788362</v>
      </c>
      <c r="L3555" s="444">
        <f t="shared" ca="1" si="149"/>
        <v>-934919153076.29932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-934919153076.29932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-3895496471.151247</v>
      </c>
      <c r="L3556" s="444">
        <f t="shared" ca="1" si="149"/>
        <v>-938814649547.45056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-938814649547.45056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-3911727706.4477105</v>
      </c>
      <c r="L3557" s="444">
        <f t="shared" ca="1" si="149"/>
        <v>-942726377253.89832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-942726377253.89832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-3928026571.8912425</v>
      </c>
      <c r="L3558" s="444">
        <f t="shared" ca="1" si="149"/>
        <v>-946654403825.78955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-946654403825.78955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-3944393349.2741237</v>
      </c>
      <c r="L3559" s="444">
        <f t="shared" ca="1" si="149"/>
        <v>-950598797175.06372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-950598797175.06372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-3960828321.5627656</v>
      </c>
      <c r="L3560" s="444">
        <f t="shared" ca="1" si="149"/>
        <v>-954559625496.62646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-954559625496.62646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-3977331772.9026098</v>
      </c>
      <c r="L3561" s="444">
        <f t="shared" ca="1" si="149"/>
        <v>-958536957269.52905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-958536957269.52905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-3993903988.6230383</v>
      </c>
      <c r="L3562" s="444">
        <f t="shared" ca="1" si="149"/>
        <v>-962530861258.1521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-962530861258.1521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-4010545255.2423005</v>
      </c>
      <c r="L3563" s="444">
        <f t="shared" ca="1" si="149"/>
        <v>-966541406513.39441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-966541406513.39441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-4027255860.472477</v>
      </c>
      <c r="L3564" s="444">
        <f t="shared" ca="1" si="149"/>
        <v>-970568662373.86694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-970568662373.86694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-4044036093.2244453</v>
      </c>
      <c r="L3565" s="444">
        <f t="shared" ca="1" si="149"/>
        <v>-974612698467.09143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-974612698467.09143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-4060886243.6128807</v>
      </c>
      <c r="L3566" s="444">
        <f t="shared" ca="1" si="149"/>
        <v>-978673584710.70435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-978673584710.70435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-4077806602.9612684</v>
      </c>
      <c r="L3567" s="444">
        <f t="shared" ca="1" si="149"/>
        <v>-982751391313.66565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-982751391313.66565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-4094797463.8069396</v>
      </c>
      <c r="L3568" s="444">
        <f t="shared" ca="1" si="149"/>
        <v>-986846188777.47253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-986846188777.47253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-4111859119.9061356</v>
      </c>
      <c r="L3569" s="444">
        <f t="shared" ca="1" si="149"/>
        <v>-990958047897.37866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-990958047897.37866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-4128991866.2390776</v>
      </c>
      <c r="L3570" s="444">
        <f t="shared" ca="1" si="149"/>
        <v>-995087039763.6178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-995087039763.6178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-4146195999.0150743</v>
      </c>
      <c r="L3571" s="444">
        <f t="shared" ca="1" si="149"/>
        <v>-999233235762.63281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-999233235762.63281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-4163471815.6776361</v>
      </c>
      <c r="L3572" s="444">
        <f t="shared" ca="1" si="149"/>
        <v>-1003396707578.3104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-1003396707578.3104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-4180819614.9096265</v>
      </c>
      <c r="L3573" s="444">
        <f t="shared" ca="1" si="149"/>
        <v>-1007577527193.2201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-1007577527193.2201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-4198239696.6384168</v>
      </c>
      <c r="L3574" s="444">
        <f t="shared" ca="1" si="149"/>
        <v>-1011775766889.8585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-1011775766889.8585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-4215732362.0410767</v>
      </c>
      <c r="L3575" s="444">
        <f t="shared" ca="1" si="149"/>
        <v>-1015991499251.8997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-1015991499251.8997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-4233297913.549582</v>
      </c>
      <c r="L3576" s="444">
        <f t="shared" ca="1" si="149"/>
        <v>-1020224797165.4492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-1020224797165.4492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-4250936654.856039</v>
      </c>
      <c r="L3577" s="444">
        <f t="shared" ca="1" si="149"/>
        <v>-1024475733820.3053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-1024475733820.3053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-4268648890.9179392</v>
      </c>
      <c r="L3578" s="444">
        <f t="shared" ref="L3578:L3832" ca="1" si="154">I3578-J3578+K3578</f>
        <v>-1028744382711.2233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-1028744382711.2233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-4286434927.9634304</v>
      </c>
      <c r="L3579" s="444">
        <f t="shared" ca="1" si="154"/>
        <v>-1033030817639.1866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-1033030817639.1866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-4304295073.4966106</v>
      </c>
      <c r="L3580" s="444">
        <f t="shared" ca="1" si="154"/>
        <v>-1037335112712.6832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-1037335112712.6832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-4322229636.3028469</v>
      </c>
      <c r="L3581" s="444">
        <f t="shared" ca="1" si="154"/>
        <v>-1041657342348.9861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-1041657342348.9861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-4340238926.4541082</v>
      </c>
      <c r="L3582" s="444">
        <f t="shared" ca="1" si="154"/>
        <v>-1045997581275.4402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-1045997581275.4402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-4358323255.3143339</v>
      </c>
      <c r="L3583" s="444">
        <f t="shared" ca="1" si="154"/>
        <v>-1050355904530.7545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-1050355904530.7545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-4376482935.5448103</v>
      </c>
      <c r="L3584" s="444">
        <f t="shared" ca="1" si="154"/>
        <v>-1054732387466.2993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-1054732387466.2993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-4394718281.10958</v>
      </c>
      <c r="L3585" s="444">
        <f t="shared" ca="1" si="154"/>
        <v>-1059127105747.4089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-1059127105747.4089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-4413029607.2808704</v>
      </c>
      <c r="L3586" s="444">
        <f t="shared" ca="1" si="154"/>
        <v>-1063540135354.6898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-1063540135354.6898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-4431417230.6445408</v>
      </c>
      <c r="L3587" s="444">
        <f t="shared" ca="1" si="154"/>
        <v>-1067971552585.3344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-1067971552585.3344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-4449881469.1055603</v>
      </c>
      <c r="L3588" s="444">
        <f t="shared" ca="1" si="154"/>
        <v>-1072421434054.4399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-1072421434054.4399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-4468422641.8934994</v>
      </c>
      <c r="L3589" s="444">
        <f t="shared" ca="1" si="154"/>
        <v>-1076889856696.3335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-1076889856696.3335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-4487041069.5680561</v>
      </c>
      <c r="L3590" s="444">
        <f t="shared" ca="1" si="154"/>
        <v>-1081376897765.9016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-1081376897765.9016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-4505737074.0245905</v>
      </c>
      <c r="L3591" s="444">
        <f t="shared" ca="1" si="154"/>
        <v>-1085882634839.9261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-1085882634839.9261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-4524510978.499692</v>
      </c>
      <c r="L3592" s="444">
        <f t="shared" ca="1" si="154"/>
        <v>-1090407145818.4258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-1090407145818.4258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-4543363107.5767736</v>
      </c>
      <c r="L3593" s="444">
        <f t="shared" ca="1" si="154"/>
        <v>-1094950508926.0026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-1094950508926.0026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-4562293787.1916771</v>
      </c>
      <c r="L3594" s="444">
        <f t="shared" ca="1" si="154"/>
        <v>-1099512802713.1943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-1099512802713.1943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-4581303344.6383095</v>
      </c>
      <c r="L3595" s="444">
        <f t="shared" ca="1" si="154"/>
        <v>-1104094106057.8328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-1104094106057.8328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-4600392108.5743027</v>
      </c>
      <c r="L3596" s="444">
        <f t="shared" ca="1" si="154"/>
        <v>-1108694498166.407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-1108694498166.407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-4619560409.0266953</v>
      </c>
      <c r="L3597" s="444">
        <f t="shared" ca="1" si="154"/>
        <v>-1113314058575.4336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-1113314058575.4336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-4638808577.3976402</v>
      </c>
      <c r="L3598" s="444">
        <f t="shared" ca="1" si="154"/>
        <v>-1117952867152.8313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-1117952867152.8313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-4658136946.47013</v>
      </c>
      <c r="L3599" s="444">
        <f t="shared" ca="1" si="154"/>
        <v>-1122611004099.3015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-1122611004099.3015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-4677545850.4137564</v>
      </c>
      <c r="L3600" s="444">
        <f t="shared" ca="1" si="154"/>
        <v>-1127288549949.7153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-1127288549949.7153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-4697035624.7904806</v>
      </c>
      <c r="L3601" s="444">
        <f t="shared" ca="1" si="154"/>
        <v>-1131985585574.5059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-1131985585574.5059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-4716606606.560441</v>
      </c>
      <c r="L3602" s="444">
        <f t="shared" ca="1" si="154"/>
        <v>-1136702192181.0664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-1136702192181.0664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-4736259134.0877762</v>
      </c>
      <c r="L3603" s="444">
        <f t="shared" ca="1" si="154"/>
        <v>-1141438451315.1543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-1141438451315.1543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-4755993547.1464758</v>
      </c>
      <c r="L3604" s="444">
        <f t="shared" ca="1" si="154"/>
        <v>-1146194444862.3008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-1146194444862.3008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-4775810186.9262533</v>
      </c>
      <c r="L3605" s="444">
        <f t="shared" ca="1" si="154"/>
        <v>-1150970255049.2271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-1150970255049.2271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-4795709396.0384464</v>
      </c>
      <c r="L3606" s="444">
        <f t="shared" ca="1" si="154"/>
        <v>-1155765964445.2654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-1155765964445.2654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-4815691518.5219393</v>
      </c>
      <c r="L3607" s="444">
        <f t="shared" ca="1" si="154"/>
        <v>-1160581655963.7874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-1160581655963.7874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-4835756899.8491135</v>
      </c>
      <c r="L3608" s="444">
        <f t="shared" ca="1" si="154"/>
        <v>-1165417412863.6365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-1165417412863.6365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-4855905886.931819</v>
      </c>
      <c r="L3609" s="444">
        <f t="shared" ca="1" si="154"/>
        <v>-1170273318750.5684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-1170273318750.5684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-4876138828.127368</v>
      </c>
      <c r="L3610" s="444">
        <f t="shared" ca="1" si="154"/>
        <v>-1175149457578.6958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-1175149457578.6958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-4896456073.244566</v>
      </c>
      <c r="L3611" s="444">
        <f t="shared" ca="1" si="154"/>
        <v>-1180045913651.9404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-1180045913651.9404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-4916857973.5497513</v>
      </c>
      <c r="L3612" s="444">
        <f t="shared" ca="1" si="154"/>
        <v>-1184962771625.4902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-1184962771625.4902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-4937344881.7728758</v>
      </c>
      <c r="L3613" s="444">
        <f t="shared" ca="1" si="154"/>
        <v>-1189900116507.2632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-1189900116507.2632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-4957917152.1135969</v>
      </c>
      <c r="L3614" s="444">
        <f t="shared" ca="1" si="154"/>
        <v>-1194858033659.3767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-1194858033659.3767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-4978575140.2474031</v>
      </c>
      <c r="L3615" s="444">
        <f t="shared" ca="1" si="154"/>
        <v>-1199836608799.624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-1199836608799.624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-4999319203.3317671</v>
      </c>
      <c r="L3616" s="444">
        <f t="shared" ca="1" si="154"/>
        <v>-1204835928002.9558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-1204835928002.9558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-5020149700.0123158</v>
      </c>
      <c r="L3617" s="444">
        <f t="shared" ca="1" si="154"/>
        <v>-1209856077702.968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-1209856077702.968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-5041066990.4290333</v>
      </c>
      <c r="L3618" s="444">
        <f t="shared" ca="1" si="154"/>
        <v>-1214897144693.397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-1214897144693.397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-5062071436.2224874</v>
      </c>
      <c r="L3619" s="444">
        <f t="shared" ca="1" si="154"/>
        <v>-1219959216129.6194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-1219959216129.6194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-5083163400.540081</v>
      </c>
      <c r="L3620" s="444">
        <f t="shared" ca="1" si="154"/>
        <v>-1225042379530.1594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-1225042379530.1594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-5104343248.0423307</v>
      </c>
      <c r="L3621" s="444">
        <f t="shared" ca="1" si="154"/>
        <v>-1230146722778.2017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-1230146722778.2017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-5125611344.909174</v>
      </c>
      <c r="L3622" s="444">
        <f t="shared" ca="1" si="154"/>
        <v>-1235272334123.1108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-1235272334123.1108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-5146968058.8462954</v>
      </c>
      <c r="L3623" s="444">
        <f t="shared" ca="1" si="154"/>
        <v>-1240419302181.957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-1240419302181.957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-5168413759.0914879</v>
      </c>
      <c r="L3624" s="444">
        <f t="shared" ca="1" si="154"/>
        <v>-1245587715941.0486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-1245587715941.0486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-5189948816.4210358</v>
      </c>
      <c r="L3625" s="444">
        <f t="shared" ca="1" si="154"/>
        <v>-1250777664757.4697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-1250777664757.4697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-5211573603.1561241</v>
      </c>
      <c r="L3626" s="444">
        <f t="shared" ca="1" si="154"/>
        <v>-1255989238360.6257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-1255989238360.6257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-5233288493.1692734</v>
      </c>
      <c r="L3627" s="444">
        <f t="shared" ca="1" si="154"/>
        <v>-1261222526853.7949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-1261222526853.7949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-5255093861.8908119</v>
      </c>
      <c r="L3628" s="444">
        <f t="shared" ca="1" si="154"/>
        <v>-1266477620715.6858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-1266477620715.6858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-5276990086.3153572</v>
      </c>
      <c r="L3629" s="444">
        <f t="shared" ca="1" si="154"/>
        <v>-1271754610802.0012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-1271754610802.0012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-5298977545.008338</v>
      </c>
      <c r="L3630" s="444">
        <f t="shared" ca="1" si="154"/>
        <v>-1277053588347.0095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-1277053588347.0095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-5321056618.1125393</v>
      </c>
      <c r="L3631" s="444">
        <f t="shared" ca="1" si="154"/>
        <v>-1282374644965.1221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-1282374644965.1221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-5343227687.3546753</v>
      </c>
      <c r="L3632" s="444">
        <f t="shared" ca="1" si="154"/>
        <v>-1287717872652.4768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-1287717872652.4768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-5365491136.0519867</v>
      </c>
      <c r="L3633" s="444">
        <f t="shared" ca="1" si="154"/>
        <v>-1293083363788.5288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-1293083363788.5288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-5387847349.1188698</v>
      </c>
      <c r="L3634" s="444">
        <f t="shared" ca="1" si="154"/>
        <v>-1298471211137.6477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-1298471211137.6477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-5410296713.0735321</v>
      </c>
      <c r="L3635" s="444">
        <f t="shared" ca="1" si="154"/>
        <v>-1303881507850.7212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-1303881507850.7212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-5432839616.044672</v>
      </c>
      <c r="L3636" s="444">
        <f t="shared" ca="1" si="154"/>
        <v>-1309314347466.7659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-1309314347466.7659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-5455476447.7781906</v>
      </c>
      <c r="L3637" s="444">
        <f t="shared" ca="1" si="154"/>
        <v>-1314769823914.5439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-1314769823914.5439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-5478207599.6439333</v>
      </c>
      <c r="L3638" s="444">
        <f t="shared" ca="1" si="154"/>
        <v>-1320248031514.188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-1320248031514.188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-5501033464.6424503</v>
      </c>
      <c r="L3639" s="444">
        <f t="shared" ca="1" si="154"/>
        <v>-1325749064978.8303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-1325749064978.8303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-5523954437.4117928</v>
      </c>
      <c r="L3640" s="444">
        <f t="shared" ca="1" si="154"/>
        <v>-1331273019416.2422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-1331273019416.2422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-5546970914.2343426</v>
      </c>
      <c r="L3641" s="444">
        <f t="shared" ca="1" si="154"/>
        <v>-1336819990330.4766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-1336819990330.4766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-5570083293.0436525</v>
      </c>
      <c r="L3642" s="444">
        <f t="shared" ca="1" si="154"/>
        <v>-1342390073623.5203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-1342390073623.5203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-5593291973.4313345</v>
      </c>
      <c r="L3643" s="444">
        <f t="shared" ca="1" si="154"/>
        <v>-1347983365596.9517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-1347983365596.9517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-5616597356.653965</v>
      </c>
      <c r="L3644" s="444">
        <f t="shared" ca="1" si="154"/>
        <v>-1353599962953.6057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-1353599962953.6057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-5639999845.6400242</v>
      </c>
      <c r="L3645" s="444">
        <f t="shared" ca="1" si="154"/>
        <v>-1359239962799.2458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-1359239962799.2458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-5663499844.9968576</v>
      </c>
      <c r="L3646" s="444">
        <f t="shared" ca="1" si="154"/>
        <v>-1364903462644.2427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-1364903462644.2427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-5687097761.0176773</v>
      </c>
      <c r="L3647" s="444">
        <f t="shared" ca="1" si="154"/>
        <v>-1370590560405.2603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-1370590560405.2603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-5710794001.6885843</v>
      </c>
      <c r="L3648" s="444">
        <f t="shared" ca="1" si="154"/>
        <v>-1376301354406.9487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-1376301354406.9487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-5734588976.6956196</v>
      </c>
      <c r="L3649" s="444">
        <f t="shared" ca="1" si="154"/>
        <v>-1382035943383.6443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-1382035943383.6443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-5758483097.4318514</v>
      </c>
      <c r="L3650" s="444">
        <f t="shared" ca="1" si="154"/>
        <v>-1387794426481.0762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-1387794426481.0762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-5782476777.0044842</v>
      </c>
      <c r="L3651" s="444">
        <f t="shared" ca="1" si="154"/>
        <v>-1393576903258.0806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-1393576903258.0806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-5806570430.2420025</v>
      </c>
      <c r="L3652" s="444">
        <f t="shared" ca="1" si="154"/>
        <v>-1399383473688.3225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-1399383473688.3225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-5830764473.7013435</v>
      </c>
      <c r="L3653" s="444">
        <f t="shared" ca="1" si="154"/>
        <v>-1405214238162.0239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-1405214238162.0239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-5855059325.6750994</v>
      </c>
      <c r="L3654" s="444">
        <f t="shared" ca="1" si="154"/>
        <v>-1411069297487.699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-1411069297487.699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-5879455406.1987457</v>
      </c>
      <c r="L3655" s="444">
        <f t="shared" ca="1" si="154"/>
        <v>-1416948752893.8977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-1416948752893.8977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-5903953137.0579071</v>
      </c>
      <c r="L3656" s="444">
        <f t="shared" ca="1" si="154"/>
        <v>-1422852706030.9556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-1422852706030.9556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-5928552941.7956486</v>
      </c>
      <c r="L3657" s="444">
        <f t="shared" ca="1" si="154"/>
        <v>-1428781258972.7512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-1428781258972.7512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-5953255245.7197971</v>
      </c>
      <c r="L3658" s="444">
        <f t="shared" ca="1" si="154"/>
        <v>-1434734514218.4709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-1434734514218.4709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-5978060475.9102955</v>
      </c>
      <c r="L3659" s="444">
        <f t="shared" ca="1" si="154"/>
        <v>-1440712574694.3813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-1440712574694.3813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-6002969061.2265892</v>
      </c>
      <c r="L3660" s="444">
        <f t="shared" ca="1" si="154"/>
        <v>-1446715543755.6079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-1446715543755.6079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-6027981432.315033</v>
      </c>
      <c r="L3661" s="444">
        <f t="shared" ca="1" si="154"/>
        <v>-1452743525187.9229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-1452743525187.9229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-6053098021.6163454</v>
      </c>
      <c r="L3662" s="444">
        <f t="shared" ca="1" si="154"/>
        <v>-1458796623209.5393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-1458796623209.5393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-6078319263.3730803</v>
      </c>
      <c r="L3663" s="444">
        <f t="shared" ca="1" si="154"/>
        <v>-1464874942472.9124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-1464874942472.9124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-6103645593.6371346</v>
      </c>
      <c r="L3664" s="444">
        <f t="shared" ca="1" si="154"/>
        <v>-1470978588066.5496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-1470978588066.5496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-6129077450.2772894</v>
      </c>
      <c r="L3665" s="444">
        <f t="shared" ca="1" si="154"/>
        <v>-1477107665516.8269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-1477107665516.8269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-6154615272.9867783</v>
      </c>
      <c r="L3666" s="444">
        <f t="shared" ca="1" si="154"/>
        <v>-1483262280789.8137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-1483262280789.8137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-6180259503.2908907</v>
      </c>
      <c r="L3667" s="444">
        <f t="shared" ca="1" si="154"/>
        <v>-1489442540293.1045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-1489442540293.1045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-6206010584.5546017</v>
      </c>
      <c r="L3668" s="444">
        <f t="shared" ca="1" si="154"/>
        <v>-1495648550877.6592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-1495648550877.6592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-6231868961.9902468</v>
      </c>
      <c r="L3669" s="444">
        <f t="shared" ca="1" si="154"/>
        <v>-1501880419839.6494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-1501880419839.6494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-6257835082.665206</v>
      </c>
      <c r="L3670" s="444">
        <f t="shared" ca="1" si="154"/>
        <v>-1508138254922.3147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-1508138254922.3147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-6283909395.5096445</v>
      </c>
      <c r="L3671" s="444">
        <f t="shared" ca="1" si="154"/>
        <v>-1514422164317.8245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-1514422164317.8245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-6310092351.3242683</v>
      </c>
      <c r="L3672" s="444">
        <f t="shared" ca="1" si="154"/>
        <v>-1520732256669.1487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-1520732256669.1487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-6336384402.7881193</v>
      </c>
      <c r="L3673" s="444">
        <f t="shared" ca="1" si="154"/>
        <v>-1527068641071.9368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-1527068641071.9368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-6362786004.466403</v>
      </c>
      <c r="L3674" s="444">
        <f t="shared" ca="1" si="154"/>
        <v>-1533431427076.4031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-1533431427076.4031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-6389297612.818346</v>
      </c>
      <c r="L3675" s="444">
        <f t="shared" ca="1" si="154"/>
        <v>-1539820724689.2214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-1539820724689.2214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-6415919686.2050896</v>
      </c>
      <c r="L3676" s="444">
        <f t="shared" ca="1" si="154"/>
        <v>-1546236644375.4265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-1546236644375.4265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-6442652684.8976107</v>
      </c>
      <c r="L3677" s="444">
        <f t="shared" ca="1" si="154"/>
        <v>-1552679297060.3242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-1552679297060.3242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-6469497071.0846844</v>
      </c>
      <c r="L3678" s="444">
        <f t="shared" ca="1" si="154"/>
        <v>-1559148794131.4089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-1559148794131.4089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-6496453308.8808708</v>
      </c>
      <c r="L3679" s="444">
        <f t="shared" ca="1" si="154"/>
        <v>-1565645247440.2898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-1565645247440.2898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-6523521864.3345404</v>
      </c>
      <c r="L3680" s="444">
        <f t="shared" ca="1" si="154"/>
        <v>-1572168769304.6243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-1572168769304.6243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-6550703205.4359341</v>
      </c>
      <c r="L3681" s="444">
        <f t="shared" ca="1" si="154"/>
        <v>-1578719472510.0603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-1578719472510.0603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-6577997802.1252508</v>
      </c>
      <c r="L3682" s="444">
        <f t="shared" ca="1" si="154"/>
        <v>-1585297470312.1855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-1585297470312.1855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-6605406126.3007727</v>
      </c>
      <c r="L3683" s="444">
        <f t="shared" ca="1" si="154"/>
        <v>-1591902876438.4863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-1591902876438.4863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-6632928651.8270264</v>
      </c>
      <c r="L3684" s="444">
        <f t="shared" ca="1" si="154"/>
        <v>-1598535805090.3135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-1598535805090.3135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-6660565854.5429726</v>
      </c>
      <c r="L3685" s="444">
        <f t="shared" ca="1" si="154"/>
        <v>-1605196370944.8564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-1605196370944.8564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-6688318212.2702351</v>
      </c>
      <c r="L3686" s="444">
        <f t="shared" ca="1" si="154"/>
        <v>-1611884689157.1267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-1611884689157.1267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-6716186204.8213615</v>
      </c>
      <c r="L3687" s="444">
        <f t="shared" ca="1" si="154"/>
        <v>-1618600875361.948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-1618600875361.948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-6744170314.0081167</v>
      </c>
      <c r="L3688" s="444">
        <f t="shared" ca="1" si="154"/>
        <v>-1625345045675.9561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-1625345045675.9561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-6772271023.6498165</v>
      </c>
      <c r="L3689" s="444">
        <f t="shared" ca="1" si="154"/>
        <v>-1632117316699.606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-1632117316699.606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-6800488819.5816917</v>
      </c>
      <c r="L3690" s="444">
        <f t="shared" ca="1" si="154"/>
        <v>-1638917805519.1877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-1638917805519.1877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-6828824189.6632824</v>
      </c>
      <c r="L3691" s="444">
        <f t="shared" ca="1" si="154"/>
        <v>-1645746629708.8511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-1645746629708.8511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-6857277623.7868795</v>
      </c>
      <c r="L3692" s="444">
        <f t="shared" ca="1" si="154"/>
        <v>-1652603907332.6379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-1652603907332.6379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-6885849613.8859911</v>
      </c>
      <c r="L3693" s="444">
        <f t="shared" ca="1" si="154"/>
        <v>-1659489756946.5239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-1659489756946.5239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-6914540653.9438496</v>
      </c>
      <c r="L3694" s="444">
        <f t="shared" ca="1" si="154"/>
        <v>-1666404297600.4678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-1666404297600.4678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-6943351240.0019493</v>
      </c>
      <c r="L3695" s="444">
        <f t="shared" ca="1" si="154"/>
        <v>-1673347648840.4697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-1673347648840.4697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-6972281870.1686239</v>
      </c>
      <c r="L3696" s="444">
        <f t="shared" ca="1" si="154"/>
        <v>-1680319930710.6384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-1680319930710.6384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-7001333044.6276598</v>
      </c>
      <c r="L3697" s="444">
        <f t="shared" ca="1" si="154"/>
        <v>-1687321263755.2661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-1687321263755.2661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-7030505265.6469421</v>
      </c>
      <c r="L3698" s="444">
        <f t="shared" ca="1" si="154"/>
        <v>-1694351769020.9131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-1694351769020.9131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-7059799037.5871382</v>
      </c>
      <c r="L3699" s="444">
        <f t="shared" ca="1" si="154"/>
        <v>-1701411568058.5002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-1701411568058.5002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-7089214866.9104176</v>
      </c>
      <c r="L3700" s="444">
        <f t="shared" ca="1" si="154"/>
        <v>-1708500782925.4106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-1708500782925.4106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-7118753262.1892109</v>
      </c>
      <c r="L3701" s="444">
        <f t="shared" ca="1" si="154"/>
        <v>-1715619536187.5999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-1715619536187.5999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-7148414734.1150007</v>
      </c>
      <c r="L3702" s="444">
        <f t="shared" ca="1" si="154"/>
        <v>-1722767950921.7148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-1722767950921.7148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-7178199795.5071449</v>
      </c>
      <c r="L3703" s="444">
        <f t="shared" ca="1" si="154"/>
        <v>-1729946150717.2219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-1729946150717.2219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-7208108961.3217583</v>
      </c>
      <c r="L3704" s="444">
        <f t="shared" ca="1" si="154"/>
        <v>-1737154259678.5437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-1737154259678.5437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-7238142748.6605988</v>
      </c>
      <c r="L3705" s="444">
        <f t="shared" ca="1" si="154"/>
        <v>-1744392402427.2043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-1744392402427.2043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-7268301676.7800179</v>
      </c>
      <c r="L3706" s="444">
        <f t="shared" ca="1" si="154"/>
        <v>-1751660704103.9844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-1751660704103.9844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-7298586267.0999336</v>
      </c>
      <c r="L3707" s="444">
        <f t="shared" ca="1" si="154"/>
        <v>-1758959290371.0842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-1758959290371.0842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-7328997043.2128506</v>
      </c>
      <c r="L3708" s="444">
        <f t="shared" ca="1" si="154"/>
        <v>-1766288287414.2971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-1766288287414.2971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-7359534530.8929052</v>
      </c>
      <c r="L3709" s="444">
        <f t="shared" ca="1" si="154"/>
        <v>-1773647821945.1899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-1773647821945.1899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-7390199258.1049576</v>
      </c>
      <c r="L3710" s="444">
        <f t="shared" ca="1" si="154"/>
        <v>-1781038021203.2949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-1781038021203.2949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-7420991755.0137291</v>
      </c>
      <c r="L3711" s="444">
        <f t="shared" ca="1" si="154"/>
        <v>-1788459012958.3086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-1788459012958.3086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-7451912553.9929523</v>
      </c>
      <c r="L3712" s="444">
        <f t="shared" ca="1" si="154"/>
        <v>-1795910925512.3015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-1795910925512.3015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-7482962189.6345882</v>
      </c>
      <c r="L3713" s="444">
        <f t="shared" ca="1" si="154"/>
        <v>-1803393887701.936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-1803393887701.936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-7514141198.7580671</v>
      </c>
      <c r="L3714" s="444">
        <f t="shared" ca="1" si="154"/>
        <v>-1810908028900.6941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-1810908028900.6941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-7545450120.4195585</v>
      </c>
      <c r="L3715" s="444">
        <f t="shared" ca="1" si="154"/>
        <v>-1818453479021.1138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-1818453479021.1138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-7576889495.9213066</v>
      </c>
      <c r="L3716" s="444">
        <f t="shared" ca="1" si="154"/>
        <v>-1826030368517.0352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-1826030368517.0352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-7608459868.8209791</v>
      </c>
      <c r="L3717" s="444">
        <f t="shared" ca="1" si="154"/>
        <v>-1833638828385.8562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-1833638828385.8562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-7640161784.9410677</v>
      </c>
      <c r="L3718" s="444">
        <f t="shared" ca="1" si="154"/>
        <v>-1841278990170.7974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-1841278990170.7974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-7671995792.3783226</v>
      </c>
      <c r="L3719" s="444">
        <f t="shared" ca="1" si="154"/>
        <v>-1848950985963.1758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-1848950985963.1758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-7703962441.5132322</v>
      </c>
      <c r="L3720" s="444">
        <f t="shared" ca="1" si="154"/>
        <v>-1856654948404.689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-1856654948404.689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-7736062285.019536</v>
      </c>
      <c r="L3721" s="444">
        <f t="shared" ca="1" si="154"/>
        <v>-1864391010689.7085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-1864391010689.7085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-7768295877.873785</v>
      </c>
      <c r="L3722" s="444">
        <f t="shared" ca="1" si="154"/>
        <v>-1872159306567.5823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-1872159306567.5823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-7800663777.3649263</v>
      </c>
      <c r="L3723" s="444">
        <f t="shared" ca="1" si="154"/>
        <v>-1879959970344.9473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-1879959970344.9473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-7833166543.1039467</v>
      </c>
      <c r="L3724" s="444">
        <f t="shared" ca="1" si="154"/>
        <v>-1887793136888.0513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-1887793136888.0513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-7865804737.0335464</v>
      </c>
      <c r="L3725" s="444">
        <f t="shared" ca="1" si="154"/>
        <v>-1895658941625.0847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-1895658941625.0847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-7898578923.4378529</v>
      </c>
      <c r="L3726" s="444">
        <f t="shared" ca="1" si="154"/>
        <v>-1903557520548.5225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-1903557520548.5225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-7931489668.952178</v>
      </c>
      <c r="L3727" s="444">
        <f t="shared" ca="1" si="154"/>
        <v>-1911489010217.4746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-1911489010217.4746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-7964537542.5728111</v>
      </c>
      <c r="L3728" s="444">
        <f t="shared" ca="1" si="154"/>
        <v>-1919453547760.0474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-1919453547760.0474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-7997723115.6668653</v>
      </c>
      <c r="L3729" s="444">
        <f t="shared" ca="1" si="154"/>
        <v>-1927451270875.7141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-1927451270875.7141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-8031046961.9821424</v>
      </c>
      <c r="L3730" s="444">
        <f t="shared" ca="1" si="154"/>
        <v>-1935482317837.6963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-1935482317837.6963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-8064509657.6570663</v>
      </c>
      <c r="L3731" s="444">
        <f t="shared" ca="1" si="154"/>
        <v>-1943546827495.3533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-1943546827495.3533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-8098111781.2306395</v>
      </c>
      <c r="L3732" s="444">
        <f t="shared" ca="1" si="154"/>
        <v>-1951644939276.584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-1951644939276.584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-8131853913.6524324</v>
      </c>
      <c r="L3733" s="444">
        <f t="shared" ca="1" si="154"/>
        <v>-1959776793190.2363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-1959776793190.2363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-8165736638.2926502</v>
      </c>
      <c r="L3734" s="444">
        <f t="shared" ca="1" si="154"/>
        <v>-1967942529828.5291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-1967942529828.5291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-8199760540.9522047</v>
      </c>
      <c r="L3735" s="444">
        <f t="shared" ca="1" si="154"/>
        <v>-1976142290369.4812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-1976142290369.4812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-8233926209.872839</v>
      </c>
      <c r="L3736" s="444">
        <f t="shared" ca="1" si="154"/>
        <v>-1984376216579.354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-1984376216579.354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-8268234235.7473078</v>
      </c>
      <c r="L3737" s="444">
        <f t="shared" ca="1" si="154"/>
        <v>-1992644450815.1013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-1992644450815.1013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-8302685211.7295885</v>
      </c>
      <c r="L3738" s="444">
        <f t="shared" ca="1" si="154"/>
        <v>-2000947136026.8308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-2000947136026.8308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-8337279733.4451284</v>
      </c>
      <c r="L3739" s="444">
        <f t="shared" ca="1" si="154"/>
        <v>-2009284415760.2759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-2009284415760.2759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-8372018399.0011492</v>
      </c>
      <c r="L3740" s="444">
        <f t="shared" ca="1" si="154"/>
        <v>-2017656434159.2771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-2017656434159.2771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-8406901808.9969864</v>
      </c>
      <c r="L3741" s="444">
        <f t="shared" ca="1" si="154"/>
        <v>-2026063335968.2742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-2026063335968.2742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-8441930566.5344753</v>
      </c>
      <c r="L3742" s="444">
        <f t="shared" ca="1" si="154"/>
        <v>-2034505266534.8086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-2034505266534.8086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-8477105277.2283678</v>
      </c>
      <c r="L3743" s="444">
        <f t="shared" ca="1" si="154"/>
        <v>-2042982371812.0369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-2042982371812.0369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-8512426549.2168198</v>
      </c>
      <c r="L3744" s="444">
        <f t="shared" ca="1" si="154"/>
        <v>-2051494798361.2537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-2051494798361.2537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-8547894993.1718903</v>
      </c>
      <c r="L3745" s="444">
        <f t="shared" ca="1" si="154"/>
        <v>-2060042693354.4255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-2060042693354.4255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-8583511222.3101053</v>
      </c>
      <c r="L3746" s="444">
        <f t="shared" ca="1" si="154"/>
        <v>-2068626204576.7356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-2068626204576.7356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-8619275852.4030647</v>
      </c>
      <c r="L3747" s="444">
        <f t="shared" ca="1" si="154"/>
        <v>-2077245480429.1387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-2077245480429.1387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-8655189501.7880783</v>
      </c>
      <c r="L3748" s="444">
        <f t="shared" ca="1" si="154"/>
        <v>-2085900669930.9268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-2085900669930.9268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-8691252791.3788605</v>
      </c>
      <c r="L3749" s="444">
        <f t="shared" ca="1" si="154"/>
        <v>-2094591922722.3057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-2094591922722.3057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-8727466344.6762733</v>
      </c>
      <c r="L3750" s="444">
        <f t="shared" ca="1" si="154"/>
        <v>-2103319389066.9819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-2103319389066.9819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-8763830787.7790928</v>
      </c>
      <c r="L3751" s="444">
        <f t="shared" ca="1" si="154"/>
        <v>-2112083219854.761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-2112083219854.761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-8800346749.3948364</v>
      </c>
      <c r="L3752" s="444">
        <f t="shared" ca="1" si="154"/>
        <v>-2120883566604.1558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-2120883566604.1558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-8837014860.8506489</v>
      </c>
      <c r="L3753" s="444">
        <f t="shared" ca="1" si="154"/>
        <v>-2129720581465.0063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-2129720581465.0063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-8873835756.1041927</v>
      </c>
      <c r="L3754" s="444">
        <f t="shared" ca="1" si="154"/>
        <v>-2138594417221.1106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-2138594417221.1106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-8910810071.7546272</v>
      </c>
      <c r="L3755" s="444">
        <f t="shared" ca="1" si="154"/>
        <v>-2147505227292.8652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-2147505227292.8652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-8947938447.0536041</v>
      </c>
      <c r="L3756" s="444">
        <f t="shared" ca="1" si="154"/>
        <v>-2156453165739.9189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-2156453165739.9189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-8985221523.9163284</v>
      </c>
      <c r="L3757" s="444">
        <f t="shared" ca="1" si="154"/>
        <v>-2165438387263.8352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-2165438387263.8352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-9022659946.9326458</v>
      </c>
      <c r="L3758" s="444">
        <f t="shared" ca="1" si="154"/>
        <v>-2174461047210.7678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-2174461047210.7678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-9060254363.3781986</v>
      </c>
      <c r="L3759" s="444">
        <f t="shared" ca="1" si="154"/>
        <v>-2183521301574.146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-2183521301574.146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-9098005423.2256088</v>
      </c>
      <c r="L3760" s="444">
        <f t="shared" ca="1" si="154"/>
        <v>-2192619306997.3716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-2192619306997.3716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-9135913779.155714</v>
      </c>
      <c r="L3761" s="444">
        <f t="shared" ca="1" si="154"/>
        <v>-2201755220776.5273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-2201755220776.5273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-9173980086.5688629</v>
      </c>
      <c r="L3762" s="444">
        <f t="shared" ca="1" si="154"/>
        <v>-2210929200863.0962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-2210929200863.0962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-9212205003.5962334</v>
      </c>
      <c r="L3763" s="444">
        <f t="shared" ca="1" si="154"/>
        <v>-2220141405866.6924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-2220141405866.6924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-9250589191.1112175</v>
      </c>
      <c r="L3764" s="444">
        <f t="shared" ca="1" si="154"/>
        <v>-2229391995057.8037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-2229391995057.8037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-9289133312.7408485</v>
      </c>
      <c r="L3765" s="444">
        <f t="shared" ca="1" si="154"/>
        <v>-2238681128370.5444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-2238681128370.5444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-9327838034.8772678</v>
      </c>
      <c r="L3766" s="444">
        <f t="shared" ca="1" si="154"/>
        <v>-2248008966405.4219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-2248008966405.4219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-9366704026.6892586</v>
      </c>
      <c r="L3767" s="444">
        <f t="shared" ca="1" si="154"/>
        <v>-2257375670432.1113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-2257375670432.1113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-9405731960.1337967</v>
      </c>
      <c r="L3768" s="444">
        <f t="shared" ca="1" si="154"/>
        <v>-2266781402392.2451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-2266781402392.2451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-9444922509.9676876</v>
      </c>
      <c r="L3769" s="444">
        <f t="shared" ca="1" si="154"/>
        <v>-2276226324902.2129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-2276226324902.2129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-9484276353.7592201</v>
      </c>
      <c r="L3770" s="444">
        <f t="shared" ca="1" si="154"/>
        <v>-2285710601255.9722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-2285710601255.9722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-9523794171.8998833</v>
      </c>
      <c r="L3771" s="444">
        <f t="shared" ca="1" si="154"/>
        <v>-2295234395427.8721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-2295234395427.8721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-9563476647.6161327</v>
      </c>
      <c r="L3772" s="444">
        <f t="shared" ca="1" si="154"/>
        <v>-2304797872075.4883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-2304797872075.4883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-9603324466.9812012</v>
      </c>
      <c r="L3773" s="444">
        <f t="shared" ca="1" si="154"/>
        <v>-2314401196542.4697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-2314401196542.4697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-9643338318.9269562</v>
      </c>
      <c r="L3774" s="444">
        <f t="shared" ca="1" si="154"/>
        <v>-2324044534861.3965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-2324044534861.3965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-9683518895.2558193</v>
      </c>
      <c r="L3775" s="444">
        <f t="shared" ca="1" si="154"/>
        <v>-2333728053756.6523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-2333728053756.6523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-9723866890.6527176</v>
      </c>
      <c r="L3776" s="444">
        <f t="shared" ca="1" si="154"/>
        <v>-2343451920647.3052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-2343451920647.3052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-9764383002.6971054</v>
      </c>
      <c r="L3777" s="444">
        <f t="shared" ca="1" si="154"/>
        <v>-2353216303650.0024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-2353216303650.0024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-9805067931.8750095</v>
      </c>
      <c r="L3778" s="444">
        <f t="shared" ca="1" si="154"/>
        <v>-2363021371581.8774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-2363021371581.8774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-9845922381.591156</v>
      </c>
      <c r="L3779" s="444">
        <f t="shared" ca="1" si="154"/>
        <v>-2372867293963.4688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-2372867293963.4688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-9886947058.1811199</v>
      </c>
      <c r="L3780" s="444">
        <f t="shared" ca="1" si="154"/>
        <v>-2382754241021.6499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-2382754241021.6499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-9928142670.923542</v>
      </c>
      <c r="L3781" s="444">
        <f t="shared" ca="1" si="154"/>
        <v>-2392682383692.5732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-2392682383692.5732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-9969509932.0523891</v>
      </c>
      <c r="L3782" s="444">
        <f t="shared" ca="1" si="154"/>
        <v>-2402651893624.6255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-2402651893624.6255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-10011049556.769272</v>
      </c>
      <c r="L3783" s="444">
        <f t="shared" ca="1" si="154"/>
        <v>-2412662943181.3945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-2412662943181.3945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-10052762263.25581</v>
      </c>
      <c r="L3784" s="444">
        <f t="shared" ca="1" si="154"/>
        <v>-2422715705444.6504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-2422715705444.6504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-10094648772.686043</v>
      </c>
      <c r="L3785" s="444">
        <f t="shared" ca="1" si="154"/>
        <v>-2432810354217.3364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-2432810354217.3364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-10136709809.238901</v>
      </c>
      <c r="L3786" s="444">
        <f t="shared" ca="1" si="154"/>
        <v>-2442947064026.5752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-2442947064026.5752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-10178946100.110729</v>
      </c>
      <c r="L3787" s="444">
        <f t="shared" ca="1" si="154"/>
        <v>-2453126010126.686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-2453126010126.686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-10221358375.527859</v>
      </c>
      <c r="L3788" s="444">
        <f t="shared" ca="1" si="154"/>
        <v>-2463347368502.2139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-2463347368502.2139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-10263947368.759224</v>
      </c>
      <c r="L3789" s="444">
        <f t="shared" ca="1" si="154"/>
        <v>-2473611315870.9731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-2473611315870.9731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-10306713816.129055</v>
      </c>
      <c r="L3790" s="444">
        <f t="shared" ca="1" si="154"/>
        <v>-2483918029687.1021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-2483918029687.1021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-10349658457.029593</v>
      </c>
      <c r="L3791" s="444">
        <f t="shared" ca="1" si="154"/>
        <v>-2494267688144.1318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-2494267688144.1318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-10392782033.933882</v>
      </c>
      <c r="L3792" s="444">
        <f t="shared" ca="1" si="154"/>
        <v>-2504660470178.0659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-2504660470178.0659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-10436085292.408607</v>
      </c>
      <c r="L3793" s="444">
        <f t="shared" ca="1" si="154"/>
        <v>-2515096555470.4746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-2515096555470.4746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-10479568981.126978</v>
      </c>
      <c r="L3794" s="444">
        <f t="shared" ca="1" si="154"/>
        <v>-2525576124451.6016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-2525576124451.6016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-10523233851.881674</v>
      </c>
      <c r="L3795" s="444">
        <f t="shared" ca="1" si="154"/>
        <v>-2536099358303.4834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-2536099358303.4834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-10567080659.597847</v>
      </c>
      <c r="L3796" s="444">
        <f t="shared" ca="1" si="154"/>
        <v>-2546666438963.0811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-2546666438963.0811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-10611110162.34617</v>
      </c>
      <c r="L3797" s="444">
        <f t="shared" ca="1" si="154"/>
        <v>-2557277549125.4272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-2557277549125.4272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-10655323121.355947</v>
      </c>
      <c r="L3798" s="444">
        <f t="shared" ca="1" si="154"/>
        <v>-2567932872246.7832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-2567932872246.7832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-10699720301.028263</v>
      </c>
      <c r="L3799" s="444">
        <f t="shared" ca="1" si="154"/>
        <v>-2578632592547.8115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-2578632592547.8115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-10744302468.949215</v>
      </c>
      <c r="L3800" s="444">
        <f t="shared" ca="1" si="154"/>
        <v>-2589376895016.7607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-2589376895016.7607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-10789070395.90317</v>
      </c>
      <c r="L3801" s="444">
        <f t="shared" ca="1" si="154"/>
        <v>-2600165965412.6641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-2600165965412.6641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-10834024855.886101</v>
      </c>
      <c r="L3802" s="444">
        <f t="shared" ca="1" si="154"/>
        <v>-2610999990268.5503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-2610999990268.5503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-10879166626.118959</v>
      </c>
      <c r="L3803" s="444">
        <f t="shared" ca="1" si="154"/>
        <v>-2621879156894.6694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-2621879156894.6694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-10924496487.061123</v>
      </c>
      <c r="L3804" s="444">
        <f t="shared" ca="1" si="154"/>
        <v>-2632803653381.7305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-2632803653381.7305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-10970015222.423878</v>
      </c>
      <c r="L3805" s="444">
        <f t="shared" ca="1" si="154"/>
        <v>-2643773668604.1543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-2643773668604.1543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-11015723619.183975</v>
      </c>
      <c r="L3806" s="444">
        <f t="shared" ca="1" si="154"/>
        <v>-2654789392223.3384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-2654789392223.3384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-11061622467.597242</v>
      </c>
      <c r="L3807" s="444">
        <f t="shared" ca="1" si="154"/>
        <v>-2665851014690.9355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-2665851014690.9355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-11107712561.212231</v>
      </c>
      <c r="L3808" s="444">
        <f t="shared" ca="1" si="154"/>
        <v>-2676958727252.1479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-2676958727252.1479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-11153994696.883949</v>
      </c>
      <c r="L3809" s="444">
        <f t="shared" ca="1" si="154"/>
        <v>-2688112721949.0317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-2688112721949.0317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-11200469674.787632</v>
      </c>
      <c r="L3810" s="444">
        <f t="shared" ca="1" si="154"/>
        <v>-2699313191623.8193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-2699313191623.8193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-11247138298.432581</v>
      </c>
      <c r="L3811" s="444">
        <f t="shared" ca="1" si="154"/>
        <v>-2710560329922.252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-2710560329922.252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-11294001374.67605</v>
      </c>
      <c r="L3812" s="444">
        <f t="shared" ca="1" si="154"/>
        <v>-2721854331296.9282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-2721854331296.9282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-11341059713.737202</v>
      </c>
      <c r="L3813" s="444">
        <f t="shared" ca="1" si="154"/>
        <v>-2733195391010.6655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-2733195391010.6655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-11388314129.211105</v>
      </c>
      <c r="L3814" s="444">
        <f t="shared" ca="1" si="154"/>
        <v>-2744583705139.8765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-2744583705139.8765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-11435765438.082819</v>
      </c>
      <c r="L3815" s="444">
        <f t="shared" ca="1" si="154"/>
        <v>-2756019470577.9595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-2756019470577.9595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-11483414460.741497</v>
      </c>
      <c r="L3816" s="444">
        <f t="shared" ca="1" si="154"/>
        <v>-2767502885038.7012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-2767502885038.7012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-11531262020.994589</v>
      </c>
      <c r="L3817" s="444">
        <f t="shared" ca="1" si="154"/>
        <v>-2779034147059.6958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-2779034147059.6958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-11579308946.082066</v>
      </c>
      <c r="L3818" s="444">
        <f t="shared" ca="1" si="154"/>
        <v>-2790613456005.7778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-2790613456005.7778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-11627556066.690741</v>
      </c>
      <c r="L3819" s="444">
        <f t="shared" ca="1" si="154"/>
        <v>-2802241012072.4688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-2802241012072.4688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-11676004216.96862</v>
      </c>
      <c r="L3820" s="444">
        <f t="shared" ca="1" si="154"/>
        <v>-2813917016289.4375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-2813917016289.4375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-11724654234.539322</v>
      </c>
      <c r="L3821" s="444">
        <f t="shared" ca="1" si="154"/>
        <v>-2825641670523.9771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-2825641670523.9771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-11773506960.516571</v>
      </c>
      <c r="L3822" s="444">
        <f t="shared" ca="1" si="154"/>
        <v>-2837415177484.4937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-2837415177484.4937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-11822563239.518723</v>
      </c>
      <c r="L3823" s="444">
        <f t="shared" ca="1" si="154"/>
        <v>-2849237740724.0122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-2849237740724.0122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-11871823919.683384</v>
      </c>
      <c r="L3824" s="444">
        <f t="shared" ca="1" si="154"/>
        <v>-2861109564643.6958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-2861109564643.6958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-11921289852.682066</v>
      </c>
      <c r="L3825" s="444">
        <f t="shared" ca="1" si="154"/>
        <v>-2873030854496.3779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-2873030854496.3779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-11970961893.734907</v>
      </c>
      <c r="L3826" s="444">
        <f t="shared" ca="1" si="154"/>
        <v>-2885001816390.1128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-2885001816390.1128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-12020840901.625469</v>
      </c>
      <c r="L3827" s="444">
        <f t="shared" ca="1" si="154"/>
        <v>-2897022657291.7383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-2897022657291.7383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-12070927738.715576</v>
      </c>
      <c r="L3828" s="444">
        <f t="shared" ca="1" si="154"/>
        <v>-2909093585030.4541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-2909093585030.4541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-12121223270.960226</v>
      </c>
      <c r="L3829" s="444">
        <f t="shared" ca="1" si="154"/>
        <v>-2921214808301.4146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-2921214808301.4146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-12171728367.92256</v>
      </c>
      <c r="L3830" s="444">
        <f t="shared" ca="1" si="154"/>
        <v>-2933386536669.3369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-2933386536669.3369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-12222443902.788904</v>
      </c>
      <c r="L3831" s="444">
        <f t="shared" ca="1" si="154"/>
        <v>-2945608980572.126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-2945608980572.126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-12273370752.383858</v>
      </c>
      <c r="L3832" s="444">
        <f t="shared" ca="1" si="154"/>
        <v>-2957882351324.5098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-2957882351324.5098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-12324509797.185457</v>
      </c>
      <c r="L3833" s="444">
        <f t="shared" ref="L3833:L4087" ca="1" si="159">I3833-J3833+K3833</f>
        <v>-2970206861121.6953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-2970206861121.6953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-12375861921.340397</v>
      </c>
      <c r="L3834" s="444">
        <f t="shared" ca="1" si="159"/>
        <v>-2982582723043.0356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-2982582723043.0356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-12427428012.679316</v>
      </c>
      <c r="L3835" s="444">
        <f t="shared" ca="1" si="159"/>
        <v>-2995010151055.7148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-2995010151055.7148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-12479208962.732145</v>
      </c>
      <c r="L3836" s="444">
        <f t="shared" ca="1" si="159"/>
        <v>-3007489360018.4468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-3007489360018.4468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-12531205666.743528</v>
      </c>
      <c r="L3837" s="444">
        <f t="shared" ca="1" si="159"/>
        <v>-3020020565685.1904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-3020020565685.1904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-12583419023.688293</v>
      </c>
      <c r="L3838" s="444">
        <f t="shared" ca="1" si="159"/>
        <v>-3032603984708.8789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-3032603984708.8789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-12635849936.286995</v>
      </c>
      <c r="L3839" s="444">
        <f t="shared" ca="1" si="159"/>
        <v>-3045239834645.166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-3045239834645.166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-12688499311.021524</v>
      </c>
      <c r="L3840" s="444">
        <f t="shared" ca="1" si="159"/>
        <v>-3057928333956.1875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-3057928333956.1875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-12741368058.150782</v>
      </c>
      <c r="L3841" s="444">
        <f t="shared" ca="1" si="159"/>
        <v>-3070669702014.3384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-3070669702014.3384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-12794457091.72641</v>
      </c>
      <c r="L3842" s="444">
        <f t="shared" ca="1" si="159"/>
        <v>-3083464159106.0649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-3083464159106.0649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-12847767329.608604</v>
      </c>
      <c r="L3843" s="444">
        <f t="shared" ca="1" si="159"/>
        <v>-3096311926435.6733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-3096311926435.6733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-12901299693.481972</v>
      </c>
      <c r="L3844" s="444">
        <f t="shared" ca="1" si="159"/>
        <v>-3109213226129.1553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-3109213226129.1553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-12955055108.871481</v>
      </c>
      <c r="L3845" s="444">
        <f t="shared" ca="1" si="159"/>
        <v>-3122168281238.0269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-3122168281238.0269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-13009034505.158445</v>
      </c>
      <c r="L3846" s="444">
        <f t="shared" ca="1" si="159"/>
        <v>-3135177315743.1851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-3135177315743.1851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-13063238815.596603</v>
      </c>
      <c r="L3847" s="444">
        <f t="shared" ca="1" si="159"/>
        <v>-3148240554558.7817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-3148240554558.7817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-13117668977.328257</v>
      </c>
      <c r="L3848" s="444">
        <f t="shared" ca="1" si="159"/>
        <v>-3161358223536.1099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-3161358223536.1099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-13172325931.400457</v>
      </c>
      <c r="L3849" s="444">
        <f t="shared" ca="1" si="159"/>
        <v>-3174530549467.5103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-3174530549467.5103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-13227210622.781292</v>
      </c>
      <c r="L3850" s="444">
        <f t="shared" ca="1" si="159"/>
        <v>-3187757760090.2915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-3187757760090.2915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-13282324000.376215</v>
      </c>
      <c r="L3851" s="444">
        <f t="shared" ca="1" si="159"/>
        <v>-3201040084090.6675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-3201040084090.6675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-13337667017.044447</v>
      </c>
      <c r="L3852" s="444">
        <f t="shared" ca="1" si="159"/>
        <v>-3214377751107.7119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-3214377751107.7119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-13393240629.615467</v>
      </c>
      <c r="L3853" s="444">
        <f t="shared" ca="1" si="159"/>
        <v>-3227770991737.3271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-3227770991737.3271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-13449045798.905529</v>
      </c>
      <c r="L3854" s="444">
        <f t="shared" ca="1" si="159"/>
        <v>-3241220037536.2329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-3241220037536.2329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-13505083489.734304</v>
      </c>
      <c r="L3855" s="444">
        <f t="shared" ca="1" si="159"/>
        <v>-3254725121025.9673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-3254725121025.9673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-13561354670.94153</v>
      </c>
      <c r="L3856" s="444">
        <f t="shared" ca="1" si="159"/>
        <v>-3268286475696.9087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-3268286475696.9087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-13617860315.403786</v>
      </c>
      <c r="L3857" s="444">
        <f t="shared" ca="1" si="159"/>
        <v>-3281904336012.3125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-3281904336012.3125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-13674601400.051302</v>
      </c>
      <c r="L3858" s="444">
        <f t="shared" ca="1" si="159"/>
        <v>-3295578937412.3638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-3295578937412.3638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-13731578905.88485</v>
      </c>
      <c r="L3859" s="444">
        <f t="shared" ca="1" si="159"/>
        <v>-3309310516318.2485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-3309310516318.2485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-13788793817.992702</v>
      </c>
      <c r="L3860" s="444">
        <f t="shared" ca="1" si="159"/>
        <v>-3323099310136.2412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-3323099310136.2412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-13846247125.567671</v>
      </c>
      <c r="L3861" s="444">
        <f t="shared" ca="1" si="159"/>
        <v>-3336945557261.8091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-3336945557261.8091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-13903939821.924204</v>
      </c>
      <c r="L3862" s="444">
        <f t="shared" ca="1" si="159"/>
        <v>-3350849497083.7334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-3350849497083.7334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-13961872904.515556</v>
      </c>
      <c r="L3863" s="444">
        <f t="shared" ca="1" si="159"/>
        <v>-3364811369988.249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-3364811369988.249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-14020047374.951036</v>
      </c>
      <c r="L3864" s="444">
        <f t="shared" ca="1" si="159"/>
        <v>-3378831417363.2002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-3378831417363.2002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-14078464239.013334</v>
      </c>
      <c r="L3865" s="444">
        <f t="shared" ca="1" si="159"/>
        <v>-3392909881602.2134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-3392909881602.2134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-14137124506.675888</v>
      </c>
      <c r="L3866" s="444">
        <f t="shared" ca="1" si="159"/>
        <v>-3407047006108.8892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-3407047006108.8892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-14196029192.120371</v>
      </c>
      <c r="L3867" s="444">
        <f t="shared" ca="1" si="159"/>
        <v>-3421243035301.0098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-3421243035301.0098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-14255179313.754208</v>
      </c>
      <c r="L3868" s="444">
        <f t="shared" ca="1" si="159"/>
        <v>-3435498214614.7642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-3435498214614.7642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-14314575894.228186</v>
      </c>
      <c r="L3869" s="444">
        <f t="shared" ca="1" si="159"/>
        <v>-3449812790508.9922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-3449812790508.9922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-14374219960.454134</v>
      </c>
      <c r="L3870" s="444">
        <f t="shared" ca="1" si="159"/>
        <v>-3464187010469.4463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-3464187010469.4463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-14434112543.62269</v>
      </c>
      <c r="L3871" s="444">
        <f t="shared" ca="1" si="159"/>
        <v>-3478621123013.0688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-3478621123013.0688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-14494254679.221121</v>
      </c>
      <c r="L3872" s="444">
        <f t="shared" ca="1" si="159"/>
        <v>-3493115377692.29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-3493115377692.29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-14554647407.05121</v>
      </c>
      <c r="L3873" s="444">
        <f t="shared" ca="1" si="159"/>
        <v>-3507670025099.3413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-3507670025099.3413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-14615291771.247255</v>
      </c>
      <c r="L3874" s="444">
        <f t="shared" ca="1" si="159"/>
        <v>-3522285316870.5884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-3522285316870.5884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-14676188820.294119</v>
      </c>
      <c r="L3875" s="444">
        <f t="shared" ca="1" si="159"/>
        <v>-3536961505690.8823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-3536961505690.8823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-14737339607.045343</v>
      </c>
      <c r="L3876" s="444">
        <f t="shared" ca="1" si="159"/>
        <v>-3551698845297.9277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-3551698845297.9277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-14798745188.741367</v>
      </c>
      <c r="L3877" s="444">
        <f t="shared" ca="1" si="159"/>
        <v>-3566497590486.6689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-3566497590486.6689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-14860406627.027786</v>
      </c>
      <c r="L3878" s="444">
        <f t="shared" ca="1" si="159"/>
        <v>-3581357997113.6968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-3581357997113.6968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-14922324987.973736</v>
      </c>
      <c r="L3879" s="444">
        <f t="shared" ca="1" si="159"/>
        <v>-3596280322101.6704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-3596280322101.6704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-14984501342.090294</v>
      </c>
      <c r="L3880" s="444">
        <f t="shared" ca="1" si="159"/>
        <v>-3611264823443.7607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-3611264823443.7607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-15046936764.349001</v>
      </c>
      <c r="L3881" s="444">
        <f t="shared" ca="1" si="159"/>
        <v>-3626311760208.1099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-3626311760208.1099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-15109632334.200455</v>
      </c>
      <c r="L3882" s="444">
        <f t="shared" ca="1" si="159"/>
        <v>-3641421392542.3105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-3641421392542.3105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-15172589135.59296</v>
      </c>
      <c r="L3883" s="444">
        <f t="shared" ca="1" si="159"/>
        <v>-3656593981677.9033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-3656593981677.9033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-15235808256.991264</v>
      </c>
      <c r="L3884" s="444">
        <f t="shared" ca="1" si="159"/>
        <v>-3671829789934.8945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-3671829789934.8945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-15299290791.395391</v>
      </c>
      <c r="L3885" s="444">
        <f t="shared" ca="1" si="159"/>
        <v>-3687129080726.29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-3687129080726.29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-15363037836.359543</v>
      </c>
      <c r="L3886" s="444">
        <f t="shared" ca="1" si="159"/>
        <v>-3702492118562.6494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-3702492118562.6494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-15427050494.011042</v>
      </c>
      <c r="L3887" s="444">
        <f t="shared" ca="1" si="159"/>
        <v>-3717919169056.6606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-3717919169056.6606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-15491329871.06942</v>
      </c>
      <c r="L3888" s="444">
        <f t="shared" ca="1" si="159"/>
        <v>-3733410498927.73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-3733410498927.73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-15555877078.865541</v>
      </c>
      <c r="L3889" s="444">
        <f t="shared" ca="1" si="159"/>
        <v>-3748966376006.5957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-3748966376006.5957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-15620693233.360817</v>
      </c>
      <c r="L3890" s="444">
        <f t="shared" ca="1" si="159"/>
        <v>-3764587069239.9565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-3764587069239.9565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-15685779455.166483</v>
      </c>
      <c r="L3891" s="444">
        <f t="shared" ca="1" si="159"/>
        <v>-3780272848695.123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-3780272848695.123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-15751136869.563013</v>
      </c>
      <c r="L3892" s="444">
        <f t="shared" ca="1" si="159"/>
        <v>-3796023985564.686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-3796023985564.686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-15816766606.519526</v>
      </c>
      <c r="L3893" s="444">
        <f t="shared" ca="1" si="159"/>
        <v>-3811840752171.2056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-3811840752171.2056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-15882669800.713356</v>
      </c>
      <c r="L3894" s="444">
        <f t="shared" ca="1" si="159"/>
        <v>-3827723421971.9189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-3827723421971.9189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-15948847591.549662</v>
      </c>
      <c r="L3895" s="444">
        <f t="shared" ca="1" si="159"/>
        <v>-3843672269563.4688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-3843672269563.4688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-16015301123.18112</v>
      </c>
      <c r="L3896" s="444">
        <f t="shared" ca="1" si="159"/>
        <v>-3859687570686.6499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-3859687570686.6499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-16082031544.527708</v>
      </c>
      <c r="L3897" s="444">
        <f t="shared" ca="1" si="159"/>
        <v>-3875769602231.1777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-3875769602231.1777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-16149040009.296576</v>
      </c>
      <c r="L3898" s="444">
        <f t="shared" ca="1" si="159"/>
        <v>-3891918642240.4741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-3891918642240.4741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-16216327676.001978</v>
      </c>
      <c r="L3899" s="444">
        <f t="shared" ca="1" si="159"/>
        <v>-3908134969916.4761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-3908134969916.4761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-16283895707.985319</v>
      </c>
      <c r="L3900" s="444">
        <f t="shared" ca="1" si="159"/>
        <v>-3924418865624.4614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-3924418865624.4614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-16351745273.435253</v>
      </c>
      <c r="L3901" s="444">
        <f t="shared" ca="1" si="159"/>
        <v>-3940770610897.8965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-3940770610897.8965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-16419877545.407902</v>
      </c>
      <c r="L3902" s="444">
        <f t="shared" ca="1" si="159"/>
        <v>-3957190488443.3042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-3957190488443.3042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-16488293701.847103</v>
      </c>
      <c r="L3903" s="444">
        <f t="shared" ca="1" si="159"/>
        <v>-3973678782145.1514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-3973678782145.1514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-16556994925.604799</v>
      </c>
      <c r="L3904" s="444">
        <f t="shared" ca="1" si="159"/>
        <v>-3990235777070.7563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-3990235777070.7563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-16625982404.461485</v>
      </c>
      <c r="L3905" s="444">
        <f t="shared" ca="1" si="159"/>
        <v>-4006861759475.2178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-4006861759475.2178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-16695257331.14674</v>
      </c>
      <c r="L3906" s="444">
        <f t="shared" ca="1" si="159"/>
        <v>-4023557016806.3647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-4023557016806.3647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-16764820903.359856</v>
      </c>
      <c r="L3907" s="444">
        <f t="shared" ca="1" si="159"/>
        <v>-4040321837709.7246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-4040321837709.7246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-16834674323.79052</v>
      </c>
      <c r="L3908" s="444">
        <f t="shared" ca="1" si="159"/>
        <v>-4057156512033.5151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-4057156512033.5151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-16904818800.139647</v>
      </c>
      <c r="L3909" s="444">
        <f t="shared" ca="1" si="159"/>
        <v>-4074061330833.6548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-4074061330833.6548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-16975255545.140226</v>
      </c>
      <c r="L3910" s="444">
        <f t="shared" ca="1" si="159"/>
        <v>-4091036586378.7949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-4091036586378.7949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-17045985776.57831</v>
      </c>
      <c r="L3911" s="444">
        <f t="shared" ca="1" si="159"/>
        <v>-4108082572155.373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-4108082572155.373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-17117010717.314054</v>
      </c>
      <c r="L3912" s="444">
        <f t="shared" ca="1" si="159"/>
        <v>-4125199582872.687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-4125199582872.687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-17188331595.302864</v>
      </c>
      <c r="L3913" s="444">
        <f t="shared" ca="1" si="159"/>
        <v>-4142387914467.9897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-4142387914467.9897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-17259949643.616623</v>
      </c>
      <c r="L3914" s="444">
        <f t="shared" ca="1" si="159"/>
        <v>-4159647864111.6064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-4159647864111.6064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-17331866100.465027</v>
      </c>
      <c r="L3915" s="444">
        <f t="shared" ca="1" si="159"/>
        <v>-4176979730212.0713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-4176979730212.0713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-17404082209.216965</v>
      </c>
      <c r="L3916" s="444">
        <f t="shared" ca="1" si="159"/>
        <v>-4194383812421.2881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-4194383812421.2881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-17476599218.422035</v>
      </c>
      <c r="L3917" s="444">
        <f t="shared" ca="1" si="159"/>
        <v>-4211860411639.71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-4211860411639.71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-17549418381.832123</v>
      </c>
      <c r="L3918" s="444">
        <f t="shared" ca="1" si="159"/>
        <v>-4229409830021.542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-4229409830021.542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-17622540958.423092</v>
      </c>
      <c r="L3919" s="444">
        <f t="shared" ca="1" si="159"/>
        <v>-4247032370979.9648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-4247032370979.9648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-17695968212.416519</v>
      </c>
      <c r="L3920" s="444">
        <f t="shared" ca="1" si="159"/>
        <v>-4264728339192.3813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-4264728339192.3813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-17769701413.30159</v>
      </c>
      <c r="L3921" s="444">
        <f t="shared" ca="1" si="159"/>
        <v>-4282498040605.6831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-4282498040605.6831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-17843741835.857014</v>
      </c>
      <c r="L3922" s="444">
        <f t="shared" ca="1" si="159"/>
        <v>-4300341782441.54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-4300341782441.54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-17918090760.173084</v>
      </c>
      <c r="L3923" s="444">
        <f t="shared" ca="1" si="159"/>
        <v>-4318259873201.7129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-4318259873201.7129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-17992749471.673801</v>
      </c>
      <c r="L3924" s="444">
        <f t="shared" ca="1" si="159"/>
        <v>-4336252622673.3867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-4336252622673.3867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-18067719261.139111</v>
      </c>
      <c r="L3925" s="444">
        <f t="shared" ca="1" si="159"/>
        <v>-4354320341934.5259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-4354320341934.5259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-18143001424.727192</v>
      </c>
      <c r="L3926" s="444">
        <f t="shared" ca="1" si="159"/>
        <v>-4372463343359.2529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-4372463343359.2529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-18218597263.996883</v>
      </c>
      <c r="L3927" s="444">
        <f t="shared" ca="1" si="159"/>
        <v>-4390681940623.25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-4390681940623.25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-18294508085.930206</v>
      </c>
      <c r="L3928" s="444">
        <f t="shared" ca="1" si="159"/>
        <v>-4408976448709.1807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-4408976448709.1807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-18370735202.954918</v>
      </c>
      <c r="L3929" s="444">
        <f t="shared" ca="1" si="159"/>
        <v>-4427347183912.1357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-4427347183912.1357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-18447279932.967232</v>
      </c>
      <c r="L3930" s="444">
        <f t="shared" ca="1" si="159"/>
        <v>-4445794463845.1025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-4445794463845.1025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-18524143599.354595</v>
      </c>
      <c r="L3931" s="444">
        <f t="shared" ca="1" si="159"/>
        <v>-4464318607444.457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-4464318607444.457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-18601327531.01857</v>
      </c>
      <c r="L3932" s="444">
        <f t="shared" ca="1" si="159"/>
        <v>-4482919934975.4756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-4482919934975.4756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-18678833062.397816</v>
      </c>
      <c r="L3933" s="444">
        <f t="shared" ca="1" si="159"/>
        <v>-4501598768037.873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-4501598768037.873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-18756661533.491138</v>
      </c>
      <c r="L3934" s="444">
        <f t="shared" ca="1" si="159"/>
        <v>-4520355429571.3643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-4520355429571.3643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-18834814289.880684</v>
      </c>
      <c r="L3935" s="444">
        <f t="shared" ca="1" si="159"/>
        <v>-4539190243861.2451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-4539190243861.2451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-18913292682.755188</v>
      </c>
      <c r="L3936" s="444">
        <f t="shared" ca="1" si="159"/>
        <v>-4558103536544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-4558103536544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-18992098068.933334</v>
      </c>
      <c r="L3937" s="444">
        <f t="shared" ca="1" si="159"/>
        <v>-4577095634612.9336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-4577095634612.9336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-19071231810.887222</v>
      </c>
      <c r="L3938" s="444">
        <f t="shared" ca="1" si="159"/>
        <v>-4596166866423.8213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-4596166866423.8213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-19150695276.765923</v>
      </c>
      <c r="L3939" s="444">
        <f t="shared" ca="1" si="159"/>
        <v>-4615317561700.5869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-4615317561700.5869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-19230489840.419113</v>
      </c>
      <c r="L3940" s="444">
        <f t="shared" ca="1" si="159"/>
        <v>-4634548051541.0059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-4634548051541.0059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-19310616881.420856</v>
      </c>
      <c r="L3941" s="444">
        <f t="shared" ca="1" si="159"/>
        <v>-4653858668422.4268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-4653858668422.4268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-19391077785.093445</v>
      </c>
      <c r="L3942" s="444">
        <f t="shared" ca="1" si="159"/>
        <v>-4673249746207.5205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-4673249746207.5205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-19471873942.531334</v>
      </c>
      <c r="L3943" s="444">
        <f t="shared" ca="1" si="159"/>
        <v>-4692721620150.0518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-4692721620150.0518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-19553006750.625214</v>
      </c>
      <c r="L3944" s="444">
        <f t="shared" ca="1" si="159"/>
        <v>-4712274626900.6768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-4712274626900.6768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-19634477612.086151</v>
      </c>
      <c r="L3945" s="444">
        <f t="shared" ca="1" si="159"/>
        <v>-4731909104512.7627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-4731909104512.7627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-19716287935.469845</v>
      </c>
      <c r="L3946" s="444">
        <f t="shared" ca="1" si="159"/>
        <v>-4751625392448.2324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-4751625392448.2324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-19798439135.20097</v>
      </c>
      <c r="L3947" s="444">
        <f t="shared" ca="1" si="159"/>
        <v>-4771423831583.4336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-4771423831583.4336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-19880932631.597641</v>
      </c>
      <c r="L3948" s="444">
        <f t="shared" ca="1" si="159"/>
        <v>-4791304764215.0313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-4791304764215.0313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-19963769850.895962</v>
      </c>
      <c r="L3949" s="444">
        <f t="shared" ca="1" si="159"/>
        <v>-4811268534065.9268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-4811268534065.9268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-20046952225.274696</v>
      </c>
      <c r="L3950" s="444">
        <f t="shared" ca="1" si="159"/>
        <v>-4831315486291.2012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-4831315486291.2012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-20130481192.880005</v>
      </c>
      <c r="L3951" s="444">
        <f t="shared" ca="1" si="159"/>
        <v>-4851445967484.0811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-4851445967484.0811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-20214358197.850338</v>
      </c>
      <c r="L3952" s="444">
        <f t="shared" ca="1" si="159"/>
        <v>-4871660325681.9316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-4871660325681.9316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-20298584690.341381</v>
      </c>
      <c r="L3953" s="444">
        <f t="shared" ca="1" si="159"/>
        <v>-4891958910372.2734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-4891958910372.2734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-20383162126.55114</v>
      </c>
      <c r="L3954" s="444">
        <f t="shared" ca="1" si="159"/>
        <v>-4912342072498.8242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-4912342072498.8242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-20468091968.745102</v>
      </c>
      <c r="L3955" s="444">
        <f t="shared" ca="1" si="159"/>
        <v>-4932810164467.5693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-4932810164467.5693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-20553375685.28154</v>
      </c>
      <c r="L3956" s="444">
        <f t="shared" ca="1" si="159"/>
        <v>-4953363540152.8506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-4953363540152.8506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-20639014750.636879</v>
      </c>
      <c r="L3957" s="444">
        <f t="shared" ca="1" si="159"/>
        <v>-4974002554903.4873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-4974002554903.4873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-20725010645.431198</v>
      </c>
      <c r="L3958" s="444">
        <f t="shared" ca="1" si="159"/>
        <v>-4994727565548.9189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-4994727565548.9189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-20811364856.453827</v>
      </c>
      <c r="L3959" s="444">
        <f t="shared" ca="1" si="159"/>
        <v>-5015538930405.373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-5015538930405.373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-20898078876.689053</v>
      </c>
      <c r="L3960" s="444">
        <f t="shared" ca="1" si="159"/>
        <v>-5036437009282.0625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-5036437009282.0625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-20985154205.341927</v>
      </c>
      <c r="L3961" s="444">
        <f t="shared" ca="1" si="159"/>
        <v>-5057422163487.4043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-5057422163487.4043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-21072592347.864185</v>
      </c>
      <c r="L3962" s="444">
        <f t="shared" ca="1" si="159"/>
        <v>-5078494755835.2686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-5078494755835.2686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-21160394815.980286</v>
      </c>
      <c r="L3963" s="444">
        <f t="shared" ca="1" si="159"/>
        <v>-5099655150651.249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-5099655150651.249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-21248563127.713539</v>
      </c>
      <c r="L3964" s="444">
        <f t="shared" ca="1" si="159"/>
        <v>-5120903713778.9629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-5120903713778.9629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-21337098807.412346</v>
      </c>
      <c r="L3965" s="444">
        <f t="shared" ca="1" si="159"/>
        <v>-5142240812586.375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-5142240812586.375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-21426003385.776562</v>
      </c>
      <c r="L3966" s="444">
        <f t="shared" ca="1" si="159"/>
        <v>-5163666815972.1514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-5163666815972.1514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-21515278399.883965</v>
      </c>
      <c r="L3967" s="444">
        <f t="shared" ca="1" si="159"/>
        <v>-5185182094372.0352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-5185182094372.0352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-21604925393.216812</v>
      </c>
      <c r="L3968" s="444">
        <f t="shared" ca="1" si="159"/>
        <v>-5206787019765.252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-5206787019765.252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-21694945915.688549</v>
      </c>
      <c r="L3969" s="444">
        <f t="shared" ca="1" si="159"/>
        <v>-5228481965680.9404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-5228481965680.9404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-21785341523.670586</v>
      </c>
      <c r="L3970" s="444">
        <f t="shared" ca="1" si="159"/>
        <v>-5250267307204.6113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-5250267307204.6113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-21876113780.019215</v>
      </c>
      <c r="L3971" s="444">
        <f t="shared" ca="1" si="159"/>
        <v>-5272143420984.6309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-5272143420984.6309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-21967264254.102627</v>
      </c>
      <c r="L3972" s="444">
        <f t="shared" ca="1" si="159"/>
        <v>-5294110685238.7334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-5294110685238.7334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-22058794521.828056</v>
      </c>
      <c r="L3973" s="444">
        <f t="shared" ca="1" si="159"/>
        <v>-5316169479760.5615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-5316169479760.5615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-22150706165.669006</v>
      </c>
      <c r="L3974" s="444">
        <f t="shared" ca="1" si="159"/>
        <v>-5338320185926.2305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-5338320185926.2305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-22243000774.692627</v>
      </c>
      <c r="L3975" s="444">
        <f t="shared" ca="1" si="159"/>
        <v>-5360563186700.9229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-5360563186700.9229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-22335679944.587177</v>
      </c>
      <c r="L3976" s="444">
        <f t="shared" ca="1" si="159"/>
        <v>-5382898866645.5098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-5382898866645.5098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-22428745277.689625</v>
      </c>
      <c r="L3977" s="444">
        <f t="shared" ca="1" si="159"/>
        <v>-5405327611923.1992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-5405327611923.1992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-22522198383.013329</v>
      </c>
      <c r="L3978" s="444">
        <f t="shared" ca="1" si="159"/>
        <v>-5427849810306.2129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-5427849810306.2129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-22616040876.275887</v>
      </c>
      <c r="L3979" s="444">
        <f t="shared" ca="1" si="159"/>
        <v>-5450465851182.4893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-5450465851182.4893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-22710274379.92704</v>
      </c>
      <c r="L3980" s="444">
        <f t="shared" ca="1" si="159"/>
        <v>-5473176125562.416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-5473176125562.416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-22804900523.176735</v>
      </c>
      <c r="L3981" s="444">
        <f t="shared" ca="1" si="159"/>
        <v>-5495981026085.5928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-5495981026085.5928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-22899920942.023304</v>
      </c>
      <c r="L3982" s="444">
        <f t="shared" ca="1" si="159"/>
        <v>-5518880947027.6162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-5518880947027.6162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-22995337279.281734</v>
      </c>
      <c r="L3983" s="444">
        <f t="shared" ca="1" si="159"/>
        <v>-5541876284306.8975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-5541876284306.8975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-23091151184.612072</v>
      </c>
      <c r="L3984" s="444">
        <f t="shared" ca="1" si="159"/>
        <v>-5564967435491.5098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-5564967435491.5098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-23187364314.547958</v>
      </c>
      <c r="L3985" s="444">
        <f t="shared" ca="1" si="159"/>
        <v>-5588154799806.0576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-5588154799806.0576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-23283978332.525238</v>
      </c>
      <c r="L3986" s="444">
        <f t="shared" ca="1" si="159"/>
        <v>-5611438778138.583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-5611438778138.583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-23380994908.910763</v>
      </c>
      <c r="L3987" s="444">
        <f t="shared" ca="1" si="159"/>
        <v>-5634819773047.4941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-5634819773047.4941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-23478415721.031227</v>
      </c>
      <c r="L3988" s="444">
        <f t="shared" ca="1" si="159"/>
        <v>-5658298188768.5254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-5658298188768.5254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-23576242453.20219</v>
      </c>
      <c r="L3989" s="444">
        <f t="shared" ca="1" si="159"/>
        <v>-5681874431221.7275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-5681874431221.7275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-23674476796.757198</v>
      </c>
      <c r="L3990" s="444">
        <f t="shared" ca="1" si="159"/>
        <v>-5705548908018.4844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-5705548908018.4844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-23773120450.077019</v>
      </c>
      <c r="L3991" s="444">
        <f t="shared" ca="1" si="159"/>
        <v>-5729322028468.5615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-5729322028468.5615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-23872175118.619007</v>
      </c>
      <c r="L3992" s="444">
        <f t="shared" ca="1" si="159"/>
        <v>-5753194203587.1807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-5753194203587.1807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-23971642514.946587</v>
      </c>
      <c r="L3993" s="444">
        <f t="shared" ca="1" si="159"/>
        <v>-5777165846102.127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-5777165846102.127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-24071524358.758862</v>
      </c>
      <c r="L3994" s="444">
        <f t="shared" ca="1" si="159"/>
        <v>-5801237370460.8857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-5801237370460.8857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-24171822376.920357</v>
      </c>
      <c r="L3995" s="444">
        <f t="shared" ca="1" si="159"/>
        <v>-5825409192837.8057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-5825409192837.8057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-24272538303.490856</v>
      </c>
      <c r="L3996" s="444">
        <f t="shared" ca="1" si="159"/>
        <v>-5849681731141.2969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-5849681731141.2969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-24373673879.755402</v>
      </c>
      <c r="L3997" s="444">
        <f t="shared" ca="1" si="159"/>
        <v>-5874055405021.0527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-5874055405021.0527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-24475230854.254387</v>
      </c>
      <c r="L3998" s="444">
        <f t="shared" ca="1" si="159"/>
        <v>-5898530635875.3066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-5898530635875.3066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-24577210982.813778</v>
      </c>
      <c r="L3999" s="444">
        <f t="shared" ca="1" si="159"/>
        <v>-5923107846858.1201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-5923107846858.1201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-24679616028.5755</v>
      </c>
      <c r="L4000" s="444">
        <f t="shared" ca="1" si="159"/>
        <v>-5947787462886.6953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-5947787462886.6953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-24782447762.027897</v>
      </c>
      <c r="L4001" s="444">
        <f t="shared" ca="1" si="159"/>
        <v>-5972569910648.7236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-5972569910648.7236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-24885707961.036346</v>
      </c>
      <c r="L4002" s="444">
        <f t="shared" ca="1" si="159"/>
        <v>-5997455618609.7598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-5997455618609.7598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-24989398410.874001</v>
      </c>
      <c r="L4003" s="444">
        <f t="shared" ca="1" si="159"/>
        <v>-6022445017020.6338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-6022445017020.6338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-25093520904.25264</v>
      </c>
      <c r="L4004" s="444">
        <f t="shared" ca="1" si="159"/>
        <v>-6047538537924.8867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-6047538537924.8867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-25198077241.353695</v>
      </c>
      <c r="L4005" s="444">
        <f t="shared" ca="1" si="159"/>
        <v>-6072736615166.2402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-6072736615166.2402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-25303069229.859333</v>
      </c>
      <c r="L4006" s="444">
        <f t="shared" ca="1" si="159"/>
        <v>-6098039684396.0996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-6098039684396.0996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-25408498684.983749</v>
      </c>
      <c r="L4007" s="444">
        <f t="shared" ca="1" si="159"/>
        <v>-6123448183081.083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-6123448183081.083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-25514367429.504513</v>
      </c>
      <c r="L4008" s="444">
        <f t="shared" ca="1" si="159"/>
        <v>-6148962550510.5879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-6148962550510.5879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-25620677293.794117</v>
      </c>
      <c r="L4009" s="444">
        <f t="shared" ca="1" si="159"/>
        <v>-6174583227804.3818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-6174583227804.3818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-25727430115.851589</v>
      </c>
      <c r="L4010" s="444">
        <f t="shared" ca="1" si="159"/>
        <v>-6200310657920.2334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-6200310657920.2334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-25834627741.334305</v>
      </c>
      <c r="L4011" s="444">
        <f t="shared" ca="1" si="159"/>
        <v>-6226145285661.5674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-6226145285661.5674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-25942272023.589863</v>
      </c>
      <c r="L4012" s="444">
        <f t="shared" ca="1" si="159"/>
        <v>-6252087557685.1572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-6252087557685.1572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-26050364823.688156</v>
      </c>
      <c r="L4013" s="444">
        <f t="shared" ca="1" si="159"/>
        <v>-6278137922508.8457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-6278137922508.8457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-26158908010.453522</v>
      </c>
      <c r="L4014" s="444">
        <f t="shared" ca="1" si="159"/>
        <v>-6304296830519.2988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-6304296830519.2988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-26267903460.497078</v>
      </c>
      <c r="L4015" s="444">
        <f t="shared" ca="1" si="159"/>
        <v>-6330564733979.7959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-6330564733979.7959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-26377353058.249149</v>
      </c>
      <c r="L4016" s="444">
        <f t="shared" ca="1" si="159"/>
        <v>-6356942087038.0449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-6356942087038.0449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-26487258695.991852</v>
      </c>
      <c r="L4017" s="444">
        <f t="shared" ca="1" si="159"/>
        <v>-6383429345734.0371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-6383429345734.0371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-26597622273.891823</v>
      </c>
      <c r="L4018" s="444">
        <f t="shared" ca="1" si="159"/>
        <v>-6410026968007.9287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-6410026968007.9287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-26708445700.033035</v>
      </c>
      <c r="L4019" s="444">
        <f t="shared" ca="1" si="159"/>
        <v>-6436735413707.9619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-6436735413707.9619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-26819730890.449841</v>
      </c>
      <c r="L4020" s="444">
        <f t="shared" ca="1" si="159"/>
        <v>-6463555144598.4121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-6463555144598.4121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-26931479769.160049</v>
      </c>
      <c r="L4021" s="444">
        <f t="shared" ca="1" si="159"/>
        <v>-6490486624367.5723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-6490486624367.5723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-27043694268.198219</v>
      </c>
      <c r="L4022" s="444">
        <f t="shared" ca="1" si="159"/>
        <v>-6517530318635.7705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-6517530318635.7705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-27156376327.649044</v>
      </c>
      <c r="L4023" s="444">
        <f t="shared" ca="1" si="159"/>
        <v>-6544686694963.4199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-6544686694963.4199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-27269527895.680916</v>
      </c>
      <c r="L4024" s="444">
        <f t="shared" ca="1" si="159"/>
        <v>-6571956222859.1006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-6571956222859.1006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-27383150928.579586</v>
      </c>
      <c r="L4025" s="444">
        <f t="shared" ca="1" si="159"/>
        <v>-6599339373787.6797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-6599339373787.6797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-27497247390.781998</v>
      </c>
      <c r="L4026" s="444">
        <f t="shared" ca="1" si="159"/>
        <v>-6626836621178.4619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-6626836621178.4619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-27611819254.910259</v>
      </c>
      <c r="L4027" s="444">
        <f t="shared" ca="1" si="159"/>
        <v>-6654448440433.3721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-6654448440433.3721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-27726868501.805717</v>
      </c>
      <c r="L4028" s="444">
        <f t="shared" ca="1" si="159"/>
        <v>-6682175308935.1777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-6682175308935.1777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-27842397120.56324</v>
      </c>
      <c r="L4029" s="444">
        <f t="shared" ca="1" si="159"/>
        <v>-6710017706055.7412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-6710017706055.7412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-27958407108.565586</v>
      </c>
      <c r="L4030" s="444">
        <f t="shared" ca="1" si="159"/>
        <v>-6737976113164.3066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-6737976113164.3066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-28074900471.517944</v>
      </c>
      <c r="L4031" s="444">
        <f t="shared" ca="1" si="159"/>
        <v>-6766051013635.8242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-6766051013635.8242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-28191879223.482601</v>
      </c>
      <c r="L4032" s="444">
        <f t="shared" ca="1" si="159"/>
        <v>-6794242892859.3066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-6794242892859.3066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-28309345386.913776</v>
      </c>
      <c r="L4033" s="444">
        <f t="shared" ca="1" si="159"/>
        <v>-6822552238246.2207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-6822552238246.2207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-28427300992.692585</v>
      </c>
      <c r="L4034" s="444">
        <f t="shared" ca="1" si="159"/>
        <v>-6850979539238.9131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-6850979539238.9131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-28545748080.162132</v>
      </c>
      <c r="L4035" s="444">
        <f t="shared" ca="1" si="159"/>
        <v>-6879525287319.0752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-6879525287319.0752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-28664688697.162811</v>
      </c>
      <c r="L4036" s="444">
        <f t="shared" ca="1" si="159"/>
        <v>-6908189976016.2383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-6908189976016.2383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-28784124900.067654</v>
      </c>
      <c r="L4037" s="444">
        <f t="shared" ca="1" si="159"/>
        <v>-6936974100916.3057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-6936974100916.3057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-28904058753.81794</v>
      </c>
      <c r="L4038" s="444">
        <f t="shared" ca="1" si="159"/>
        <v>-6965878159670.124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-6965878159670.124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-29024492331.958847</v>
      </c>
      <c r="L4039" s="444">
        <f t="shared" ca="1" si="159"/>
        <v>-6994902652002.083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-6994902652002.083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-29145427716.675346</v>
      </c>
      <c r="L4040" s="444">
        <f t="shared" ca="1" si="159"/>
        <v>-7024048079718.7588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-7024048079718.7588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-29266866998.828159</v>
      </c>
      <c r="L4041" s="444">
        <f t="shared" ca="1" si="159"/>
        <v>-7053314946717.5869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-7053314946717.5869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-29388812277.989944</v>
      </c>
      <c r="L4042" s="444">
        <f t="shared" ca="1" si="159"/>
        <v>-7082703758995.5771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-7082703758995.5771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-29511265662.481575</v>
      </c>
      <c r="L4043" s="444">
        <f t="shared" ca="1" si="159"/>
        <v>-7112215024658.0586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-7112215024658.0586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-29634229269.408577</v>
      </c>
      <c r="L4044" s="444">
        <f t="shared" ca="1" si="159"/>
        <v>-7141849253927.4668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-7141849253927.4668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-29757705224.697777</v>
      </c>
      <c r="L4045" s="444">
        <f t="shared" ca="1" si="159"/>
        <v>-7171606959152.165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-7171606959152.165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-29881695663.134026</v>
      </c>
      <c r="L4046" s="444">
        <f t="shared" ca="1" si="159"/>
        <v>-7201488654815.2988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-7201488654815.2988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-30006202728.397083</v>
      </c>
      <c r="L4047" s="444">
        <f t="shared" ca="1" si="159"/>
        <v>-7231494857543.6963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-7231494857543.6963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-30131228573.098728</v>
      </c>
      <c r="L4048" s="444">
        <f t="shared" ca="1" si="159"/>
        <v>-7261626086116.7949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-7261626086116.7949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-30256775358.819973</v>
      </c>
      <c r="L4049" s="444">
        <f t="shared" ca="1" si="159"/>
        <v>-7291882861475.6152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-7291882861475.6152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-30382845256.148399</v>
      </c>
      <c r="L4050" s="444">
        <f t="shared" ca="1" si="159"/>
        <v>-7322265706731.7637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-7322265706731.7637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-30509440444.715687</v>
      </c>
      <c r="L4051" s="444">
        <f t="shared" ca="1" si="159"/>
        <v>-7352775147176.4795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-7352775147176.4795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-30636563113.235332</v>
      </c>
      <c r="L4052" s="444">
        <f t="shared" ca="1" si="159"/>
        <v>-7383411710289.7148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-7383411710289.7148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-30764215459.540474</v>
      </c>
      <c r="L4053" s="444">
        <f t="shared" ca="1" si="159"/>
        <v>-7414175925749.2549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-7414175925749.2549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-30892399690.621891</v>
      </c>
      <c r="L4054" s="444">
        <f t="shared" ca="1" si="159"/>
        <v>-7445068325439.877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-7445068325439.877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-31021118022.666153</v>
      </c>
      <c r="L4055" s="444">
        <f t="shared" ca="1" si="159"/>
        <v>-7476089443462.543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-7476089443462.543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-31150372681.093929</v>
      </c>
      <c r="L4056" s="444">
        <f t="shared" ca="1" si="159"/>
        <v>-7507239816143.6367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-7507239816143.6367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-31280165900.598492</v>
      </c>
      <c r="L4057" s="444">
        <f t="shared" ca="1" si="159"/>
        <v>-7538519982044.2354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-7538519982044.2354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-31410499925.184315</v>
      </c>
      <c r="L4058" s="444">
        <f t="shared" ca="1" si="159"/>
        <v>-7569930481969.4199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-7569930481969.4199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-31541377008.205921</v>
      </c>
      <c r="L4059" s="444">
        <f t="shared" ca="1" si="159"/>
        <v>-7601471858977.626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-7601471858977.626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-31672799412.406773</v>
      </c>
      <c r="L4060" s="444">
        <f t="shared" ca="1" si="159"/>
        <v>-7633144658390.0332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-7633144658390.0332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-31804769409.958469</v>
      </c>
      <c r="L4061" s="444">
        <f t="shared" ca="1" si="159"/>
        <v>-7664949427799.9912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-7664949427799.9912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-31937289282.499958</v>
      </c>
      <c r="L4062" s="444">
        <f t="shared" ca="1" si="159"/>
        <v>-7696886717082.4912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-7696886717082.4912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-32070361321.177044</v>
      </c>
      <c r="L4063" s="444">
        <f t="shared" ca="1" si="159"/>
        <v>-7728957078403.668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-7728957078403.668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-32203987826.681946</v>
      </c>
      <c r="L4064" s="444">
        <f t="shared" ca="1" si="159"/>
        <v>-7761161066230.3496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-7761161066230.3496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-32338171109.293118</v>
      </c>
      <c r="L4065" s="444">
        <f t="shared" ca="1" si="159"/>
        <v>-7793499237339.6426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-7793499237339.6426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-32472913488.915176</v>
      </c>
      <c r="L4066" s="444">
        <f t="shared" ca="1" si="159"/>
        <v>-7825972150828.5576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-7825972150828.5576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-32608217295.118988</v>
      </c>
      <c r="L4067" s="444">
        <f t="shared" ca="1" si="159"/>
        <v>-7858580368123.6768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-7858580368123.6768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-32744084867.181988</v>
      </c>
      <c r="L4068" s="444">
        <f t="shared" ca="1" si="159"/>
        <v>-7891324452990.8584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-7891324452990.8584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-32880518554.128574</v>
      </c>
      <c r="L4069" s="444">
        <f t="shared" ca="1" si="159"/>
        <v>-7924204971544.9873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-7924204971544.9873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-33017520714.770779</v>
      </c>
      <c r="L4070" s="444">
        <f t="shared" ca="1" si="159"/>
        <v>-7957222492259.7578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-7957222492259.7578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-33155093717.748989</v>
      </c>
      <c r="L4071" s="444">
        <f t="shared" ca="1" si="159"/>
        <v>-7990377585977.5068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-7990377585977.5068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-33293239941.572941</v>
      </c>
      <c r="L4072" s="444">
        <f t="shared" ca="1" si="159"/>
        <v>-8023670825919.0801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-8023670825919.0801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-33431961774.662834</v>
      </c>
      <c r="L4073" s="444">
        <f t="shared" ca="1" si="159"/>
        <v>-8057102787693.7432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-8057102787693.7432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-33571261615.390594</v>
      </c>
      <c r="L4074" s="444">
        <f t="shared" ca="1" si="159"/>
        <v>-8090674049309.1338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-8090674049309.1338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-33711141872.121395</v>
      </c>
      <c r="L4075" s="444">
        <f t="shared" ca="1" si="159"/>
        <v>-8124385191181.2549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-8124385191181.2549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-33851604963.25523</v>
      </c>
      <c r="L4076" s="444">
        <f t="shared" ca="1" si="159"/>
        <v>-8158236796144.5098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-8158236796144.5098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-33992653317.268787</v>
      </c>
      <c r="L4077" s="444">
        <f t="shared" ca="1" si="159"/>
        <v>-8192229449461.7783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-8192229449461.7783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-34134289372.757404</v>
      </c>
      <c r="L4078" s="444">
        <f t="shared" ca="1" si="159"/>
        <v>-8226363738834.5361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-8226363738834.5361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-34276515578.47723</v>
      </c>
      <c r="L4079" s="444">
        <f t="shared" ca="1" si="159"/>
        <v>-8260640254413.0137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-8260640254413.0137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-34419334393.38755</v>
      </c>
      <c r="L4080" s="444">
        <f t="shared" ca="1" si="159"/>
        <v>-8295059588806.4014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-8295059588806.4014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-34562748286.693336</v>
      </c>
      <c r="L4081" s="444">
        <f t="shared" ca="1" si="159"/>
        <v>-8329622337093.0947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-8329622337093.0947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-34706759737.887894</v>
      </c>
      <c r="L4082" s="444">
        <f t="shared" ca="1" si="159"/>
        <v>-8364329096830.9824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-8364329096830.9824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-34851371236.795761</v>
      </c>
      <c r="L4083" s="444">
        <f t="shared" ca="1" si="159"/>
        <v>-8399180468067.7783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-8399180468067.7783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-34996585283.615746</v>
      </c>
      <c r="L4084" s="444">
        <f t="shared" ca="1" si="159"/>
        <v>-8434177053351.3945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-8434177053351.3945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-35142404388.964142</v>
      </c>
      <c r="L4085" s="444">
        <f t="shared" ca="1" si="159"/>
        <v>-8469319457740.3584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-8469319457740.3584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-35288831073.918167</v>
      </c>
      <c r="L4086" s="444">
        <f t="shared" ca="1" si="159"/>
        <v>-8504608288814.2764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-8504608288814.2764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-35435867870.059479</v>
      </c>
      <c r="L4087" s="444">
        <f t="shared" ca="1" si="159"/>
        <v>-8540044156684.3359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-8540044156684.3359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-35583517319.518066</v>
      </c>
      <c r="L4088" s="444">
        <f t="shared" ref="L4088:L4342" ca="1" si="164">I4088-J4088+K4088</f>
        <v>-8575627674003.8535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-8575627674003.8535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-35731781975.016052</v>
      </c>
      <c r="L4089" s="444">
        <f t="shared" ca="1" si="164"/>
        <v>-8611359455978.8691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-8611359455978.8691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-35880664399.911957</v>
      </c>
      <c r="L4090" s="444">
        <f t="shared" ca="1" si="164"/>
        <v>-8647240120378.7813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-8647240120378.7813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-36030167168.244919</v>
      </c>
      <c r="L4091" s="444">
        <f t="shared" ca="1" si="164"/>
        <v>-8683270287547.0264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-8683270287547.0264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-36180292864.779274</v>
      </c>
      <c r="L4092" s="444">
        <f t="shared" ca="1" si="164"/>
        <v>-8719450580411.8057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-8719450580411.8057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-36331044085.049194</v>
      </c>
      <c r="L4093" s="444">
        <f t="shared" ca="1" si="164"/>
        <v>-8755781624496.8545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-8755781624496.8545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-36482423435.403557</v>
      </c>
      <c r="L4094" s="444">
        <f t="shared" ca="1" si="164"/>
        <v>-8792264047932.2578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-8792264047932.2578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-36634433533.051071</v>
      </c>
      <c r="L4095" s="444">
        <f t="shared" ca="1" si="164"/>
        <v>-8828898481465.3086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-8828898481465.3086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-36787077006.105453</v>
      </c>
      <c r="L4096" s="444">
        <f t="shared" ca="1" si="164"/>
        <v>-8865685558471.4141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-8865685558471.4141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-36940356493.63089</v>
      </c>
      <c r="L4097" s="444">
        <f t="shared" ca="1" si="164"/>
        <v>-8902625914965.0449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-8902625914965.0449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-37094274645.687683</v>
      </c>
      <c r="L4098" s="444">
        <f t="shared" ca="1" si="164"/>
        <v>-8939720189610.7324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-8939720189610.7324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-37248834123.378052</v>
      </c>
      <c r="L4099" s="444">
        <f t="shared" ca="1" si="164"/>
        <v>-8976969023734.1113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-8976969023734.1113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-37404037598.892128</v>
      </c>
      <c r="L4100" s="444">
        <f t="shared" ca="1" si="164"/>
        <v>-9014373061333.0039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-9014373061333.0039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-37559887755.554184</v>
      </c>
      <c r="L4101" s="444">
        <f t="shared" ca="1" si="164"/>
        <v>-9051932949088.5586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-9051932949088.5586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-37716387287.868996</v>
      </c>
      <c r="L4102" s="444">
        <f t="shared" ca="1" si="164"/>
        <v>-9089649336376.4277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-9089649336376.4277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-37873538901.568451</v>
      </c>
      <c r="L4103" s="444">
        <f t="shared" ca="1" si="164"/>
        <v>-9127522875277.9961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-9127522875277.9961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-38031345313.658318</v>
      </c>
      <c r="L4104" s="444">
        <f t="shared" ca="1" si="164"/>
        <v>-9165554220591.6543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-9165554220591.6543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-38189809252.465225</v>
      </c>
      <c r="L4105" s="444">
        <f t="shared" ca="1" si="164"/>
        <v>-9203744029844.1191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-9203744029844.1191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-38348933457.68383</v>
      </c>
      <c r="L4106" s="444">
        <f t="shared" ca="1" si="164"/>
        <v>-9242092963301.8027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-9242092963301.8027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-38508720680.424179</v>
      </c>
      <c r="L4107" s="444">
        <f t="shared" ca="1" si="164"/>
        <v>-9280601683982.2266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-9280601683982.2266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-38669173683.259277</v>
      </c>
      <c r="L4108" s="444">
        <f t="shared" ca="1" si="164"/>
        <v>-9319270857665.4863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-9319270857665.4863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-38830295240.272858</v>
      </c>
      <c r="L4109" s="444">
        <f t="shared" ca="1" si="164"/>
        <v>-9358101152905.7598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-9358101152905.7598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-38992088137.10733</v>
      </c>
      <c r="L4110" s="444">
        <f t="shared" ca="1" si="164"/>
        <v>-9397093241042.8672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-9397093241042.8672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-39154555171.011948</v>
      </c>
      <c r="L4111" s="444">
        <f t="shared" ca="1" si="164"/>
        <v>-9436247796213.8789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-9436247796213.8789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-39317699150.891159</v>
      </c>
      <c r="L4112" s="444">
        <f t="shared" ca="1" si="164"/>
        <v>-9475565495364.7695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-9475565495364.7695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-39481522897.353203</v>
      </c>
      <c r="L4113" s="444">
        <f t="shared" ca="1" si="164"/>
        <v>-9515047018262.123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-9515047018262.123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-39646029242.758842</v>
      </c>
      <c r="L4114" s="444">
        <f t="shared" ca="1" si="164"/>
        <v>-9554693047504.8828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-9554693047504.8828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-39811221031.270348</v>
      </c>
      <c r="L4115" s="444">
        <f t="shared" ca="1" si="164"/>
        <v>-9594504268536.1523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-9594504268536.1523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-39977101118.900635</v>
      </c>
      <c r="L4116" s="444">
        <f t="shared" ca="1" si="164"/>
        <v>-9634481369655.0527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-9634481369655.0527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-40143672373.562721</v>
      </c>
      <c r="L4117" s="444">
        <f t="shared" ca="1" si="164"/>
        <v>-9674625042028.6152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-9674625042028.6152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-40310937675.119232</v>
      </c>
      <c r="L4118" s="444">
        <f t="shared" ca="1" si="164"/>
        <v>-9714935979703.7344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-9714935979703.7344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-40478899915.432228</v>
      </c>
      <c r="L4119" s="444">
        <f t="shared" ca="1" si="164"/>
        <v>-9755414879619.166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-9755414879619.166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-40647561998.413193</v>
      </c>
      <c r="L4120" s="444">
        <f t="shared" ca="1" si="164"/>
        <v>-9796062441617.5801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-9796062441617.5801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-40816926840.07325</v>
      </c>
      <c r="L4121" s="444">
        <f t="shared" ca="1" si="164"/>
        <v>-9836879368457.6543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-9836879368457.6543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-40986997368.573563</v>
      </c>
      <c r="L4122" s="444">
        <f t="shared" ca="1" si="164"/>
        <v>-9877866365826.2285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-9877866365826.2285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-41157776524.275955</v>
      </c>
      <c r="L4123" s="444">
        <f t="shared" ca="1" si="164"/>
        <v>-9919024142350.5039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-9919024142350.5039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-41329267259.793762</v>
      </c>
      <c r="L4124" s="444">
        <f t="shared" ca="1" si="164"/>
        <v>-9960353409610.2969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-9960353409610.2969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-41501472540.0429</v>
      </c>
      <c r="L4125" s="444">
        <f t="shared" ca="1" si="164"/>
        <v>-10001854882150.34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-10001854882150.34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-41674395342.293083</v>
      </c>
      <c r="L4126" s="444">
        <f t="shared" ca="1" si="164"/>
        <v>-10043529277492.633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-10043529277492.633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-41848038656.219299</v>
      </c>
      <c r="L4127" s="444">
        <f t="shared" ca="1" si="164"/>
        <v>-10085377316148.852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-10085377316148.852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-42022405483.953545</v>
      </c>
      <c r="L4128" s="444">
        <f t="shared" ca="1" si="164"/>
        <v>-10127399721632.805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-10127399721632.805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-42197498840.136688</v>
      </c>
      <c r="L4129" s="444">
        <f t="shared" ca="1" si="164"/>
        <v>-10169597220472.941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-10169597220472.941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-42373321751.970589</v>
      </c>
      <c r="L4130" s="444">
        <f t="shared" ca="1" si="164"/>
        <v>-10211970542224.912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-10211970542224.912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-42549877259.27047</v>
      </c>
      <c r="L4131" s="444">
        <f t="shared" ca="1" si="164"/>
        <v>-10254520419484.182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-10254520419484.182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-42727168414.517426</v>
      </c>
      <c r="L4132" s="444">
        <f t="shared" ca="1" si="164"/>
        <v>-10297247587898.699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-10297247587898.699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-42905198282.911247</v>
      </c>
      <c r="L4133" s="444">
        <f t="shared" ca="1" si="164"/>
        <v>-10340152786181.611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-10340152786181.611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-43083969942.423378</v>
      </c>
      <c r="L4134" s="444">
        <f t="shared" ca="1" si="164"/>
        <v>-10383236756124.035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-10383236756124.035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-43263486483.850143</v>
      </c>
      <c r="L4135" s="444">
        <f t="shared" ca="1" si="164"/>
        <v>-10426500242607.885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-10426500242607.885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-43443751010.866188</v>
      </c>
      <c r="L4136" s="444">
        <f t="shared" ca="1" si="164"/>
        <v>-10469943993618.75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-10469943993618.75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-43624766640.078125</v>
      </c>
      <c r="L4137" s="444">
        <f t="shared" ca="1" si="164"/>
        <v>-10513568760258.828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-10513568760258.828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-43806536501.078453</v>
      </c>
      <c r="L4138" s="444">
        <f t="shared" ca="1" si="164"/>
        <v>-10557375296759.906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-10557375296759.906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-43989063736.499611</v>
      </c>
      <c r="L4139" s="444">
        <f t="shared" ca="1" si="164"/>
        <v>-10601364360496.406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-10601364360496.406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-44172351502.068359</v>
      </c>
      <c r="L4140" s="444">
        <f t="shared" ca="1" si="164"/>
        <v>-10645536711998.475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-10645536711998.475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-44356402966.660309</v>
      </c>
      <c r="L4141" s="444">
        <f t="shared" ca="1" si="164"/>
        <v>-10689893114965.135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-10689893114965.135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-44541221312.354729</v>
      </c>
      <c r="L4142" s="444">
        <f t="shared" ca="1" si="164"/>
        <v>-10734434336277.49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-10734434336277.49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-44726809734.48954</v>
      </c>
      <c r="L4143" s="444">
        <f t="shared" ca="1" si="164"/>
        <v>-10779161146011.98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-10779161146011.98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-44913171441.716583</v>
      </c>
      <c r="L4144" s="444">
        <f t="shared" ca="1" si="164"/>
        <v>-10824074317453.697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-10824074317453.697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-45100309656.057068</v>
      </c>
      <c r="L4145" s="444">
        <f t="shared" ca="1" si="164"/>
        <v>-10869174627109.754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-10869174627109.754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-45288227612.957306</v>
      </c>
      <c r="L4146" s="444">
        <f t="shared" ca="1" si="164"/>
        <v>-10914462854722.711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-10914462854722.711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-45476928561.344627</v>
      </c>
      <c r="L4147" s="444">
        <f t="shared" ca="1" si="164"/>
        <v>-10959939783284.055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-10959939783284.055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-45666415763.683563</v>
      </c>
      <c r="L4148" s="444">
        <f t="shared" ca="1" si="164"/>
        <v>-11005606199047.738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-11005606199047.738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-45856692496.032242</v>
      </c>
      <c r="L4149" s="444">
        <f t="shared" ca="1" si="164"/>
        <v>-11051462891543.771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-11051462891543.771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-46047762048.099045</v>
      </c>
      <c r="L4150" s="444">
        <f t="shared" ca="1" si="164"/>
        <v>-11097510653591.871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-11097510653591.871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-46239627723.299461</v>
      </c>
      <c r="L4151" s="444">
        <f t="shared" ca="1" si="164"/>
        <v>-11143750281315.17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-11143750281315.17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-46432292838.81321</v>
      </c>
      <c r="L4152" s="444">
        <f t="shared" ca="1" si="164"/>
        <v>-11190182574153.982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-11190182574153.982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-46625760725.641594</v>
      </c>
      <c r="L4153" s="444">
        <f t="shared" ca="1" si="164"/>
        <v>-11236808334879.623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-11236808334879.623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-46820034728.665092</v>
      </c>
      <c r="L4154" s="444">
        <f t="shared" ca="1" si="164"/>
        <v>-11283628369608.289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-11283628369608.289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-47015118206.701202</v>
      </c>
      <c r="L4155" s="444">
        <f t="shared" ca="1" si="164"/>
        <v>-11330643487814.99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-11330643487814.99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-47211014532.562462</v>
      </c>
      <c r="L4156" s="444">
        <f t="shared" ca="1" si="164"/>
        <v>-11377854502347.553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-11377854502347.553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-47407727093.114799</v>
      </c>
      <c r="L4157" s="444">
        <f t="shared" ca="1" si="164"/>
        <v>-11425262229440.668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-11425262229440.668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-47605259289.336113</v>
      </c>
      <c r="L4158" s="444">
        <f t="shared" ca="1" si="164"/>
        <v>-11472867488730.004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-11472867488730.004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-47803614536.375015</v>
      </c>
      <c r="L4159" s="444">
        <f t="shared" ca="1" si="164"/>
        <v>-11520671103266.379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-11520671103266.379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-48002796263.609909</v>
      </c>
      <c r="L4160" s="444">
        <f t="shared" ca="1" si="164"/>
        <v>-11568673899529.988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-11568673899529.988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-48202807914.708282</v>
      </c>
      <c r="L4161" s="444">
        <f t="shared" ca="1" si="164"/>
        <v>-11616876707444.697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-11616876707444.697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-48403652947.686241</v>
      </c>
      <c r="L4162" s="444">
        <f t="shared" ca="1" si="164"/>
        <v>-11665280360392.383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-11665280360392.383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-48605334834.968262</v>
      </c>
      <c r="L4163" s="444">
        <f t="shared" ca="1" si="164"/>
        <v>-11713885695227.352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-11713885695227.352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-48807857063.447296</v>
      </c>
      <c r="L4164" s="444">
        <f t="shared" ca="1" si="164"/>
        <v>-11762693552290.799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-11762693552290.799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-49011223134.544998</v>
      </c>
      <c r="L4165" s="444">
        <f t="shared" ca="1" si="164"/>
        <v>-11811704775425.344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-11811704775425.344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-49215436564.272263</v>
      </c>
      <c r="L4166" s="444">
        <f t="shared" ca="1" si="164"/>
        <v>-11860920211989.615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-11860920211989.615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-49420500883.290062</v>
      </c>
      <c r="L4167" s="444">
        <f t="shared" ca="1" si="164"/>
        <v>-11910340712872.906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-11910340712872.906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-49626419636.970444</v>
      </c>
      <c r="L4168" s="444">
        <f t="shared" ca="1" si="164"/>
        <v>-11959967132509.877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-11959967132509.877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-49833196385.457817</v>
      </c>
      <c r="L4169" s="444">
        <f t="shared" ca="1" si="164"/>
        <v>-12009800328895.334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-12009800328895.334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-50040834703.73056</v>
      </c>
      <c r="L4170" s="444">
        <f t="shared" ca="1" si="164"/>
        <v>-12059841163599.064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-12059841163599.064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-50249338181.662766</v>
      </c>
      <c r="L4171" s="444">
        <f t="shared" ca="1" si="164"/>
        <v>-12110090501780.727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-12110090501780.727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-50458710424.086357</v>
      </c>
      <c r="L4172" s="444">
        <f t="shared" ca="1" si="164"/>
        <v>-12160549212204.813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-12160549212204.813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-50668955050.853386</v>
      </c>
      <c r="L4173" s="444">
        <f t="shared" ca="1" si="164"/>
        <v>-12211218167255.666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-12211218167255.666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-50880075696.898605</v>
      </c>
      <c r="L4174" s="444">
        <f t="shared" ca="1" si="164"/>
        <v>-12262098242952.564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-12262098242952.564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-51092076012.302353</v>
      </c>
      <c r="L4175" s="444">
        <f t="shared" ca="1" si="164"/>
        <v>-12313190318964.867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-12313190318964.867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-51304959662.353615</v>
      </c>
      <c r="L4176" s="444">
        <f t="shared" ca="1" si="164"/>
        <v>-12364495278627.221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-12364495278627.221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-51518730327.613419</v>
      </c>
      <c r="L4177" s="444">
        <f t="shared" ca="1" si="164"/>
        <v>-12416014008954.834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-12416014008954.834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-51733391703.978477</v>
      </c>
      <c r="L4178" s="444">
        <f t="shared" ca="1" si="164"/>
        <v>-12467747400658.813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-12467747400658.813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-51948947502.745049</v>
      </c>
      <c r="L4179" s="444">
        <f t="shared" ca="1" si="164"/>
        <v>-12519696348161.557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-12519696348161.557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-52165401450.673149</v>
      </c>
      <c r="L4180" s="444">
        <f t="shared" ca="1" si="164"/>
        <v>-12571861749612.23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-12571861749612.23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-52382757290.050957</v>
      </c>
      <c r="L4181" s="444">
        <f t="shared" ca="1" si="164"/>
        <v>-12624244506902.281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-12624244506902.281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-52601018778.759506</v>
      </c>
      <c r="L4182" s="444">
        <f t="shared" ca="1" si="164"/>
        <v>-12676845525681.041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-12676845525681.041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-52820189690.337669</v>
      </c>
      <c r="L4183" s="444">
        <f t="shared" ca="1" si="164"/>
        <v>-12729665715371.379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-12729665715371.379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-53040273814.047409</v>
      </c>
      <c r="L4184" s="444">
        <f t="shared" ca="1" si="164"/>
        <v>-12782705989185.426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-12782705989185.426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-53261274954.93927</v>
      </c>
      <c r="L4185" s="444">
        <f t="shared" ca="1" si="164"/>
        <v>-12835967264140.365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-12835967264140.365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-53483196933.91819</v>
      </c>
      <c r="L4186" s="444">
        <f t="shared" ca="1" si="164"/>
        <v>-12889450461074.283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-12889450461074.283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-53706043587.809509</v>
      </c>
      <c r="L4187" s="444">
        <f t="shared" ca="1" si="164"/>
        <v>-12943156504662.092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-12943156504662.092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-53929818769.425385</v>
      </c>
      <c r="L4188" s="444">
        <f t="shared" ca="1" si="164"/>
        <v>-12997086323431.518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-12997086323431.518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-54154526347.631325</v>
      </c>
      <c r="L4189" s="444">
        <f t="shared" ca="1" si="164"/>
        <v>-13051240849779.148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-13051240849779.148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-54380170207.413116</v>
      </c>
      <c r="L4190" s="444">
        <f t="shared" ca="1" si="164"/>
        <v>-13105621019986.563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-13105621019986.563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-54606754249.944008</v>
      </c>
      <c r="L4191" s="444">
        <f t="shared" ca="1" si="164"/>
        <v>-13160227774236.506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-13160227774236.506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-54834282392.652107</v>
      </c>
      <c r="L4192" s="444">
        <f t="shared" ca="1" si="164"/>
        <v>-13215062056629.158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-13215062056629.158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-55062758569.288162</v>
      </c>
      <c r="L4193" s="444">
        <f t="shared" ca="1" si="164"/>
        <v>-13270124815198.447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-13270124815198.447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-55292186729.99353</v>
      </c>
      <c r="L4194" s="444">
        <f t="shared" ca="1" si="164"/>
        <v>-13325417001928.441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-13325417001928.441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-55522570841.368507</v>
      </c>
      <c r="L4195" s="444">
        <f t="shared" ca="1" si="164"/>
        <v>-13380939572769.811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-13380939572769.811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-55753914886.540878</v>
      </c>
      <c r="L4196" s="444">
        <f t="shared" ca="1" si="164"/>
        <v>-13436693487656.352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-13436693487656.352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-55986222865.234795</v>
      </c>
      <c r="L4197" s="444">
        <f t="shared" ca="1" si="164"/>
        <v>-13492679710521.586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-13492679710521.586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-56219498793.839943</v>
      </c>
      <c r="L4198" s="444">
        <f t="shared" ca="1" si="164"/>
        <v>-13548899209315.426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-13548899209315.426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-56453746705.480942</v>
      </c>
      <c r="L4199" s="444">
        <f t="shared" ca="1" si="164"/>
        <v>-13605352956020.906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-13605352956020.906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-56688970650.087105</v>
      </c>
      <c r="L4200" s="444">
        <f t="shared" ca="1" si="164"/>
        <v>-13662041926670.994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-13662041926670.994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-56925174694.462471</v>
      </c>
      <c r="L4201" s="444">
        <f t="shared" ca="1" si="164"/>
        <v>-13718967101365.457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-13718967101365.457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-57162362922.356064</v>
      </c>
      <c r="L4202" s="444">
        <f t="shared" ca="1" si="164"/>
        <v>-13776129464287.813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-13776129464287.813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-57400539434.532555</v>
      </c>
      <c r="L4203" s="444">
        <f t="shared" ca="1" si="164"/>
        <v>-13833530003722.346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-13833530003722.346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-57639708348.843102</v>
      </c>
      <c r="L4204" s="444">
        <f t="shared" ca="1" si="164"/>
        <v>-13891169712071.189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-13891169712071.189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-57879873800.296631</v>
      </c>
      <c r="L4205" s="444">
        <f t="shared" ca="1" si="164"/>
        <v>-13949049585871.486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-13949049585871.486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-58121039941.131195</v>
      </c>
      <c r="L4206" s="444">
        <f t="shared" ca="1" si="164"/>
        <v>-14007170625812.617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-14007170625812.617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-58363210940.88591</v>
      </c>
      <c r="L4207" s="444">
        <f t="shared" ca="1" si="164"/>
        <v>-14065533836753.504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-14065533836753.504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-58606390986.472931</v>
      </c>
      <c r="L4208" s="444">
        <f t="shared" ca="1" si="164"/>
        <v>-14124140227739.977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-14124140227739.977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-58850584282.249901</v>
      </c>
      <c r="L4209" s="444">
        <f t="shared" ca="1" si="164"/>
        <v>-14182990812022.227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-14182990812022.227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-59095795050.092613</v>
      </c>
      <c r="L4210" s="444">
        <f t="shared" ca="1" si="164"/>
        <v>-14242086607072.318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-14242086607072.318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-59342027529.467995</v>
      </c>
      <c r="L4211" s="444">
        <f t="shared" ca="1" si="164"/>
        <v>-14301428634601.787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-14301428634601.787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-59589285977.507446</v>
      </c>
      <c r="L4212" s="444">
        <f t="shared" ca="1" si="164"/>
        <v>-14361017920579.295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-14361017920579.295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-59837574669.080406</v>
      </c>
      <c r="L4213" s="444">
        <f t="shared" ca="1" si="164"/>
        <v>-14420855495248.375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-14420855495248.375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-60086897896.868225</v>
      </c>
      <c r="L4214" s="444">
        <f t="shared" ca="1" si="164"/>
        <v>-14480942393145.244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-14480942393145.244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-60337259971.438515</v>
      </c>
      <c r="L4215" s="444">
        <f t="shared" ca="1" si="164"/>
        <v>-14541279653116.684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-14541279653116.684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-60588665221.319504</v>
      </c>
      <c r="L4216" s="444">
        <f t="shared" ca="1" si="164"/>
        <v>-14601868318338.004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-14601868318338.004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-60841117993.075012</v>
      </c>
      <c r="L4217" s="444">
        <f t="shared" ca="1" si="164"/>
        <v>-14662709436331.078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-14662709436331.078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-61094622651.379494</v>
      </c>
      <c r="L4218" s="444">
        <f t="shared" ca="1" si="164"/>
        <v>-14723804058982.457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-14723804058982.457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-61349183579.093575</v>
      </c>
      <c r="L4219" s="444">
        <f t="shared" ca="1" si="164"/>
        <v>-14785153242561.551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-14785153242561.551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-61604805177.339783</v>
      </c>
      <c r="L4220" s="444">
        <f t="shared" ca="1" si="164"/>
        <v>-14846758047738.891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-14846758047738.891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-61861491865.578712</v>
      </c>
      <c r="L4221" s="444">
        <f t="shared" ca="1" si="164"/>
        <v>-14908619539604.469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-14908619539604.469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-62119248081.685287</v>
      </c>
      <c r="L4222" s="444">
        <f t="shared" ca="1" si="164"/>
        <v>-14970738787686.154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-14970738787686.154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-62378078282.025642</v>
      </c>
      <c r="L4223" s="444">
        <f t="shared" ca="1" si="164"/>
        <v>-15033116865968.18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-15033116865968.18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-62637986941.534081</v>
      </c>
      <c r="L4224" s="444">
        <f t="shared" ca="1" si="164"/>
        <v>-15095754852909.713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-15095754852909.713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-62898978553.790466</v>
      </c>
      <c r="L4225" s="444">
        <f t="shared" ca="1" si="164"/>
        <v>-15158653831463.504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-15158653831463.504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-63161057631.097931</v>
      </c>
      <c r="L4226" s="444">
        <f t="shared" ca="1" si="164"/>
        <v>-15221814889094.602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-15221814889094.602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-63424228704.560837</v>
      </c>
      <c r="L4227" s="444">
        <f t="shared" ca="1" si="164"/>
        <v>-15285239117799.162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-15285239117799.162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-63688496324.16317</v>
      </c>
      <c r="L4228" s="444">
        <f t="shared" ca="1" si="164"/>
        <v>-15348927614123.326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-15348927614123.326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-63953865058.847183</v>
      </c>
      <c r="L4229" s="444">
        <f t="shared" ca="1" si="164"/>
        <v>-15412881479182.174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-15412881479182.174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-64220339496.5924</v>
      </c>
      <c r="L4230" s="444">
        <f t="shared" ca="1" si="164"/>
        <v>-15477101818678.766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-15477101818678.766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-64487924244.494865</v>
      </c>
      <c r="L4231" s="444">
        <f t="shared" ca="1" si="164"/>
        <v>-15541589742923.26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-15541589742923.26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-64756623928.846916</v>
      </c>
      <c r="L4232" s="444">
        <f t="shared" ca="1" si="164"/>
        <v>-15606346366852.107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-15606346366852.107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-65026443195.217102</v>
      </c>
      <c r="L4233" s="444">
        <f t="shared" ca="1" si="164"/>
        <v>-15671372810047.324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-15671372810047.324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-65297386708.530518</v>
      </c>
      <c r="L4234" s="444">
        <f t="shared" ca="1" si="164"/>
        <v>-15736670196755.855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-15736670196755.855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-65569459153.149399</v>
      </c>
      <c r="L4235" s="444">
        <f t="shared" ca="1" si="164"/>
        <v>-15802239655909.004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-15802239655909.004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-65842665232.954185</v>
      </c>
      <c r="L4236" s="444">
        <f t="shared" ca="1" si="164"/>
        <v>-15868082321141.959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-15868082321141.959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-66117009671.424828</v>
      </c>
      <c r="L4237" s="444">
        <f t="shared" ca="1" si="164"/>
        <v>-15934199330813.385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-15934199330813.385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-66392497211.722435</v>
      </c>
      <c r="L4238" s="444">
        <f t="shared" ca="1" si="164"/>
        <v>-16000591828025.107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-16000591828025.107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-66669132616.771286</v>
      </c>
      <c r="L4239" s="444">
        <f t="shared" ca="1" si="164"/>
        <v>-16067260960641.879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-16067260960641.879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-66946920669.341156</v>
      </c>
      <c r="L4240" s="444">
        <f t="shared" ca="1" si="164"/>
        <v>-16134207881311.221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-16134207881311.221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-67225866172.130089</v>
      </c>
      <c r="L4241" s="444">
        <f t="shared" ca="1" si="164"/>
        <v>-16201433747483.352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-16201433747483.352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-67505973947.847298</v>
      </c>
      <c r="L4242" s="444">
        <f t="shared" ca="1" si="164"/>
        <v>-16268939721431.199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-16268939721431.199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-67787248839.296661</v>
      </c>
      <c r="L4243" s="444">
        <f t="shared" ca="1" si="164"/>
        <v>-16336726970270.496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-16336726970270.496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-68069695709.460411</v>
      </c>
      <c r="L4244" s="444">
        <f t="shared" ca="1" si="164"/>
        <v>-16404796665979.957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-16404796665979.957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-68353319441.583153</v>
      </c>
      <c r="L4245" s="444">
        <f t="shared" ca="1" si="164"/>
        <v>-16473149985421.541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-16473149985421.541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-68638124939.256432</v>
      </c>
      <c r="L4246" s="444">
        <f t="shared" ca="1" si="164"/>
        <v>-16541788110360.797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-16541788110360.797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-68924117126.503326</v>
      </c>
      <c r="L4247" s="444">
        <f t="shared" ca="1" si="164"/>
        <v>-16610712227487.301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-16610712227487.301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-69211300947.863739</v>
      </c>
      <c r="L4248" s="444">
        <f t="shared" ca="1" si="164"/>
        <v>-16679923528435.164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-16679923528435.164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-69499681368.479843</v>
      </c>
      <c r="L4249" s="444">
        <f t="shared" ca="1" si="164"/>
        <v>-16749423209803.645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-16749423209803.645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-69789263374.181854</v>
      </c>
      <c r="L4250" s="444">
        <f t="shared" ca="1" si="164"/>
        <v>-16819212473177.826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-16819212473177.826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-70080051971.57428</v>
      </c>
      <c r="L4251" s="444">
        <f t="shared" ca="1" si="164"/>
        <v>-16889292525149.4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-16889292525149.4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-70372052188.122498</v>
      </c>
      <c r="L4252" s="444">
        <f t="shared" ca="1" si="164"/>
        <v>-16959664577337.523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-16959664577337.523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-70665269072.239685</v>
      </c>
      <c r="L4253" s="444">
        <f t="shared" ca="1" si="164"/>
        <v>-17030329846409.764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-17030329846409.764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-70959707693.374008</v>
      </c>
      <c r="L4254" s="444">
        <f t="shared" ca="1" si="164"/>
        <v>-17101289554103.137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-17101289554103.137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-71255373142.096405</v>
      </c>
      <c r="L4255" s="444">
        <f t="shared" ca="1" si="164"/>
        <v>-17172544927245.232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-17172544927245.232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-71552270530.188477</v>
      </c>
      <c r="L4256" s="444">
        <f t="shared" ca="1" si="164"/>
        <v>-17244097197775.422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-17244097197775.422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-71850404990.730927</v>
      </c>
      <c r="L4257" s="444">
        <f t="shared" ca="1" si="164"/>
        <v>-17315947602766.152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-17315947602766.152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-72149781678.192307</v>
      </c>
      <c r="L4258" s="444">
        <f t="shared" ca="1" si="164"/>
        <v>-17388097384444.344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-17388097384444.344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-72450405768.518097</v>
      </c>
      <c r="L4259" s="444">
        <f t="shared" ca="1" si="164"/>
        <v>-17460547790212.861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-17460547790212.861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-72752282459.220261</v>
      </c>
      <c r="L4260" s="444">
        <f t="shared" ca="1" si="164"/>
        <v>-17533300072672.082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-17533300072672.082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-73055416969.46701</v>
      </c>
      <c r="L4261" s="444">
        <f t="shared" ca="1" si="164"/>
        <v>-17606355489641.551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-17606355489641.551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-73359814540.173126</v>
      </c>
      <c r="L4262" s="444">
        <f t="shared" ca="1" si="164"/>
        <v>-17679715304181.723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-17679715304181.723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-73665480434.090515</v>
      </c>
      <c r="L4263" s="444">
        <f t="shared" ca="1" si="164"/>
        <v>-17753380784615.813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-17753380784615.813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-73972419935.899216</v>
      </c>
      <c r="L4264" s="444">
        <f t="shared" ca="1" si="164"/>
        <v>-17827353204551.711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-17827353204551.711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-74280638352.298798</v>
      </c>
      <c r="L4265" s="444">
        <f t="shared" ca="1" si="164"/>
        <v>-17901633842904.008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-17901633842904.008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-74590141012.100037</v>
      </c>
      <c r="L4266" s="444">
        <f t="shared" ca="1" si="164"/>
        <v>-17976223983916.109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-17976223983916.109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-74900933266.317123</v>
      </c>
      <c r="L4267" s="444">
        <f t="shared" ca="1" si="164"/>
        <v>-18051124917182.426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-18051124917182.426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-75213020488.260101</v>
      </c>
      <c r="L4268" s="444">
        <f t="shared" ca="1" si="164"/>
        <v>-18126337937670.688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-18126337937670.688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-75526408073.627869</v>
      </c>
      <c r="L4269" s="444">
        <f t="shared" ca="1" si="164"/>
        <v>-18201864345744.316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-18201864345744.316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-75841101440.601318</v>
      </c>
      <c r="L4270" s="444">
        <f t="shared" ca="1" si="164"/>
        <v>-18277705447184.918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-18277705447184.918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-76157106029.937164</v>
      </c>
      <c r="L4271" s="444">
        <f t="shared" ca="1" si="164"/>
        <v>-18353862553214.855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-18353862553214.855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-76474427305.06189</v>
      </c>
      <c r="L4272" s="444">
        <f t="shared" ca="1" si="164"/>
        <v>-18430336980519.918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-18430336980519.918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-76793070752.166321</v>
      </c>
      <c r="L4273" s="444">
        <f t="shared" ca="1" si="164"/>
        <v>-18507130051272.086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-18507130051272.086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-77113041880.300354</v>
      </c>
      <c r="L4274" s="444">
        <f t="shared" ca="1" si="164"/>
        <v>-18584243093152.387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-18584243093152.387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-77434346221.468277</v>
      </c>
      <c r="L4275" s="444">
        <f t="shared" ca="1" si="164"/>
        <v>-18661677439373.855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-18661677439373.855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-77756989330.724396</v>
      </c>
      <c r="L4276" s="444">
        <f t="shared" ca="1" si="164"/>
        <v>-18739434428704.578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-18739434428704.578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-78080976786.269073</v>
      </c>
      <c r="L4277" s="444">
        <f t="shared" ca="1" si="164"/>
        <v>-18817515405490.848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-18817515405490.848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-78406314189.545197</v>
      </c>
      <c r="L4278" s="444">
        <f t="shared" ca="1" si="164"/>
        <v>-18895921719680.395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-18895921719680.395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-78733007165.334976</v>
      </c>
      <c r="L4279" s="444">
        <f t="shared" ca="1" si="164"/>
        <v>-18974654726845.73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-18974654726845.73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-79061061361.857208</v>
      </c>
      <c r="L4280" s="444">
        <f t="shared" ca="1" si="164"/>
        <v>-19053715788207.586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-19053715788207.586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-79390482450.864944</v>
      </c>
      <c r="L4281" s="444">
        <f t="shared" ca="1" si="164"/>
        <v>-19133106270658.449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-19133106270658.449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-79721276127.74353</v>
      </c>
      <c r="L4282" s="444">
        <f t="shared" ca="1" si="164"/>
        <v>-19212827546786.191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-19212827546786.191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-80053448111.609131</v>
      </c>
      <c r="L4283" s="444">
        <f t="shared" ca="1" si="164"/>
        <v>-19292880994897.801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-19292880994897.801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-80387004145.407501</v>
      </c>
      <c r="L4284" s="444">
        <f t="shared" ca="1" si="164"/>
        <v>-19373267999043.207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-19373267999043.207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-80721949996.013367</v>
      </c>
      <c r="L4285" s="444">
        <f t="shared" ca="1" si="164"/>
        <v>-19453989949039.219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-19453989949039.219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-81058291454.330078</v>
      </c>
      <c r="L4286" s="444">
        <f t="shared" ca="1" si="164"/>
        <v>-19535048240493.547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-19535048240493.547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-81396034335.389771</v>
      </c>
      <c r="L4287" s="444">
        <f t="shared" ca="1" si="164"/>
        <v>-19616444274828.938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-19616444274828.938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-81735184478.453903</v>
      </c>
      <c r="L4288" s="444">
        <f t="shared" ca="1" si="164"/>
        <v>-19698179459307.391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-19698179459307.391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-82075747747.11412</v>
      </c>
      <c r="L4289" s="444">
        <f t="shared" ca="1" si="164"/>
        <v>-19780255207054.504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-19780255207054.504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-82417730029.393768</v>
      </c>
      <c r="L4290" s="444">
        <f t="shared" ca="1" si="164"/>
        <v>-19862672937083.898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-19862672937083.898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-82761137237.849579</v>
      </c>
      <c r="L4291" s="444">
        <f t="shared" ca="1" si="164"/>
        <v>-19945434074321.746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-19945434074321.746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-83105975309.673935</v>
      </c>
      <c r="L4292" s="444">
        <f t="shared" ca="1" si="164"/>
        <v>-20028540049631.422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-20028540049631.422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-83452250206.797592</v>
      </c>
      <c r="L4293" s="444">
        <f t="shared" ca="1" si="164"/>
        <v>-20111992299838.219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-20111992299838.219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-83799967915.992584</v>
      </c>
      <c r="L4294" s="444">
        <f t="shared" ca="1" si="164"/>
        <v>-20195792267754.211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-20195792267754.211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-84149134448.975876</v>
      </c>
      <c r="L4295" s="444">
        <f t="shared" ca="1" si="164"/>
        <v>-20279941402203.188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-20279941402203.188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-84499755842.513275</v>
      </c>
      <c r="L4296" s="444">
        <f t="shared" ca="1" si="164"/>
        <v>-20364441158045.699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-20364441158045.699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-84851838158.523743</v>
      </c>
      <c r="L4297" s="444">
        <f t="shared" ca="1" si="164"/>
        <v>-20449292996204.223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-20449292996204.223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-85205387484.184265</v>
      </c>
      <c r="L4298" s="444">
        <f t="shared" ca="1" si="164"/>
        <v>-20534498383688.406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-20534498383688.406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-85560409932.035019</v>
      </c>
      <c r="L4299" s="444">
        <f t="shared" ca="1" si="164"/>
        <v>-20620058793620.441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-20620058793620.441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-85916911640.085175</v>
      </c>
      <c r="L4300" s="444">
        <f t="shared" ca="1" si="164"/>
        <v>-20705975705260.527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-20705975705260.527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-86274898771.918869</v>
      </c>
      <c r="L4301" s="444">
        <f t="shared" ca="1" si="164"/>
        <v>-20792250604032.445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-20792250604032.445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-86634377516.801849</v>
      </c>
      <c r="L4302" s="444">
        <f t="shared" ca="1" si="164"/>
        <v>-20878884981549.246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-20878884981549.246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-86995354089.788528</v>
      </c>
      <c r="L4303" s="444">
        <f t="shared" ca="1" si="164"/>
        <v>-20965880335639.035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-20965880335639.035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-87357834731.829315</v>
      </c>
      <c r="L4304" s="444">
        <f t="shared" ca="1" si="164"/>
        <v>-21053238170370.863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-21053238170370.863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-87721825709.878601</v>
      </c>
      <c r="L4305" s="444">
        <f t="shared" ca="1" si="164"/>
        <v>-21140959996080.742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-21140959996080.742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-88087333317.003098</v>
      </c>
      <c r="L4306" s="444">
        <f t="shared" ca="1" si="164"/>
        <v>-21229047329397.746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-21229047329397.746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-88454363872.490601</v>
      </c>
      <c r="L4307" s="444">
        <f t="shared" ca="1" si="164"/>
        <v>-21317501693270.238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-21317501693270.238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-88822923721.95932</v>
      </c>
      <c r="L4308" s="444">
        <f t="shared" ca="1" si="164"/>
        <v>-21406324616992.199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-21406324616992.199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-89193019237.467499</v>
      </c>
      <c r="L4309" s="444">
        <f t="shared" ca="1" si="164"/>
        <v>-21495517636229.668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-21495517636229.668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-89564656817.623611</v>
      </c>
      <c r="L4310" s="444">
        <f t="shared" ca="1" si="164"/>
        <v>-21585082293047.293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-21585082293047.293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-89937842887.697052</v>
      </c>
      <c r="L4311" s="444">
        <f t="shared" ca="1" si="164"/>
        <v>-21675020135934.988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-21675020135934.988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-90312583899.729111</v>
      </c>
      <c r="L4312" s="444">
        <f t="shared" ca="1" si="164"/>
        <v>-21765332719834.719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-21765332719834.719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-90688886332.644653</v>
      </c>
      <c r="L4313" s="444">
        <f t="shared" ca="1" si="164"/>
        <v>-21856021606167.363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-21856021606167.363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-91066756692.364014</v>
      </c>
      <c r="L4314" s="444">
        <f t="shared" ca="1" si="164"/>
        <v>-21947088362859.727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-21947088362859.727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-91446201511.915527</v>
      </c>
      <c r="L4315" s="444">
        <f t="shared" ca="1" si="164"/>
        <v>-22038534564371.641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-22038534564371.641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-91827227351.548508</v>
      </c>
      <c r="L4316" s="444">
        <f t="shared" ca="1" si="164"/>
        <v>-22130361791723.188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-22130361791723.188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-92209840798.846619</v>
      </c>
      <c r="L4317" s="444">
        <f t="shared" ca="1" si="164"/>
        <v>-22222571632522.035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-22222571632522.035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-92594048468.841812</v>
      </c>
      <c r="L4318" s="444">
        <f t="shared" ca="1" si="164"/>
        <v>-22315165680990.879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-22315165680990.879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-92979857004.128662</v>
      </c>
      <c r="L4319" s="444">
        <f t="shared" ca="1" si="164"/>
        <v>-22408145537995.008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-22408145537995.008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-93367273074.979202</v>
      </c>
      <c r="L4320" s="444">
        <f t="shared" ca="1" si="164"/>
        <v>-22501512811069.988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-22501512811069.988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-93756303379.458282</v>
      </c>
      <c r="L4321" s="444">
        <f t="shared" ca="1" si="164"/>
        <v>-22595269114449.445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-22595269114449.445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-94146954643.539352</v>
      </c>
      <c r="L4322" s="444">
        <f t="shared" ca="1" si="164"/>
        <v>-22689416069092.984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-22689416069092.984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-94539233621.220764</v>
      </c>
      <c r="L4323" s="444">
        <f t="shared" ca="1" si="164"/>
        <v>-22783955302714.207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-22783955302714.207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-94933147094.642532</v>
      </c>
      <c r="L4324" s="444">
        <f t="shared" ca="1" si="164"/>
        <v>-22878888449808.848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-22878888449808.848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-95328701874.203537</v>
      </c>
      <c r="L4325" s="444">
        <f t="shared" ca="1" si="164"/>
        <v>-22974217151683.051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-22974217151683.051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-95725904798.679382</v>
      </c>
      <c r="L4326" s="444">
        <f t="shared" ca="1" si="164"/>
        <v>-23069943056481.73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-23069943056481.73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-96124762735.340546</v>
      </c>
      <c r="L4327" s="444">
        <f t="shared" ca="1" si="164"/>
        <v>-23166067819217.07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-23166067819217.07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-96525282580.071121</v>
      </c>
      <c r="L4328" s="444">
        <f t="shared" ca="1" si="164"/>
        <v>-23262593101797.141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-23262593101797.141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-96927471257.488083</v>
      </c>
      <c r="L4329" s="444">
        <f t="shared" ca="1" si="164"/>
        <v>-23359520573054.629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-23359520573054.629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-97331335721.060959</v>
      </c>
      <c r="L4330" s="444">
        <f t="shared" ca="1" si="164"/>
        <v>-23456851908775.691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-23456851908775.691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-97736882953.23204</v>
      </c>
      <c r="L4331" s="444">
        <f t="shared" ca="1" si="164"/>
        <v>-23554588791728.922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-23554588791728.922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-98144119965.53717</v>
      </c>
      <c r="L4332" s="444">
        <f t="shared" ca="1" si="164"/>
        <v>-23652732911694.461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-23652732911694.461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-98553053798.726913</v>
      </c>
      <c r="L4333" s="444">
        <f t="shared" ca="1" si="164"/>
        <v>-23751285965493.188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-23751285965493.188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-98963691522.888275</v>
      </c>
      <c r="L4334" s="444">
        <f t="shared" ca="1" si="164"/>
        <v>-23850249657016.074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-23850249657016.074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-99376040237.566971</v>
      </c>
      <c r="L4335" s="444">
        <f t="shared" ca="1" si="164"/>
        <v>-23949625697253.641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-23949625697253.641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-99790107071.890167</v>
      </c>
      <c r="L4336" s="444">
        <f t="shared" ca="1" si="164"/>
        <v>-24049415804325.531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-24049415804325.531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-100205899184.68971</v>
      </c>
      <c r="L4337" s="444">
        <f t="shared" ca="1" si="164"/>
        <v>-24149621703510.223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-24149621703510.223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-100623423764.62593</v>
      </c>
      <c r="L4338" s="444">
        <f t="shared" ca="1" si="164"/>
        <v>-24250245127274.848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-24250245127274.848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-101042688030.31186</v>
      </c>
      <c r="L4339" s="444">
        <f t="shared" ca="1" si="164"/>
        <v>-24351287815305.16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-24351287815305.16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-101463699230.43817</v>
      </c>
      <c r="L4340" s="444">
        <f t="shared" ca="1" si="164"/>
        <v>-24452751514535.598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-24452751514535.598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-101886464643.89832</v>
      </c>
      <c r="L4341" s="444">
        <f t="shared" ca="1" si="164"/>
        <v>-24554637979179.496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-24554637979179.496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-102310991579.91457</v>
      </c>
      <c r="L4342" s="444">
        <f t="shared" ca="1" si="164"/>
        <v>-24656948970759.41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-24656948970759.41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-102737287378.16422</v>
      </c>
      <c r="L4343" s="444">
        <f t="shared" ref="L4343:L4597" ca="1" si="169">I4343-J4343+K4343</f>
        <v>-24759686258137.574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-24759686258137.574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-103165359408.90656</v>
      </c>
      <c r="L4344" s="444">
        <f t="shared" ca="1" si="169"/>
        <v>-24862851617546.48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-24862851617546.48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-103595215073.11034</v>
      </c>
      <c r="L4345" s="444">
        <f t="shared" ca="1" si="169"/>
        <v>-24966446832619.59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-24966446832619.59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-104026861802.58162</v>
      </c>
      <c r="L4346" s="444">
        <f t="shared" ca="1" si="169"/>
        <v>-25070473694422.172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-25070473694422.172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-104460307060.09238</v>
      </c>
      <c r="L4347" s="444">
        <f t="shared" ca="1" si="169"/>
        <v>-25174934001482.266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-25174934001482.266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-104895558339.50945</v>
      </c>
      <c r="L4348" s="444">
        <f t="shared" ca="1" si="169"/>
        <v>-25279829559821.773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-25279829559821.773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-105332623165.92406</v>
      </c>
      <c r="L4349" s="444">
        <f t="shared" ca="1" si="169"/>
        <v>-25385162182987.699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-25385162182987.699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-105771509095.78207</v>
      </c>
      <c r="L4350" s="444">
        <f t="shared" ca="1" si="169"/>
        <v>-25490933692083.48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-25490933692083.48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-106212223717.0145</v>
      </c>
      <c r="L4351" s="444">
        <f t="shared" ca="1" si="169"/>
        <v>-25597145915800.496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-25597145915800.496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-106654774649.16873</v>
      </c>
      <c r="L4352" s="444">
        <f t="shared" ca="1" si="169"/>
        <v>-25703800690449.664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-25703800690449.664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-107099169543.54027</v>
      </c>
      <c r="L4353" s="444">
        <f t="shared" ca="1" si="169"/>
        <v>-25810899859993.203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-25810899859993.203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-107545416083.30501</v>
      </c>
      <c r="L4354" s="444">
        <f t="shared" ca="1" si="169"/>
        <v>-25918445276076.508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-25918445276076.508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-107993521983.65211</v>
      </c>
      <c r="L4355" s="444">
        <f t="shared" ca="1" si="169"/>
        <v>-26026438798060.16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-26026438798060.16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-108443494991.91733</v>
      </c>
      <c r="L4356" s="444">
        <f t="shared" ca="1" si="169"/>
        <v>-26134882293052.078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-26134882293052.078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-108895342887.717</v>
      </c>
      <c r="L4357" s="444">
        <f t="shared" ca="1" si="169"/>
        <v>-26243777635939.797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-26243777635939.797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-109349073483.08249</v>
      </c>
      <c r="L4358" s="444">
        <f t="shared" ca="1" si="169"/>
        <v>-26353126709422.879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-26353126709422.879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-109804694622.59532</v>
      </c>
      <c r="L4359" s="444">
        <f t="shared" ca="1" si="169"/>
        <v>-26462931404045.473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-26462931404045.473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-110262214183.5228</v>
      </c>
      <c r="L4360" s="444">
        <f t="shared" ca="1" si="169"/>
        <v>-26573193618228.996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-26573193618228.996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-110721640075.95415</v>
      </c>
      <c r="L4361" s="444">
        <f t="shared" ca="1" si="169"/>
        <v>-26683915258304.949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-26683915258304.949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-111182980242.93729</v>
      </c>
      <c r="L4362" s="444">
        <f t="shared" ca="1" si="169"/>
        <v>-26795098238547.887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-26795098238547.887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-111646242660.6162</v>
      </c>
      <c r="L4363" s="444">
        <f t="shared" ca="1" si="169"/>
        <v>-26906744481208.504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-26906744481208.504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-112111435338.36876</v>
      </c>
      <c r="L4364" s="444">
        <f t="shared" ca="1" si="169"/>
        <v>-27018855916546.871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-27018855916546.871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-112578566318.9453</v>
      </c>
      <c r="L4365" s="444">
        <f t="shared" ca="1" si="169"/>
        <v>-27131434482865.816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-27131434482865.816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-113047643678.60756</v>
      </c>
      <c r="L4366" s="444">
        <f t="shared" ca="1" si="169"/>
        <v>-27244482126544.426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-27244482126544.426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-113518675527.26843</v>
      </c>
      <c r="L4367" s="444">
        <f t="shared" ca="1" si="169"/>
        <v>-27358000802071.695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-27358000802071.695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-113991670008.63206</v>
      </c>
      <c r="L4368" s="444">
        <f t="shared" ca="1" si="169"/>
        <v>-27471992472080.328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-27471992472080.328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-114466635300.3347</v>
      </c>
      <c r="L4369" s="444">
        <f t="shared" ca="1" si="169"/>
        <v>-27586459107380.664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-27586459107380.664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-114943579614.08611</v>
      </c>
      <c r="L4370" s="444">
        <f t="shared" ca="1" si="169"/>
        <v>-27701402686994.75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-27701402686994.75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-115422511195.81146</v>
      </c>
      <c r="L4371" s="444">
        <f t="shared" ca="1" si="169"/>
        <v>-27816825198190.563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-27816825198190.563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-115903438325.79399</v>
      </c>
      <c r="L4372" s="444">
        <f t="shared" ca="1" si="169"/>
        <v>-27932728636516.355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-27932728636516.355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-116386369318.81815</v>
      </c>
      <c r="L4373" s="444">
        <f t="shared" ca="1" si="169"/>
        <v>-28049115005835.172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-28049115005835.172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-116871312524.31322</v>
      </c>
      <c r="L4374" s="444">
        <f t="shared" ca="1" si="169"/>
        <v>-28165986318359.484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-28165986318359.484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-117358276326.49785</v>
      </c>
      <c r="L4375" s="444">
        <f t="shared" ca="1" si="169"/>
        <v>-28283344594685.98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-28283344594685.98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-117847269144.52492</v>
      </c>
      <c r="L4376" s="444">
        <f t="shared" ca="1" si="169"/>
        <v>-28401191863830.504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-28401191863830.504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-118338299432.62709</v>
      </c>
      <c r="L4377" s="444">
        <f t="shared" ca="1" si="169"/>
        <v>-28519530163263.133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-28519530163263.133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-118831375680.26305</v>
      </c>
      <c r="L4378" s="444">
        <f t="shared" ca="1" si="169"/>
        <v>-28638361538943.395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-28638361538943.395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-119326506412.26416</v>
      </c>
      <c r="L4379" s="444">
        <f t="shared" ca="1" si="169"/>
        <v>-28757688045355.66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-28757688045355.66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-119823700188.98192</v>
      </c>
      <c r="L4380" s="444">
        <f t="shared" ca="1" si="169"/>
        <v>-28877511745544.641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-28877511745544.641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-120322965606.436</v>
      </c>
      <c r="L4381" s="444">
        <f t="shared" ca="1" si="169"/>
        <v>-28997834711151.078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-28997834711151.078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-120824311296.46283</v>
      </c>
      <c r="L4382" s="444">
        <f t="shared" ca="1" si="169"/>
        <v>-29118659022447.539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-29118659022447.539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-121327745926.86476</v>
      </c>
      <c r="L4383" s="444">
        <f t="shared" ca="1" si="169"/>
        <v>-29239986768374.402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-29239986768374.402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-121833278201.56</v>
      </c>
      <c r="L4384" s="444">
        <f t="shared" ca="1" si="169"/>
        <v>-29361820046575.961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-29361820046575.961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-122340916860.73317</v>
      </c>
      <c r="L4385" s="444">
        <f t="shared" ca="1" si="169"/>
        <v>-29484160963436.695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-29484160963436.695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-122850670680.98621</v>
      </c>
      <c r="L4386" s="444">
        <f t="shared" ca="1" si="169"/>
        <v>-29607011634117.68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-29607011634117.68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-123362548475.49033</v>
      </c>
      <c r="L4387" s="444">
        <f t="shared" ca="1" si="169"/>
        <v>-29730374182593.172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-29730374182593.172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-123876559094.13821</v>
      </c>
      <c r="L4388" s="444">
        <f t="shared" ca="1" si="169"/>
        <v>-29854250741687.309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-29854250741687.309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-124392711423.69711</v>
      </c>
      <c r="L4389" s="444">
        <f t="shared" ca="1" si="169"/>
        <v>-29978643453111.004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-29978643453111.004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-124911014387.96251</v>
      </c>
      <c r="L4390" s="444">
        <f t="shared" ca="1" si="169"/>
        <v>-30103554467498.965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-30103554467498.965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-125431476947.91235</v>
      </c>
      <c r="L4391" s="444">
        <f t="shared" ca="1" si="169"/>
        <v>-30228985944446.879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-30228985944446.879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-125954108101.862</v>
      </c>
      <c r="L4392" s="444">
        <f t="shared" ca="1" si="169"/>
        <v>-30354940052548.742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-30354940052548.742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-126478916885.61977</v>
      </c>
      <c r="L4393" s="444">
        <f t="shared" ca="1" si="169"/>
        <v>-30481418969434.363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-30481418969434.363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-127005912372.64316</v>
      </c>
      <c r="L4394" s="444">
        <f t="shared" ca="1" si="169"/>
        <v>-30608424881807.008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-30608424881807.008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-127535103674.19588</v>
      </c>
      <c r="L4395" s="444">
        <f t="shared" ca="1" si="169"/>
        <v>-30735959985481.203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-30735959985481.203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-128066499939.505</v>
      </c>
      <c r="L4396" s="444">
        <f t="shared" ca="1" si="169"/>
        <v>-30864026485420.707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-30864026485420.707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-128600110355.91962</v>
      </c>
      <c r="L4397" s="444">
        <f t="shared" ca="1" si="169"/>
        <v>-30992626595776.625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-30992626595776.625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-129135944149.06927</v>
      </c>
      <c r="L4398" s="444">
        <f t="shared" ca="1" si="169"/>
        <v>-31121762539925.695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-31121762539925.695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-129674010583.02373</v>
      </c>
      <c r="L4399" s="444">
        <f t="shared" ca="1" si="169"/>
        <v>-31251436550508.719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-31251436550508.719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-130214318960.45297</v>
      </c>
      <c r="L4400" s="444">
        <f t="shared" ca="1" si="169"/>
        <v>-31381650869469.172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-31381650869469.172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-130756878622.78821</v>
      </c>
      <c r="L4401" s="444">
        <f t="shared" ca="1" si="169"/>
        <v>-31512407748091.961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-31512407748091.961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-131301698950.38315</v>
      </c>
      <c r="L4402" s="444">
        <f t="shared" ca="1" si="169"/>
        <v>-31643709447042.344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-31643709447042.344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-131848789362.67645</v>
      </c>
      <c r="L4403" s="444">
        <f t="shared" ca="1" si="169"/>
        <v>-31775558236405.02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-31775558236405.02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-132398159318.35425</v>
      </c>
      <c r="L4404" s="444">
        <f t="shared" ca="1" si="169"/>
        <v>-31907956395723.375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-31907956395723.375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-132949818315.51405</v>
      </c>
      <c r="L4405" s="444">
        <f t="shared" ca="1" si="169"/>
        <v>-32040906214038.891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-32040906214038.891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-133503775891.8287</v>
      </c>
      <c r="L4406" s="444">
        <f t="shared" ca="1" si="169"/>
        <v>-32174409989930.719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-32174409989930.719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-134060041624.71132</v>
      </c>
      <c r="L4407" s="444">
        <f t="shared" ca="1" si="169"/>
        <v>-32308470031555.43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-32308470031555.43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-134618625131.48097</v>
      </c>
      <c r="L4408" s="444">
        <f t="shared" ca="1" si="169"/>
        <v>-32443088656686.91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-32443088656686.91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-135179536069.52878</v>
      </c>
      <c r="L4409" s="444">
        <f t="shared" ca="1" si="169"/>
        <v>-32578268192756.438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-32578268192756.438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-135742784136.48515</v>
      </c>
      <c r="L4410" s="444">
        <f t="shared" ca="1" si="169"/>
        <v>-32714010976892.922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-32714010976892.922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-136308379070.38718</v>
      </c>
      <c r="L4411" s="444">
        <f t="shared" ca="1" si="169"/>
        <v>-32850319355963.309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-32850319355963.309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-136876330649.84712</v>
      </c>
      <c r="L4412" s="444">
        <f t="shared" ca="1" si="169"/>
        <v>-32987195686613.156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-32987195686613.156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-137446648694.22147</v>
      </c>
      <c r="L4413" s="444">
        <f t="shared" ca="1" si="169"/>
        <v>-33124642335307.379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-33124642335307.379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-138019343063.78073</v>
      </c>
      <c r="L4414" s="444">
        <f t="shared" ca="1" si="169"/>
        <v>-33262661678371.16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-33262661678371.16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-138594423659.87982</v>
      </c>
      <c r="L4415" s="444">
        <f t="shared" ca="1" si="169"/>
        <v>-33401256102031.039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-33401256102031.039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-139171900425.12933</v>
      </c>
      <c r="L4416" s="444">
        <f t="shared" ca="1" si="169"/>
        <v>-33540428002456.168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-33540428002456.168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-139751783343.56735</v>
      </c>
      <c r="L4417" s="444">
        <f t="shared" ca="1" si="169"/>
        <v>-33680179785799.734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-33680179785799.734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-140334082440.83221</v>
      </c>
      <c r="L4418" s="444">
        <f t="shared" ca="1" si="169"/>
        <v>-33820513868240.566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-33820513868240.566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-140918807784.33569</v>
      </c>
      <c r="L4419" s="444">
        <f t="shared" ca="1" si="169"/>
        <v>-33961432676024.902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-33961432676024.902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-141505969483.4371</v>
      </c>
      <c r="L4420" s="444">
        <f t="shared" ca="1" si="169"/>
        <v>-34102938645508.34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-34102938645508.34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-142095577689.61807</v>
      </c>
      <c r="L4421" s="444">
        <f t="shared" ca="1" si="169"/>
        <v>-34245034223197.957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-34245034223197.957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-142687642596.65814</v>
      </c>
      <c r="L4422" s="444">
        <f t="shared" ca="1" si="169"/>
        <v>-34387721865794.613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-34387721865794.613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-143282174440.81088</v>
      </c>
      <c r="L4423" s="444">
        <f t="shared" ca="1" si="169"/>
        <v>-34531004040235.426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-34531004040235.426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-143879183500.98093</v>
      </c>
      <c r="L4424" s="444">
        <f t="shared" ca="1" si="169"/>
        <v>-34674883223736.406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-34674883223736.406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-144478680098.90167</v>
      </c>
      <c r="L4425" s="444">
        <f t="shared" ca="1" si="169"/>
        <v>-34819361903835.309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-34819361903835.309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-145080674599.31378</v>
      </c>
      <c r="L4426" s="444">
        <f t="shared" ca="1" si="169"/>
        <v>-34964442578434.621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-34964442578434.621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-145685177410.14426</v>
      </c>
      <c r="L4427" s="444">
        <f t="shared" ca="1" si="169"/>
        <v>-35110127755844.766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-35110127755844.766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-146292198982.68652</v>
      </c>
      <c r="L4428" s="444">
        <f t="shared" ca="1" si="169"/>
        <v>-35256419954827.453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-35256419954827.453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-146901749811.78107</v>
      </c>
      <c r="L4429" s="444">
        <f t="shared" ca="1" si="169"/>
        <v>-35403321704639.234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-35403321704639.234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-147513840435.9968</v>
      </c>
      <c r="L4430" s="444">
        <f t="shared" ca="1" si="169"/>
        <v>-35550835545075.234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-35550835545075.234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-148128481437.81348</v>
      </c>
      <c r="L4431" s="444">
        <f t="shared" ca="1" si="169"/>
        <v>-35698964026513.047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-35698964026513.047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-148745683443.80435</v>
      </c>
      <c r="L4432" s="444">
        <f t="shared" ca="1" si="169"/>
        <v>-35847709709956.852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-35847709709956.852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-149365457124.82022</v>
      </c>
      <c r="L4433" s="444">
        <f t="shared" ca="1" si="169"/>
        <v>-35997075167081.672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-35997075167081.672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-149987813196.17365</v>
      </c>
      <c r="L4434" s="444">
        <f t="shared" ca="1" si="169"/>
        <v>-36147062980277.844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-36147062980277.844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-150612762417.82434</v>
      </c>
      <c r="L4435" s="444">
        <f t="shared" ca="1" si="169"/>
        <v>-36297675742695.672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-36297675742695.672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-151240315594.56531</v>
      </c>
      <c r="L4436" s="444">
        <f t="shared" ca="1" si="169"/>
        <v>-36448916058290.234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-36448916058290.234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-151870483576.20932</v>
      </c>
      <c r="L4437" s="444">
        <f t="shared" ca="1" si="169"/>
        <v>-36600786541866.445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-36600786541866.445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-152503277257.77686</v>
      </c>
      <c r="L4438" s="444">
        <f t="shared" ca="1" si="169"/>
        <v>-36753289819124.219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-36753289819124.219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-153138707579.68423</v>
      </c>
      <c r="L4439" s="444">
        <f t="shared" ca="1" si="169"/>
        <v>-36906428526703.906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-36906428526703.906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-153776785527.93295</v>
      </c>
      <c r="L4440" s="444">
        <f t="shared" ca="1" si="169"/>
        <v>-37060205312231.836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-37060205312231.836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-154417522134.29932</v>
      </c>
      <c r="L4441" s="444">
        <f t="shared" ca="1" si="169"/>
        <v>-37214622834366.133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-37214622834366.133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-155060928476.52554</v>
      </c>
      <c r="L4442" s="444">
        <f t="shared" ca="1" si="169"/>
        <v>-37369683762842.656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-37369683762842.656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-155707015678.51108</v>
      </c>
      <c r="L4443" s="444">
        <f t="shared" ca="1" si="169"/>
        <v>-37525390778521.164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-37525390778521.164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-156355794910.50485</v>
      </c>
      <c r="L4444" s="444">
        <f t="shared" ca="1" si="169"/>
        <v>-37681746573431.672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-37681746573431.672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-157007277389.29865</v>
      </c>
      <c r="L4445" s="444">
        <f t="shared" ca="1" si="169"/>
        <v>-37838753850820.969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-37838753850820.969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-157661474378.42072</v>
      </c>
      <c r="L4446" s="444">
        <f t="shared" ca="1" si="169"/>
        <v>-37996415325199.391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-37996415325199.391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-158318397188.33078</v>
      </c>
      <c r="L4447" s="444">
        <f t="shared" ca="1" si="169"/>
        <v>-38154733722387.719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-38154733722387.719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-158978057176.61548</v>
      </c>
      <c r="L4448" s="444">
        <f t="shared" ca="1" si="169"/>
        <v>-38313711779564.336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-38313711779564.336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-159640465748.18472</v>
      </c>
      <c r="L4449" s="444">
        <f t="shared" ca="1" si="169"/>
        <v>-38473352245312.523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-38473352245312.523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-160305634355.46884</v>
      </c>
      <c r="L4450" s="444">
        <f t="shared" ca="1" si="169"/>
        <v>-38633657879667.992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-38633657879667.992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-160973574498.61664</v>
      </c>
      <c r="L4451" s="444">
        <f t="shared" ca="1" si="169"/>
        <v>-38794631454166.609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-38794631454166.609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-161644297725.69421</v>
      </c>
      <c r="L4452" s="444">
        <f t="shared" ca="1" si="169"/>
        <v>-38956275751892.305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-38956275751892.305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-162317815632.88461</v>
      </c>
      <c r="L4453" s="444">
        <f t="shared" ca="1" si="169"/>
        <v>-39118593567525.188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-39118593567525.188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-162994139864.68829</v>
      </c>
      <c r="L4454" s="444">
        <f t="shared" ca="1" si="169"/>
        <v>-39281587707389.875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-39281587707389.875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-163673282114.12448</v>
      </c>
      <c r="L4455" s="444">
        <f t="shared" ca="1" si="169"/>
        <v>-39445260989504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-39445260989504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-164355254122.93332</v>
      </c>
      <c r="L4456" s="444">
        <f t="shared" ca="1" si="169"/>
        <v>-39609616243626.93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-39609616243626.93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-165040067681.77887</v>
      </c>
      <c r="L4457" s="444">
        <f t="shared" ca="1" si="169"/>
        <v>-39774656311308.711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-39774656311308.711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-165727734630.45297</v>
      </c>
      <c r="L4458" s="444">
        <f t="shared" ca="1" si="169"/>
        <v>-39940384045939.164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-39940384045939.164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-166418266858.07983</v>
      </c>
      <c r="L4459" s="444">
        <f t="shared" ca="1" si="169"/>
        <v>-40106802312797.242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-40106802312797.242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-167111676303.32184</v>
      </c>
      <c r="L4460" s="444">
        <f t="shared" ca="1" si="169"/>
        <v>-40273913989100.563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-40273913989100.563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-167807974954.58566</v>
      </c>
      <c r="L4461" s="444">
        <f t="shared" ca="1" si="169"/>
        <v>-40441721964055.148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-40441721964055.148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-168507174850.2298</v>
      </c>
      <c r="L4462" s="444">
        <f t="shared" ca="1" si="169"/>
        <v>-40610229138905.375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-40610229138905.375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-169209288078.7724</v>
      </c>
      <c r="L4463" s="444">
        <f t="shared" ca="1" si="169"/>
        <v>-40779438426984.148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-40779438426984.148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-169914326779.10062</v>
      </c>
      <c r="L4464" s="444">
        <f t="shared" ca="1" si="169"/>
        <v>-40949352753763.25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-40949352753763.25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-170622303140.68021</v>
      </c>
      <c r="L4465" s="444">
        <f t="shared" ca="1" si="169"/>
        <v>-41119975056903.93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-41119975056903.93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-171333229403.76636</v>
      </c>
      <c r="L4466" s="444">
        <f t="shared" ca="1" si="169"/>
        <v>-41291308286307.695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-41291308286307.695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-172047117859.61539</v>
      </c>
      <c r="L4467" s="444">
        <f t="shared" ca="1" si="169"/>
        <v>-41463355404167.313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-41463355404167.313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-172763980850.69714</v>
      </c>
      <c r="L4468" s="444">
        <f t="shared" ca="1" si="169"/>
        <v>-41636119385018.008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-41636119385018.008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-173483830770.90836</v>
      </c>
      <c r="L4469" s="444">
        <f t="shared" ca="1" si="169"/>
        <v>-41809603215788.914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-41809603215788.914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-174206680065.78714</v>
      </c>
      <c r="L4470" s="444">
        <f t="shared" ca="1" si="169"/>
        <v>-41983809895854.703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-41983809895854.703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-174932541232.72794</v>
      </c>
      <c r="L4471" s="444">
        <f t="shared" ca="1" si="169"/>
        <v>-42158742437087.43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-42158742437087.43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-175661426821.19763</v>
      </c>
      <c r="L4472" s="444">
        <f t="shared" ca="1" si="169"/>
        <v>-42334403863908.625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-42334403863908.625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-176393349432.95261</v>
      </c>
      <c r="L4473" s="444">
        <f t="shared" ca="1" si="169"/>
        <v>-42510797213341.578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-42510797213341.578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-177128321722.25656</v>
      </c>
      <c r="L4474" s="444">
        <f t="shared" ca="1" si="169"/>
        <v>-42687925535063.836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-42687925535063.836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-177866356396.0993</v>
      </c>
      <c r="L4475" s="444">
        <f t="shared" ca="1" si="169"/>
        <v>-42865791891459.938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-42865791891459.938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-178607466214.41641</v>
      </c>
      <c r="L4476" s="444">
        <f t="shared" ca="1" si="169"/>
        <v>-43044399357674.352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-43044399357674.352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-179351663990.30978</v>
      </c>
      <c r="L4477" s="444">
        <f t="shared" ca="1" si="169"/>
        <v>-43223751021664.664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-43223751021664.664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-180098962590.26944</v>
      </c>
      <c r="L4478" s="444">
        <f t="shared" ca="1" si="169"/>
        <v>-43403849984254.93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-43403849984254.93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-180849374934.39554</v>
      </c>
      <c r="L4479" s="444">
        <f t="shared" ca="1" si="169"/>
        <v>-43584699359189.328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-43584699359189.328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-181602913996.62219</v>
      </c>
      <c r="L4480" s="444">
        <f t="shared" ca="1" si="169"/>
        <v>-43766302273185.953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-43766302273185.953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-182359592804.94147</v>
      </c>
      <c r="L4481" s="444">
        <f t="shared" ca="1" si="169"/>
        <v>-43948661865990.898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-43948661865990.898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-183119424441.62875</v>
      </c>
      <c r="L4482" s="444">
        <f t="shared" ca="1" si="169"/>
        <v>-44131781290432.523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-44131781290432.523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-183882422043.46884</v>
      </c>
      <c r="L4483" s="444">
        <f t="shared" ca="1" si="169"/>
        <v>-44315663712475.992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-44315663712475.992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-184648598801.98331</v>
      </c>
      <c r="L4484" s="444">
        <f t="shared" ca="1" si="169"/>
        <v>-44500312311277.977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-44500312311277.977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-185417967963.65823</v>
      </c>
      <c r="L4485" s="444">
        <f t="shared" ca="1" si="169"/>
        <v>-44685730279241.633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-44685730279241.633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-186190542830.17346</v>
      </c>
      <c r="L4486" s="444">
        <f t="shared" ca="1" si="169"/>
        <v>-44871920822071.805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-44871920822071.805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-186966336758.63251</v>
      </c>
      <c r="L4487" s="444">
        <f t="shared" ca="1" si="169"/>
        <v>-45058887158830.438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-45058887158830.438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-187745363161.79349</v>
      </c>
      <c r="L4488" s="444">
        <f t="shared" ca="1" si="169"/>
        <v>-45246632521992.234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-45246632521992.234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-188527635508.30096</v>
      </c>
      <c r="L4489" s="444">
        <f t="shared" ca="1" si="169"/>
        <v>-45435160157500.539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-45435160157500.539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-189313167322.91891</v>
      </c>
      <c r="L4490" s="444">
        <f t="shared" ca="1" si="169"/>
        <v>-45624473324823.461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-45624473324823.461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-190101972186.7644</v>
      </c>
      <c r="L4491" s="444">
        <f t="shared" ca="1" si="169"/>
        <v>-45814575297010.227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-45814575297010.227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-190894063737.5426</v>
      </c>
      <c r="L4492" s="444">
        <f t="shared" ca="1" si="169"/>
        <v>-46005469360747.766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-46005469360747.766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-191689455669.78235</v>
      </c>
      <c r="L4493" s="444">
        <f t="shared" ca="1" si="169"/>
        <v>-46197158816417.547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-46197158816417.547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-192488161735.07312</v>
      </c>
      <c r="L4494" s="444">
        <f t="shared" ca="1" si="169"/>
        <v>-46389646978152.617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-46389646978152.617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-193290195742.30258</v>
      </c>
      <c r="L4495" s="444">
        <f t="shared" ca="1" si="169"/>
        <v>-46582937173894.922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-46582937173894.922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-194095571557.89551</v>
      </c>
      <c r="L4496" s="444">
        <f t="shared" ca="1" si="169"/>
        <v>-46777032745452.82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-46777032745452.82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-194904303106.05341</v>
      </c>
      <c r="L4497" s="444">
        <f t="shared" ca="1" si="169"/>
        <v>-46971937048558.875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-46971937048558.875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-195716404368.9953</v>
      </c>
      <c r="L4498" s="444">
        <f t="shared" ca="1" si="169"/>
        <v>-47167653452927.867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-47167653452927.867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-196531889387.19943</v>
      </c>
      <c r="L4499" s="444">
        <f t="shared" ca="1" si="169"/>
        <v>-47364185342315.07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-47364185342315.07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-197350772259.64612</v>
      </c>
      <c r="L4500" s="444">
        <f t="shared" ca="1" si="169"/>
        <v>-47561536114574.719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-47561536114574.719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-198173067144.06134</v>
      </c>
      <c r="L4501" s="444">
        <f t="shared" ca="1" si="169"/>
        <v>-47759709181718.781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-47759709181718.781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-198998788257.16159</v>
      </c>
      <c r="L4502" s="444">
        <f t="shared" ca="1" si="169"/>
        <v>-47958707969975.945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-47958707969975.945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-199827949874.89978</v>
      </c>
      <c r="L4503" s="444">
        <f t="shared" ca="1" si="169"/>
        <v>-48158535919850.844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-48158535919850.844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-200660566332.71185</v>
      </c>
      <c r="L4504" s="444">
        <f t="shared" ca="1" si="169"/>
        <v>-48359196486183.555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-48359196486183.555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-201496652025.7648</v>
      </c>
      <c r="L4505" s="444">
        <f t="shared" ca="1" si="169"/>
        <v>-48560693138209.32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-48560693138209.32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-202336221409.20551</v>
      </c>
      <c r="L4506" s="444">
        <f t="shared" ca="1" si="169"/>
        <v>-48763029359618.523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-48763029359618.523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-203179288998.41052</v>
      </c>
      <c r="L4507" s="444">
        <f t="shared" ca="1" si="169"/>
        <v>-48966208648616.938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-48966208648616.938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-204025869369.23724</v>
      </c>
      <c r="L4508" s="444">
        <f t="shared" ca="1" si="169"/>
        <v>-49170234517986.172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-49170234517986.172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-204875977158.27573</v>
      </c>
      <c r="L4509" s="444">
        <f t="shared" ca="1" si="169"/>
        <v>-49375110495144.445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-49375110495144.445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-205729627063.10187</v>
      </c>
      <c r="L4510" s="444">
        <f t="shared" ca="1" si="169"/>
        <v>-49580840122207.547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-49580840122207.547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-206586833842.53143</v>
      </c>
      <c r="L4511" s="444">
        <f t="shared" ca="1" si="169"/>
        <v>-49787426956050.078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-49787426956050.078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-207447612316.87534</v>
      </c>
      <c r="L4512" s="444">
        <f t="shared" ca="1" si="169"/>
        <v>-49994874568366.953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-49994874568366.953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-208311977368.19565</v>
      </c>
      <c r="L4513" s="444">
        <f t="shared" ca="1" si="169"/>
        <v>-50203186545735.148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-50203186545735.148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-209179943940.56311</v>
      </c>
      <c r="L4514" s="444">
        <f t="shared" ca="1" si="169"/>
        <v>-50412366489675.711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-50412366489675.711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-210051527040.31546</v>
      </c>
      <c r="L4515" s="444">
        <f t="shared" ca="1" si="169"/>
        <v>-50622418016716.023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-50622418016716.023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-210926741736.31677</v>
      </c>
      <c r="L4516" s="444">
        <f t="shared" ca="1" si="169"/>
        <v>-50833344758452.344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-50833344758452.344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-211805603160.21811</v>
      </c>
      <c r="L4517" s="444">
        <f t="shared" ca="1" si="169"/>
        <v>-51045150361612.563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-51045150361612.563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-212688126506.71899</v>
      </c>
      <c r="L4518" s="444">
        <f t="shared" ca="1" si="169"/>
        <v>-51257838488119.281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-51257838488119.281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-213574327033.83032</v>
      </c>
      <c r="L4519" s="444">
        <f t="shared" ca="1" si="169"/>
        <v>-51471412815153.109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-51471412815153.109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-214464220063.13794</v>
      </c>
      <c r="L4520" s="444">
        <f t="shared" ca="1" si="169"/>
        <v>-51685877035216.25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-51685877035216.25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-215357820980.06772</v>
      </c>
      <c r="L4521" s="444">
        <f t="shared" ca="1" si="169"/>
        <v>-51901234856196.32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-51901234856196.32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-216255145234.15134</v>
      </c>
      <c r="L4522" s="444">
        <f t="shared" ca="1" si="169"/>
        <v>-52117490001430.469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-52117490001430.469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-217156208339.29361</v>
      </c>
      <c r="L4523" s="444">
        <f t="shared" ca="1" si="169"/>
        <v>-52334646209769.766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-52334646209769.766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-218061025874.04068</v>
      </c>
      <c r="L4524" s="444">
        <f t="shared" ca="1" si="169"/>
        <v>-52552707235643.805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-52552707235643.805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-218969613481.84918</v>
      </c>
      <c r="L4525" s="444">
        <f t="shared" ca="1" si="169"/>
        <v>-52771676849125.656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-52771676849125.656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-219881986871.3569</v>
      </c>
      <c r="L4526" s="444">
        <f t="shared" ca="1" si="169"/>
        <v>-52991558835997.016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-52991558835997.016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-220798161816.65424</v>
      </c>
      <c r="L4527" s="444">
        <f t="shared" ca="1" si="169"/>
        <v>-53212356997813.672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-53212356997813.672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-221718154157.55698</v>
      </c>
      <c r="L4528" s="444">
        <f t="shared" ca="1" si="169"/>
        <v>-53434075151971.227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-53434075151971.227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-222641979799.8801</v>
      </c>
      <c r="L4529" s="444">
        <f t="shared" ca="1" si="169"/>
        <v>-53656717131771.109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-53656717131771.109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-223569654715.71295</v>
      </c>
      <c r="L4530" s="444">
        <f t="shared" ca="1" si="169"/>
        <v>-53880286786486.82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-53880286786486.82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-224501194943.69507</v>
      </c>
      <c r="L4531" s="444">
        <f t="shared" ca="1" si="169"/>
        <v>-54104787981430.516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-54104787981430.516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-225436616589.29382</v>
      </c>
      <c r="L4532" s="444">
        <f t="shared" ca="1" si="169"/>
        <v>-54330224598019.813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-54330224598019.813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-226375935825.08255</v>
      </c>
      <c r="L4533" s="444">
        <f t="shared" ca="1" si="169"/>
        <v>-54556600533844.898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-54556600533844.898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-227319168891.02042</v>
      </c>
      <c r="L4534" s="444">
        <f t="shared" ca="1" si="169"/>
        <v>-54783919702735.922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-54783919702735.922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-228266332094.733</v>
      </c>
      <c r="L4535" s="444">
        <f t="shared" ca="1" si="169"/>
        <v>-55012186034830.656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-55012186034830.656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-229217441811.7944</v>
      </c>
      <c r="L4536" s="444">
        <f t="shared" ca="1" si="169"/>
        <v>-55241403476642.453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-55241403476642.453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-230172514486.01022</v>
      </c>
      <c r="L4537" s="444">
        <f t="shared" ca="1" si="169"/>
        <v>-55471575991128.461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-55471575991128.461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-231131566629.7019</v>
      </c>
      <c r="L4538" s="444">
        <f t="shared" ca="1" si="169"/>
        <v>-55702707557758.164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-55702707557758.164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-232094614823.99237</v>
      </c>
      <c r="L4539" s="444">
        <f t="shared" ca="1" si="169"/>
        <v>-55934802172582.156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-55934802172582.156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-233061675719.09232</v>
      </c>
      <c r="L4540" s="444">
        <f t="shared" ca="1" si="169"/>
        <v>-56167863848301.25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-56167863848301.25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-234032766034.5885</v>
      </c>
      <c r="L4541" s="444">
        <f t="shared" ca="1" si="169"/>
        <v>-56401896614335.836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-56401896614335.836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-235007902559.7326</v>
      </c>
      <c r="L4542" s="444">
        <f t="shared" ca="1" si="169"/>
        <v>-56636904516895.57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-56636904516895.57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-235987102153.73157</v>
      </c>
      <c r="L4543" s="444">
        <f t="shared" ca="1" si="169"/>
        <v>-56872891619049.305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-56872891619049.305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-236970381746.03876</v>
      </c>
      <c r="L4544" s="444">
        <f t="shared" ca="1" si="169"/>
        <v>-57109862000795.344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-57109862000795.344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-237957758336.64725</v>
      </c>
      <c r="L4545" s="444">
        <f t="shared" ca="1" si="169"/>
        <v>-57347819759131.992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-57347819759131.992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-238949248996.3833</v>
      </c>
      <c r="L4546" s="444">
        <f t="shared" ca="1" si="169"/>
        <v>-57586769008128.375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-57586769008128.375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-239944870867.2016</v>
      </c>
      <c r="L4547" s="444">
        <f t="shared" ca="1" si="169"/>
        <v>-57826713878995.578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-57826713878995.578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-240944641162.48157</v>
      </c>
      <c r="L4548" s="444">
        <f t="shared" ca="1" si="169"/>
        <v>-58067658520158.063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-58067658520158.063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-241948577167.32526</v>
      </c>
      <c r="L4549" s="444">
        <f t="shared" ca="1" si="169"/>
        <v>-58309607097325.391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-58309607097325.391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-242956696238.8558</v>
      </c>
      <c r="L4550" s="444">
        <f t="shared" ca="1" si="169"/>
        <v>-58552563793564.25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-58552563793564.25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-243969015806.5177</v>
      </c>
      <c r="L4551" s="444">
        <f t="shared" ca="1" si="169"/>
        <v>-58796532809370.766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-58796532809370.766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-244985553372.37817</v>
      </c>
      <c r="L4552" s="444">
        <f t="shared" ca="1" si="169"/>
        <v>-59041518362743.141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-59041518362743.141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-246006326511.42975</v>
      </c>
      <c r="L4553" s="444">
        <f t="shared" ca="1" si="169"/>
        <v>-59287524689254.57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-59287524689254.57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-247031352871.89404</v>
      </c>
      <c r="L4554" s="444">
        <f t="shared" ca="1" si="169"/>
        <v>-59534556042126.461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-59534556042126.461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-248060650175.52692</v>
      </c>
      <c r="L4555" s="444">
        <f t="shared" ca="1" si="169"/>
        <v>-59782616692301.984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-59782616692301.984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-249094236217.92493</v>
      </c>
      <c r="L4556" s="444">
        <f t="shared" ca="1" si="169"/>
        <v>-60031710928519.906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-60031710928519.906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-250132128868.83292</v>
      </c>
      <c r="L4557" s="444">
        <f t="shared" ca="1" si="169"/>
        <v>-60281843057388.742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-60281843057388.742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-251174346072.45309</v>
      </c>
      <c r="L4558" s="444">
        <f t="shared" ca="1" si="169"/>
        <v>-60533017403461.195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-60533017403461.195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-252220905847.75494</v>
      </c>
      <c r="L4559" s="444">
        <f t="shared" ca="1" si="169"/>
        <v>-60785238309308.953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-60785238309308.953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-253271826288.78732</v>
      </c>
      <c r="L4560" s="444">
        <f t="shared" ca="1" si="169"/>
        <v>-61038510135597.742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-61038510135597.742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-254327125564.9906</v>
      </c>
      <c r="L4561" s="444">
        <f t="shared" ca="1" si="169"/>
        <v>-61292837261162.734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-61292837261162.734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-255386821921.51141</v>
      </c>
      <c r="L4562" s="444">
        <f t="shared" ca="1" si="169"/>
        <v>-61548224083084.242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-61548224083084.242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-256450933679.51767</v>
      </c>
      <c r="L4563" s="444">
        <f t="shared" ca="1" si="169"/>
        <v>-61804675016763.758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-61804675016763.758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-257519479236.51563</v>
      </c>
      <c r="L4564" s="444">
        <f t="shared" ca="1" si="169"/>
        <v>-62062194496000.273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-62062194496000.273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-258592477066.66776</v>
      </c>
      <c r="L4565" s="444">
        <f t="shared" ca="1" si="169"/>
        <v>-62320786973066.938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-62320786973066.938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-259669945721.11227</v>
      </c>
      <c r="L4566" s="444">
        <f t="shared" ca="1" si="169"/>
        <v>-62580456918788.047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-62580456918788.047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-260751903828.28357</v>
      </c>
      <c r="L4567" s="444">
        <f t="shared" ca="1" si="169"/>
        <v>-62841208822616.328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-62841208822616.328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-261838370094.23471</v>
      </c>
      <c r="L4568" s="444">
        <f t="shared" ca="1" si="169"/>
        <v>-63103047192710.563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-63103047192710.563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-262929363302.96066</v>
      </c>
      <c r="L4569" s="444">
        <f t="shared" ca="1" si="169"/>
        <v>-63365976556013.523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-63365976556013.523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-264024902316.72302</v>
      </c>
      <c r="L4570" s="444">
        <f t="shared" ca="1" si="169"/>
        <v>-63630001458330.25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-63630001458330.25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-265125006076.37604</v>
      </c>
      <c r="L4571" s="444">
        <f t="shared" ca="1" si="169"/>
        <v>-63895126464406.625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-63895126464406.625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-266229693601.69431</v>
      </c>
      <c r="L4572" s="444">
        <f t="shared" ca="1" si="169"/>
        <v>-64161356158008.32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-64161356158008.32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-267338983991.70135</v>
      </c>
      <c r="L4573" s="444">
        <f t="shared" ca="1" si="169"/>
        <v>-64428695142000.023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-64428695142000.023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-268452896425.00009</v>
      </c>
      <c r="L4574" s="444">
        <f t="shared" ca="1" si="169"/>
        <v>-64697148038425.023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-64697148038425.023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-269571450160.10425</v>
      </c>
      <c r="L4575" s="444">
        <f t="shared" ca="1" si="169"/>
        <v>-64966719488585.125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-64966719488585.125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-270694664535.77133</v>
      </c>
      <c r="L4576" s="444">
        <f t="shared" ca="1" si="169"/>
        <v>-65237414153120.898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-65237414153120.898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-271822558971.3371</v>
      </c>
      <c r="L4577" s="444">
        <f t="shared" ca="1" si="169"/>
        <v>-65509236712092.234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-65509236712092.234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-272955152967.05099</v>
      </c>
      <c r="L4578" s="444">
        <f t="shared" ca="1" si="169"/>
        <v>-65782191865059.289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-65782191865059.289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-274092466104.4137</v>
      </c>
      <c r="L4579" s="444">
        <f t="shared" ca="1" si="169"/>
        <v>-66056284331163.703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-66056284331163.703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-275234518046.51544</v>
      </c>
      <c r="L4580" s="444">
        <f t="shared" ca="1" si="169"/>
        <v>-66331518849210.219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-66331518849210.219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-276381328538.37592</v>
      </c>
      <c r="L4581" s="444">
        <f t="shared" ca="1" si="169"/>
        <v>-66607900177748.594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-66607900177748.594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-277532917407.28583</v>
      </c>
      <c r="L4582" s="444">
        <f t="shared" ca="1" si="169"/>
        <v>-66885433095155.883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-66885433095155.883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-278689304563.14954</v>
      </c>
      <c r="L4583" s="444">
        <f t="shared" ca="1" si="169"/>
        <v>-67164122399719.031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-67164122399719.031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-279850509998.82928</v>
      </c>
      <c r="L4584" s="444">
        <f t="shared" ca="1" si="169"/>
        <v>-67443972909717.859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-67443972909717.859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-281016553790.49103</v>
      </c>
      <c r="L4585" s="444">
        <f t="shared" ca="1" si="169"/>
        <v>-67724989463508.352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-67724989463508.352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-282187456097.95148</v>
      </c>
      <c r="L4586" s="444">
        <f t="shared" ca="1" si="169"/>
        <v>-68007176919606.305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-68007176919606.305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-283363237165.02625</v>
      </c>
      <c r="L4587" s="444">
        <f t="shared" ca="1" si="169"/>
        <v>-68290540156771.328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-68290540156771.328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-284543917319.88055</v>
      </c>
      <c r="L4588" s="444">
        <f t="shared" ca="1" si="169"/>
        <v>-68575084074091.211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-68575084074091.211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-285729516975.38007</v>
      </c>
      <c r="L4589" s="444">
        <f t="shared" ca="1" si="169"/>
        <v>-68860813591066.594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-68860813591066.594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-286920056629.44415</v>
      </c>
      <c r="L4590" s="444">
        <f t="shared" ca="1" si="169"/>
        <v>-69147733647696.039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-69147733647696.039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-288115556865.40015</v>
      </c>
      <c r="L4591" s="444">
        <f t="shared" ca="1" si="169"/>
        <v>-69435849204561.438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-69435849204561.438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-289316038352.33929</v>
      </c>
      <c r="L4592" s="444">
        <f t="shared" ca="1" si="169"/>
        <v>-69725165242913.773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-69725165242913.773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-290521521845.47406</v>
      </c>
      <c r="L4593" s="444">
        <f t="shared" ca="1" si="169"/>
        <v>-70015686764759.25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-70015686764759.25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-291732028186.49689</v>
      </c>
      <c r="L4594" s="444">
        <f t="shared" ca="1" si="169"/>
        <v>-70307418792945.75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-70307418792945.75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-292947578303.94067</v>
      </c>
      <c r="L4595" s="444">
        <f t="shared" ca="1" si="169"/>
        <v>-70600366371249.688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-70600366371249.688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-294168193213.54034</v>
      </c>
      <c r="L4596" s="444">
        <f t="shared" ca="1" si="169"/>
        <v>-70894534564463.234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-70894534564463.234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-295393894018.5968</v>
      </c>
      <c r="L4597" s="444">
        <f t="shared" ca="1" si="169"/>
        <v>-71189928458481.828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-71189928458481.828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-296624701910.34094</v>
      </c>
      <c r="L4598" s="444">
        <f t="shared" ref="L4598:L4852" ca="1" si="174">I4598-J4598+K4598</f>
        <v>-71486553160392.172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-71486553160392.172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-297860638168.30072</v>
      </c>
      <c r="L4599" s="444">
        <f t="shared" ca="1" si="174"/>
        <v>-71784413798560.469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-71784413798560.469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-299101724160.66864</v>
      </c>
      <c r="L4600" s="444">
        <f t="shared" ca="1" si="174"/>
        <v>-72083515522721.141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-72083515522721.141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-300347981344.67139</v>
      </c>
      <c r="L4601" s="444">
        <f t="shared" ca="1" si="174"/>
        <v>-72383863504065.813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-72383863504065.813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-301599431266.94086</v>
      </c>
      <c r="L4602" s="444">
        <f t="shared" ca="1" si="174"/>
        <v>-72685462935332.75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-72685462935332.75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-302856095563.88647</v>
      </c>
      <c r="L4603" s="444">
        <f t="shared" ca="1" si="174"/>
        <v>-72988319030896.641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-72988319030896.641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-304117995962.06934</v>
      </c>
      <c r="L4604" s="444">
        <f t="shared" ca="1" si="174"/>
        <v>-73292437026858.703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-73292437026858.703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-305385154278.57794</v>
      </c>
      <c r="L4605" s="444">
        <f t="shared" ca="1" si="174"/>
        <v>-73597822181137.281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-73597822181137.281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-306657592421.40533</v>
      </c>
      <c r="L4606" s="444">
        <f t="shared" ca="1" si="174"/>
        <v>-73904479773558.688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-73904479773558.688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-307935332389.82788</v>
      </c>
      <c r="L4607" s="444">
        <f t="shared" ca="1" si="174"/>
        <v>-74212415105948.516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-74212415105948.516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-309218396274.78546</v>
      </c>
      <c r="L4608" s="444">
        <f t="shared" ca="1" si="174"/>
        <v>-74521633502223.297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-74521633502223.297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-310506806259.26373</v>
      </c>
      <c r="L4609" s="444">
        <f t="shared" ca="1" si="174"/>
        <v>-74832140308482.563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-74832140308482.563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-311800584618.67737</v>
      </c>
      <c r="L4610" s="444">
        <f t="shared" ca="1" si="174"/>
        <v>-75143940893101.234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-75143940893101.234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-313099753721.25513</v>
      </c>
      <c r="L4611" s="444">
        <f t="shared" ca="1" si="174"/>
        <v>-75457040646822.484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-75457040646822.484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-314404336028.427</v>
      </c>
      <c r="L4612" s="444">
        <f t="shared" ca="1" si="174"/>
        <v>-75771444982850.906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-75771444982850.906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-315714354095.2121</v>
      </c>
      <c r="L4613" s="444">
        <f t="shared" ca="1" si="174"/>
        <v>-76087159336946.125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-76087159336946.125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-317029830570.60883</v>
      </c>
      <c r="L4614" s="444">
        <f t="shared" ca="1" si="174"/>
        <v>-76404189167516.734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-76404189167516.734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-318350788197.98639</v>
      </c>
      <c r="L4615" s="444">
        <f t="shared" ca="1" si="174"/>
        <v>-76722539955714.719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-76722539955714.719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-319677249815.47797</v>
      </c>
      <c r="L4616" s="444">
        <f t="shared" ca="1" si="174"/>
        <v>-77042217205530.203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-77042217205530.203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-321009238356.37585</v>
      </c>
      <c r="L4617" s="444">
        <f t="shared" ca="1" si="174"/>
        <v>-77363226443886.578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-77363226443886.578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-322346776849.5274</v>
      </c>
      <c r="L4618" s="444">
        <f t="shared" ca="1" si="174"/>
        <v>-77685573220736.109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-77685573220736.109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-323689888419.73376</v>
      </c>
      <c r="L4619" s="444">
        <f t="shared" ca="1" si="174"/>
        <v>-78009263109155.844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-78009263109155.844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-325038596288.14935</v>
      </c>
      <c r="L4620" s="444">
        <f t="shared" ca="1" si="174"/>
        <v>-78334301705444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-78334301705444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-326392923772.68335</v>
      </c>
      <c r="L4621" s="444">
        <f t="shared" ca="1" si="174"/>
        <v>-78660694629216.688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-78660694629216.688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-327752894288.40283</v>
      </c>
      <c r="L4622" s="444">
        <f t="shared" ca="1" si="174"/>
        <v>-78988447523505.094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-78988447523505.094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-329118531347.93787</v>
      </c>
      <c r="L4623" s="444">
        <f t="shared" ca="1" si="174"/>
        <v>-79317566054853.031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-79317566054853.031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-330489858561.88763</v>
      </c>
      <c r="L4624" s="444">
        <f t="shared" ca="1" si="174"/>
        <v>-79648055913414.922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-79648055913414.922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-331866899639.22882</v>
      </c>
      <c r="L4625" s="444">
        <f t="shared" ca="1" si="174"/>
        <v>-79979922813054.156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-79979922813054.156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-333249678387.72565</v>
      </c>
      <c r="L4626" s="444">
        <f t="shared" ca="1" si="174"/>
        <v>-80313172491441.875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-80313172491441.875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-334638218714.34113</v>
      </c>
      <c r="L4627" s="444">
        <f t="shared" ca="1" si="174"/>
        <v>-80647810710156.219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-80647810710156.219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-336032544625.65088</v>
      </c>
      <c r="L4628" s="444">
        <f t="shared" ca="1" si="174"/>
        <v>-80983843254781.875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-80983843254781.875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-337432680228.25781</v>
      </c>
      <c r="L4629" s="444">
        <f t="shared" ca="1" si="174"/>
        <v>-81321275935010.125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-81321275935010.125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-338838649729.20886</v>
      </c>
      <c r="L4630" s="444">
        <f t="shared" ca="1" si="174"/>
        <v>-81660114584739.328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-81660114584739.328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-340250477436.41388</v>
      </c>
      <c r="L4631" s="444">
        <f t="shared" ca="1" si="174"/>
        <v>-82000365062175.734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-82000365062175.734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-341668187759.06555</v>
      </c>
      <c r="L4632" s="444">
        <f t="shared" ca="1" si="174"/>
        <v>-82342033249934.797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-82342033249934.797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-343091805208.06165</v>
      </c>
      <c r="L4633" s="444">
        <f t="shared" ca="1" si="174"/>
        <v>-82685125055142.859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-82685125055142.859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-344521354396.42859</v>
      </c>
      <c r="L4634" s="444">
        <f t="shared" ca="1" si="174"/>
        <v>-83029646409539.281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-83029646409539.281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-345956860039.74701</v>
      </c>
      <c r="L4635" s="444">
        <f t="shared" ca="1" si="174"/>
        <v>-83375603269579.031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-83375603269579.031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-347398346956.57928</v>
      </c>
      <c r="L4636" s="444">
        <f t="shared" ca="1" si="174"/>
        <v>-83723001616535.609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-83723001616535.609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-348845840068.89838</v>
      </c>
      <c r="L4637" s="444">
        <f t="shared" ca="1" si="174"/>
        <v>-84071847456604.5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-84071847456604.5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-350299364402.51874</v>
      </c>
      <c r="L4638" s="444">
        <f t="shared" ca="1" si="174"/>
        <v>-84422146821007.016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-84422146821007.016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-351758945087.52924</v>
      </c>
      <c r="L4639" s="444">
        <f t="shared" ca="1" si="174"/>
        <v>-84773905766094.547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-84773905766094.547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-353224607358.72729</v>
      </c>
      <c r="L4640" s="444">
        <f t="shared" ca="1" si="174"/>
        <v>-85127130373453.281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-85127130373453.281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-354696376556.05536</v>
      </c>
      <c r="L4641" s="444">
        <f t="shared" ca="1" si="174"/>
        <v>-85481826750009.344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-85481826750009.344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-356174278125.03894</v>
      </c>
      <c r="L4642" s="444">
        <f t="shared" ca="1" si="174"/>
        <v>-85838001028134.375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-85838001028134.375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-357658337617.22656</v>
      </c>
      <c r="L4643" s="444">
        <f t="shared" ca="1" si="174"/>
        <v>-86195659365751.594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-86195659365751.594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-359148580690.63165</v>
      </c>
      <c r="L4644" s="444">
        <f t="shared" ca="1" si="174"/>
        <v>-86554807946442.219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-86554807946442.219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-360645033110.1759</v>
      </c>
      <c r="L4645" s="444">
        <f t="shared" ca="1" si="174"/>
        <v>-86915452979552.391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-86915452979552.391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-362147720748.13495</v>
      </c>
      <c r="L4646" s="444">
        <f t="shared" ca="1" si="174"/>
        <v>-87277600700300.531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-87277600700300.531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-363656669584.58557</v>
      </c>
      <c r="L4647" s="444">
        <f t="shared" ca="1" si="174"/>
        <v>-87641257369885.109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-87641257369885.109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-365171905707.85461</v>
      </c>
      <c r="L4648" s="444">
        <f t="shared" ca="1" si="174"/>
        <v>-88006429275592.969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-88006429275592.969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-366693455314.9707</v>
      </c>
      <c r="L4649" s="444">
        <f t="shared" ca="1" si="174"/>
        <v>-88373122730907.938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-88373122730907.938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-368221344712.11639</v>
      </c>
      <c r="L4650" s="444">
        <f t="shared" ca="1" si="174"/>
        <v>-88741344075620.047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-88741344075620.047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-369755600315.0835</v>
      </c>
      <c r="L4651" s="444">
        <f t="shared" ca="1" si="174"/>
        <v>-89111099675935.125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-89111099675935.125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-371296248649.72968</v>
      </c>
      <c r="L4652" s="444">
        <f t="shared" ca="1" si="174"/>
        <v>-89482395924584.859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-89482395924584.859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-372843316352.43689</v>
      </c>
      <c r="L4653" s="444">
        <f t="shared" ca="1" si="174"/>
        <v>-89855239240937.297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-89855239240937.297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-374396830170.57208</v>
      </c>
      <c r="L4654" s="444">
        <f t="shared" ca="1" si="174"/>
        <v>-90229636071107.875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-90229636071107.875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-375956816962.94946</v>
      </c>
      <c r="L4655" s="444">
        <f t="shared" ca="1" si="174"/>
        <v>-90605592888070.828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-90605592888070.828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-377523303700.2951</v>
      </c>
      <c r="L4656" s="444">
        <f t="shared" ca="1" si="174"/>
        <v>-90983116191771.125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-90983116191771.125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-379096317465.71301</v>
      </c>
      <c r="L4657" s="444">
        <f t="shared" ca="1" si="174"/>
        <v>-91362212509236.844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-91362212509236.844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-380675885455.1535</v>
      </c>
      <c r="L4658" s="444">
        <f t="shared" ca="1" si="174"/>
        <v>-91742888394692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-91742888394692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-382262034977.8833</v>
      </c>
      <c r="L4659" s="444">
        <f t="shared" ca="1" si="174"/>
        <v>-92125150429669.891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-92125150429669.891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-383854793456.95789</v>
      </c>
      <c r="L4660" s="444">
        <f t="shared" ca="1" si="174"/>
        <v>-92509005223126.844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-92509005223126.844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-385454188429.69519</v>
      </c>
      <c r="L4661" s="444">
        <f t="shared" ca="1" si="174"/>
        <v>-92894459411556.531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-92894459411556.531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-387060247548.15222</v>
      </c>
      <c r="L4662" s="444">
        <f t="shared" ca="1" si="174"/>
        <v>-93281519659104.688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-93281519659104.688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-388672998579.60284</v>
      </c>
      <c r="L4663" s="444">
        <f t="shared" ca="1" si="174"/>
        <v>-93670192657684.297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-93670192657684.297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-390292469407.01788</v>
      </c>
      <c r="L4664" s="444">
        <f t="shared" ca="1" si="174"/>
        <v>-94060485127091.313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-94060485127091.313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-391918688029.54712</v>
      </c>
      <c r="L4665" s="444">
        <f t="shared" ca="1" si="174"/>
        <v>-94452403815120.859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-94452403815120.859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-393551682563.0036</v>
      </c>
      <c r="L4666" s="444">
        <f t="shared" ca="1" si="174"/>
        <v>-94845955497683.859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-94845955497683.859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-395191481240.34943</v>
      </c>
      <c r="L4667" s="444">
        <f t="shared" ca="1" si="174"/>
        <v>-95241146978924.203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-95241146978924.203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-396838112412.1842</v>
      </c>
      <c r="L4668" s="444">
        <f t="shared" ca="1" si="174"/>
        <v>-95637985091336.391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-95637985091336.391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-398491604547.23499</v>
      </c>
      <c r="L4669" s="444">
        <f t="shared" ca="1" si="174"/>
        <v>-96036476695883.625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-96036476695883.625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-400151986232.84845</v>
      </c>
      <c r="L4670" s="444">
        <f t="shared" ca="1" si="174"/>
        <v>-96436628682116.469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-96436628682116.469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-401819286175.48529</v>
      </c>
      <c r="L4671" s="444">
        <f t="shared" ca="1" si="174"/>
        <v>-96838447968291.953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-96838447968291.953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-403493533201.21649</v>
      </c>
      <c r="L4672" s="444">
        <f t="shared" ca="1" si="174"/>
        <v>-97241941501493.172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-97241941501493.172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-405174756256.22156</v>
      </c>
      <c r="L4673" s="444">
        <f t="shared" ca="1" si="174"/>
        <v>-97647116257749.391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-97647116257749.391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-406862984407.28912</v>
      </c>
      <c r="L4674" s="444">
        <f t="shared" ca="1" si="174"/>
        <v>-98053979242156.688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-98053979242156.688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-408558246842.31952</v>
      </c>
      <c r="L4675" s="444">
        <f t="shared" ca="1" si="174"/>
        <v>-98462537488999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-98462537488999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-410260572870.82916</v>
      </c>
      <c r="L4676" s="444">
        <f t="shared" ca="1" si="174"/>
        <v>-98872798061869.828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-98872798061869.828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-411969991924.45764</v>
      </c>
      <c r="L4677" s="444">
        <f t="shared" ca="1" si="174"/>
        <v>-99284768053794.281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-99284768053794.281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-413686533557.4762</v>
      </c>
      <c r="L4678" s="444">
        <f t="shared" ca="1" si="174"/>
        <v>-99698454587351.75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-99698454587351.75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-415410227447.29895</v>
      </c>
      <c r="L4679" s="444">
        <f t="shared" ca="1" si="174"/>
        <v>-100113864814799.05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-100113864814799.05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-417141103394.99603</v>
      </c>
      <c r="L4680" s="444">
        <f t="shared" ca="1" si="174"/>
        <v>-100531005918194.05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-100531005918194.05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-418879191325.80853</v>
      </c>
      <c r="L4681" s="444">
        <f t="shared" ca="1" si="174"/>
        <v>-100949885109519.86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-100949885109519.86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-420624521289.66608</v>
      </c>
      <c r="L4682" s="444">
        <f t="shared" ca="1" si="174"/>
        <v>-101370509630809.53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-101370509630809.53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-422377123461.70636</v>
      </c>
      <c r="L4683" s="444">
        <f t="shared" ca="1" si="174"/>
        <v>-101792886754271.23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-101792886754271.23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-424137028142.79681</v>
      </c>
      <c r="L4684" s="444">
        <f t="shared" ca="1" si="174"/>
        <v>-102217023782414.03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-102217023782414.03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-425904265760.05847</v>
      </c>
      <c r="L4685" s="444">
        <f t="shared" ca="1" si="174"/>
        <v>-102642928048174.09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-102642928048174.09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-427678866867.39203</v>
      </c>
      <c r="L4686" s="444">
        <f t="shared" ca="1" si="174"/>
        <v>-103070606915041.48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-103070606915041.48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-429460862146.00616</v>
      </c>
      <c r="L4687" s="444">
        <f t="shared" ca="1" si="174"/>
        <v>-103500067777187.48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-103500067777187.48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-431250282404.94788</v>
      </c>
      <c r="L4688" s="444">
        <f t="shared" ca="1" si="174"/>
        <v>-103931318059592.44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-103931318059592.44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-433047158581.63513</v>
      </c>
      <c r="L4689" s="444">
        <f t="shared" ca="1" si="174"/>
        <v>-104364365218174.08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-104364365218174.08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-434851521742.39197</v>
      </c>
      <c r="L4690" s="444">
        <f t="shared" ca="1" si="174"/>
        <v>-104799216739916.47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-104799216739916.47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-436663403082.98529</v>
      </c>
      <c r="L4691" s="444">
        <f t="shared" ca="1" si="174"/>
        <v>-105235880142999.45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-105235880142999.45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-438482833929.16437</v>
      </c>
      <c r="L4692" s="444">
        <f t="shared" ca="1" si="174"/>
        <v>-105674362976928.63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-105674362976928.63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-440309845737.20258</v>
      </c>
      <c r="L4693" s="444">
        <f t="shared" ca="1" si="174"/>
        <v>-106114672822665.83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-106114672822665.83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-442144470094.44092</v>
      </c>
      <c r="L4694" s="444">
        <f t="shared" ca="1" si="174"/>
        <v>-106556817292760.27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-106556817292760.27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-443986738719.83441</v>
      </c>
      <c r="L4695" s="444">
        <f t="shared" ca="1" si="174"/>
        <v>-107000804031480.09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-107000804031480.09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-445836683464.50037</v>
      </c>
      <c r="L4696" s="444">
        <f t="shared" ca="1" si="174"/>
        <v>-107446640714944.59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-107446640714944.59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-447694336312.2691</v>
      </c>
      <c r="L4697" s="444">
        <f t="shared" ca="1" si="174"/>
        <v>-107894335051256.86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-107894335051256.86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-449559729380.23688</v>
      </c>
      <c r="L4698" s="444">
        <f t="shared" ca="1" si="174"/>
        <v>-108343894780637.09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-108343894780637.09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-451432894919.32123</v>
      </c>
      <c r="L4699" s="444">
        <f t="shared" ca="1" si="174"/>
        <v>-108795327675556.42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-108795327675556.42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-453313865314.81842</v>
      </c>
      <c r="L4700" s="444">
        <f t="shared" ca="1" si="174"/>
        <v>-109248641540871.23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-109248641540871.23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-455202673086.96344</v>
      </c>
      <c r="L4701" s="444">
        <f t="shared" ca="1" si="174"/>
        <v>-109703844213958.2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-109703844213958.2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-457099350891.49249</v>
      </c>
      <c r="L4702" s="444">
        <f t="shared" ca="1" si="174"/>
        <v>-110160943564849.7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-110160943564849.7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-459003931520.20715</v>
      </c>
      <c r="L4703" s="444">
        <f t="shared" ca="1" si="174"/>
        <v>-110619947496369.91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-110619947496369.91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-460916447901.54126</v>
      </c>
      <c r="L4704" s="444">
        <f t="shared" ca="1" si="174"/>
        <v>-111080863944271.45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-111080863944271.45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-462836933101.13098</v>
      </c>
      <c r="L4705" s="444">
        <f t="shared" ca="1" si="174"/>
        <v>-111543700877372.58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-111543700877372.58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-464765420322.38574</v>
      </c>
      <c r="L4706" s="444">
        <f t="shared" ca="1" si="174"/>
        <v>-112008466297694.97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-112008466297694.97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-466701942907.06238</v>
      </c>
      <c r="L4707" s="444">
        <f t="shared" ca="1" si="174"/>
        <v>-112475168240602.03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-112475168240602.03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-468646534335.8418</v>
      </c>
      <c r="L4708" s="444">
        <f t="shared" ca="1" si="174"/>
        <v>-112943814774937.88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-112943814774937.88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-470599228228.90771</v>
      </c>
      <c r="L4709" s="444">
        <f t="shared" ca="1" si="174"/>
        <v>-113414414003166.78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-113414414003166.78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-472560058346.5282</v>
      </c>
      <c r="L4710" s="444">
        <f t="shared" ca="1" si="174"/>
        <v>-113886974061513.31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-113886974061513.31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-474529058589.63879</v>
      </c>
      <c r="L4711" s="444">
        <f t="shared" ca="1" si="174"/>
        <v>-114361503120102.95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-114361503120102.95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-476506263000.42889</v>
      </c>
      <c r="L4712" s="444">
        <f t="shared" ca="1" si="174"/>
        <v>-114838009383103.38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-114838009383103.38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-478491705762.93073</v>
      </c>
      <c r="L4713" s="444">
        <f t="shared" ca="1" si="174"/>
        <v>-115316501088866.31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-115316501088866.31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-480485421203.60962</v>
      </c>
      <c r="L4714" s="444">
        <f t="shared" ca="1" si="174"/>
        <v>-115796986510069.92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-115796986510069.92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-482487443791.95807</v>
      </c>
      <c r="L4715" s="444">
        <f t="shared" ca="1" si="174"/>
        <v>-116279473953861.88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-116279473953861.88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-484497808141.09113</v>
      </c>
      <c r="L4716" s="444">
        <f t="shared" ca="1" si="174"/>
        <v>-116763971762002.97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-116763971762002.97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-486516549008.34564</v>
      </c>
      <c r="L4717" s="444">
        <f t="shared" ca="1" si="174"/>
        <v>-117250488311011.31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-117250488311011.31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-488543701295.88043</v>
      </c>
      <c r="L4718" s="444">
        <f t="shared" ca="1" si="174"/>
        <v>-117739032012307.19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-117739032012307.19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-490579300051.27997</v>
      </c>
      <c r="L4719" s="444">
        <f t="shared" ca="1" si="174"/>
        <v>-118229611312358.47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-118229611312358.47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-492623380468.16028</v>
      </c>
      <c r="L4720" s="444">
        <f t="shared" ca="1" si="174"/>
        <v>-118722234692826.63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-118722234692826.63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-494675977886.77753</v>
      </c>
      <c r="L4721" s="444">
        <f t="shared" ca="1" si="174"/>
        <v>-119216910670713.41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-119216910670713.41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-496737127794.63916</v>
      </c>
      <c r="L4722" s="444">
        <f t="shared" ca="1" si="174"/>
        <v>-119713647798508.05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-119713647798508.05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-498806865827.11688</v>
      </c>
      <c r="L4723" s="444">
        <f t="shared" ca="1" si="174"/>
        <v>-120212454664335.16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-120212454664335.16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-500885227768.06317</v>
      </c>
      <c r="L4724" s="444">
        <f t="shared" ca="1" si="174"/>
        <v>-120713339892103.22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-120713339892103.22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-502972249550.43005</v>
      </c>
      <c r="L4725" s="444">
        <f t="shared" ca="1" si="174"/>
        <v>-121216312141653.66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-121216312141653.66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-505067967256.8902</v>
      </c>
      <c r="L4726" s="444">
        <f t="shared" ca="1" si="174"/>
        <v>-121721380108910.55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-121721380108910.55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-507172417120.46051</v>
      </c>
      <c r="L4727" s="444">
        <f t="shared" ca="1" si="174"/>
        <v>-122228552526031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-122228552526031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-509285635525.12909</v>
      </c>
      <c r="L4728" s="444">
        <f t="shared" ca="1" si="174"/>
        <v>-122737838161556.13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-122737838161556.13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-511407659006.48383</v>
      </c>
      <c r="L4729" s="444">
        <f t="shared" ca="1" si="174"/>
        <v>-123249245820562.61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-123249245820562.61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-513538524252.34424</v>
      </c>
      <c r="L4730" s="444">
        <f t="shared" ca="1" si="174"/>
        <v>-123762784344814.95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-123762784344814.95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-515678268103.39563</v>
      </c>
      <c r="L4731" s="444">
        <f t="shared" ca="1" si="174"/>
        <v>-124278462612918.34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-124278462612918.34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-517826927553.82642</v>
      </c>
      <c r="L4732" s="444">
        <f t="shared" ca="1" si="174"/>
        <v>-124796289540472.17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-124796289540472.17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-519984539751.96729</v>
      </c>
      <c r="L4733" s="444">
        <f t="shared" ca="1" si="174"/>
        <v>-125316274080224.14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-125316274080224.14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-522151142000.9339</v>
      </c>
      <c r="L4734" s="444">
        <f t="shared" ca="1" si="174"/>
        <v>-125838425222225.08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-125838425222225.08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-524326771759.27118</v>
      </c>
      <c r="L4735" s="444">
        <f t="shared" ca="1" si="174"/>
        <v>-126362751993984.34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-126362751993984.34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-526511466641.6015</v>
      </c>
      <c r="L4736" s="444">
        <f t="shared" ca="1" si="174"/>
        <v>-126889263460625.94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-126889263460625.94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-528705264419.27466</v>
      </c>
      <c r="L4737" s="444">
        <f t="shared" ca="1" si="174"/>
        <v>-127417968725045.22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-127417968725045.22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-530908203021.02173</v>
      </c>
      <c r="L4738" s="444">
        <f t="shared" ca="1" si="174"/>
        <v>-127948876928066.23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-127948876928066.23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-533120320533.60931</v>
      </c>
      <c r="L4739" s="444">
        <f t="shared" ca="1" si="174"/>
        <v>-128481997248599.84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-128481997248599.84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-535341655202.49939</v>
      </c>
      <c r="L4740" s="444">
        <f t="shared" ca="1" si="174"/>
        <v>-129017338903802.34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-129017338903802.34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-537572245432.5097</v>
      </c>
      <c r="L4741" s="444">
        <f t="shared" ca="1" si="174"/>
        <v>-129554911149234.86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-129554911149234.86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-539812129788.47858</v>
      </c>
      <c r="L4742" s="444">
        <f t="shared" ca="1" si="174"/>
        <v>-130094723279023.34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-130094723279023.34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-542061346995.93066</v>
      </c>
      <c r="L4743" s="444">
        <f t="shared" ca="1" si="174"/>
        <v>-130636784626019.28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-130636784626019.28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-544319935941.74701</v>
      </c>
      <c r="L4744" s="444">
        <f t="shared" ca="1" si="174"/>
        <v>-131181104561961.03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-131181104561961.03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-546587935674.83765</v>
      </c>
      <c r="L4745" s="444">
        <f t="shared" ca="1" si="174"/>
        <v>-131727692497635.88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-131727692497635.88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-548865385406.8161</v>
      </c>
      <c r="L4746" s="444">
        <f t="shared" ca="1" si="174"/>
        <v>-132276557883042.69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-132276557883042.69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-551152324512.67798</v>
      </c>
      <c r="L4747" s="444">
        <f t="shared" ca="1" si="174"/>
        <v>-132827710207555.36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-132827710207555.36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-553448792531.48071</v>
      </c>
      <c r="L4748" s="444">
        <f t="shared" ca="1" si="174"/>
        <v>-133381159000086.84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-133381159000086.84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-555754829167.02856</v>
      </c>
      <c r="L4749" s="444">
        <f t="shared" ca="1" si="174"/>
        <v>-133936913829253.88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-133936913829253.88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-558070474288.55786</v>
      </c>
      <c r="L4750" s="444">
        <f t="shared" ca="1" si="174"/>
        <v>-134494984303542.44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-134494984303542.44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-560395767931.42676</v>
      </c>
      <c r="L4751" s="444">
        <f t="shared" ca="1" si="174"/>
        <v>-135055380071473.86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-135055380071473.86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-562730750297.80762</v>
      </c>
      <c r="L4752" s="444">
        <f t="shared" ca="1" si="174"/>
        <v>-135618110821771.67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-135618110821771.67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-565075461757.38196</v>
      </c>
      <c r="L4753" s="444">
        <f t="shared" ca="1" si="174"/>
        <v>-136183186283529.05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-136183186283529.05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-567429942848.03772</v>
      </c>
      <c r="L4754" s="444">
        <f t="shared" ca="1" si="174"/>
        <v>-136750616226377.08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-136750616226377.08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-569794234276.57117</v>
      </c>
      <c r="L4755" s="444">
        <f t="shared" ca="1" si="174"/>
        <v>-137320410460653.66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-137320410460653.66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-572168376919.39026</v>
      </c>
      <c r="L4756" s="444">
        <f t="shared" ca="1" si="174"/>
        <v>-137892578837573.05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-137892578837573.05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-574552411823.22107</v>
      </c>
      <c r="L4757" s="444">
        <f t="shared" ca="1" si="174"/>
        <v>-138467131249396.27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-138467131249396.27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-576946380205.81775</v>
      </c>
      <c r="L4758" s="444">
        <f t="shared" ca="1" si="174"/>
        <v>-139044077629602.08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-139044077629602.08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-579350323456.67529</v>
      </c>
      <c r="L4759" s="444">
        <f t="shared" ca="1" si="174"/>
        <v>-139623427953058.75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-139623427953058.75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-581764283137.74475</v>
      </c>
      <c r="L4760" s="444">
        <f t="shared" ca="1" si="174"/>
        <v>-140205192236196.5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-140205192236196.5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-584188300984.1521</v>
      </c>
      <c r="L4761" s="444">
        <f t="shared" ca="1" si="174"/>
        <v>-140789380537180.66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-140789380537180.66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-586622418904.91943</v>
      </c>
      <c r="L4762" s="444">
        <f t="shared" ca="1" si="174"/>
        <v>-141376002956085.56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-141376002956085.56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-589066678983.68982</v>
      </c>
      <c r="L4763" s="444">
        <f t="shared" ca="1" si="174"/>
        <v>-141965069635069.25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-141965069635069.25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-591521123479.4552</v>
      </c>
      <c r="L4764" s="444">
        <f t="shared" ca="1" si="174"/>
        <v>-142556590758548.72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-142556590758548.72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-593985794827.28638</v>
      </c>
      <c r="L4765" s="444">
        <f t="shared" ca="1" si="174"/>
        <v>-143150576553376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-143150576553376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-596460735639.06665</v>
      </c>
      <c r="L4766" s="444">
        <f t="shared" ca="1" si="174"/>
        <v>-143747037289015.06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-143747037289015.06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-598945988704.22937</v>
      </c>
      <c r="L4767" s="444">
        <f t="shared" ca="1" si="174"/>
        <v>-144345983277719.28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-144345983277719.28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-601441596990.49695</v>
      </c>
      <c r="L4768" s="444">
        <f t="shared" ca="1" si="174"/>
        <v>-144947424874709.78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-144947424874709.78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-603947603644.62402</v>
      </c>
      <c r="L4769" s="444">
        <f t="shared" ca="1" si="174"/>
        <v>-145551372478354.41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-145551372478354.41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-606464051993.14331</v>
      </c>
      <c r="L4770" s="444">
        <f t="shared" ca="1" si="174"/>
        <v>-146157836530347.56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-146157836530347.56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-608990985543.11487</v>
      </c>
      <c r="L4771" s="444">
        <f t="shared" ca="1" si="174"/>
        <v>-146766827515890.69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-146766827515890.69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-611528447982.87781</v>
      </c>
      <c r="L4772" s="444">
        <f t="shared" ca="1" si="174"/>
        <v>-147378355963873.56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-147378355963873.56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-614076483182.80652</v>
      </c>
      <c r="L4773" s="444">
        <f t="shared" ca="1" si="174"/>
        <v>-147992432447056.38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-147992432447056.38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-616635135196.06824</v>
      </c>
      <c r="L4774" s="444">
        <f t="shared" ca="1" si="174"/>
        <v>-148609067582252.44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-148609067582252.44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-619204448259.38513</v>
      </c>
      <c r="L4775" s="444">
        <f t="shared" ca="1" si="174"/>
        <v>-149228272030511.81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-149228272030511.81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-621784466793.79919</v>
      </c>
      <c r="L4776" s="444">
        <f t="shared" ca="1" si="174"/>
        <v>-149850056497305.63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-149850056497305.63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-624375235405.44006</v>
      </c>
      <c r="L4777" s="444">
        <f t="shared" ca="1" si="174"/>
        <v>-150474431732711.06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-150474431732711.06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-626976798886.29614</v>
      </c>
      <c r="L4778" s="444">
        <f t="shared" ca="1" si="174"/>
        <v>-151101408531597.34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-151101408531597.34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-629589202214.98889</v>
      </c>
      <c r="L4779" s="444">
        <f t="shared" ca="1" si="174"/>
        <v>-151730997733812.34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-151730997733812.34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-632212490557.55139</v>
      </c>
      <c r="L4780" s="444">
        <f t="shared" ca="1" si="174"/>
        <v>-152363210224369.91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-152363210224369.91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-634846709268.20789</v>
      </c>
      <c r="L4781" s="444">
        <f t="shared" ca="1" si="174"/>
        <v>-152998056933638.13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-152998056933638.13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-637491903890.15881</v>
      </c>
      <c r="L4782" s="444">
        <f t="shared" ca="1" si="174"/>
        <v>-153635548837528.28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-153635548837528.28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-640148120156.3678</v>
      </c>
      <c r="L4783" s="444">
        <f t="shared" ca="1" si="174"/>
        <v>-154275696957684.66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-154275696957684.66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-642815403990.35278</v>
      </c>
      <c r="L4784" s="444">
        <f t="shared" ca="1" si="174"/>
        <v>-154918512361675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-154918512361675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-645493801506.97913</v>
      </c>
      <c r="L4785" s="444">
        <f t="shared" ca="1" si="174"/>
        <v>-155564006163181.97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-155564006163181.97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-648183359013.25818</v>
      </c>
      <c r="L4786" s="444">
        <f t="shared" ca="1" si="174"/>
        <v>-156212189522195.22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-156212189522195.22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-650884123009.14673</v>
      </c>
      <c r="L4787" s="444">
        <f t="shared" ca="1" si="174"/>
        <v>-156863073645204.38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-156863073645204.38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-653596140188.35156</v>
      </c>
      <c r="L4788" s="444">
        <f t="shared" ca="1" si="174"/>
        <v>-157516669785392.72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-157516669785392.72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-656319457439.13635</v>
      </c>
      <c r="L4789" s="444">
        <f t="shared" ca="1" si="174"/>
        <v>-158172989242831.84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-158172989242831.84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-659054121845.13269</v>
      </c>
      <c r="L4790" s="444">
        <f t="shared" ca="1" si="174"/>
        <v>-158832043364676.97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-158832043364676.97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-661800180686.15405</v>
      </c>
      <c r="L4791" s="444">
        <f t="shared" ca="1" si="174"/>
        <v>-159493843545363.13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-159493843545363.13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-664557681439.01306</v>
      </c>
      <c r="L4792" s="444">
        <f t="shared" ca="1" si="174"/>
        <v>-160158401226802.13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-160158401226802.13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-667326671778.34216</v>
      </c>
      <c r="L4793" s="444">
        <f t="shared" ca="1" si="174"/>
        <v>-160825727898580.47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-160825727898580.47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-670107199577.41858</v>
      </c>
      <c r="L4794" s="444">
        <f t="shared" ca="1" si="174"/>
        <v>-161495835098157.88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-161495835098157.88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-672899312908.99109</v>
      </c>
      <c r="L4795" s="444">
        <f t="shared" ca="1" si="174"/>
        <v>-162168734411066.88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-162168734411066.88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-675703060046.11194</v>
      </c>
      <c r="L4796" s="444">
        <f t="shared" ca="1" si="174"/>
        <v>-162844437471113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-162844437471113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-678518489462.97083</v>
      </c>
      <c r="L4797" s="444">
        <f t="shared" ca="1" si="174"/>
        <v>-163522955960575.97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-163522955960575.97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-681345649835.73315</v>
      </c>
      <c r="L4798" s="444">
        <f t="shared" ca="1" si="174"/>
        <v>-164204301610411.69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-164204301610411.69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-684184590043.38208</v>
      </c>
      <c r="L4799" s="444">
        <f t="shared" ca="1" si="174"/>
        <v>-164888486200455.06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-164888486200455.06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-687035359168.56274</v>
      </c>
      <c r="L4800" s="444">
        <f t="shared" ca="1" si="174"/>
        <v>-165575521559623.63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-165575521559623.63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-689898006498.43176</v>
      </c>
      <c r="L4801" s="444">
        <f t="shared" ca="1" si="174"/>
        <v>-166265419566122.06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-166265419566122.06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-692772581525.50854</v>
      </c>
      <c r="L4802" s="444">
        <f t="shared" ca="1" si="174"/>
        <v>-166958192147647.56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-166958192147647.56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-695659133948.53149</v>
      </c>
      <c r="L4803" s="444">
        <f t="shared" ca="1" si="174"/>
        <v>-167653851281596.09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-167653851281596.09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-698557713673.31702</v>
      </c>
      <c r="L4804" s="444">
        <f t="shared" ca="1" si="174"/>
        <v>-168352408995269.41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-168352408995269.41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-701468370813.62256</v>
      </c>
      <c r="L4805" s="444">
        <f t="shared" ca="1" si="174"/>
        <v>-169053877366083.03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-169053877366083.03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-704391155692.01257</v>
      </c>
      <c r="L4806" s="444">
        <f t="shared" ca="1" si="174"/>
        <v>-169758268521775.03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-169758268521775.03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-707326118840.72925</v>
      </c>
      <c r="L4807" s="444">
        <f t="shared" ca="1" si="174"/>
        <v>-170465594640615.75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-170465594640615.75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-710273311002.56567</v>
      </c>
      <c r="L4808" s="444">
        <f t="shared" ca="1" si="174"/>
        <v>-171175867951618.31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-171175867951618.31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-713232783131.74292</v>
      </c>
      <c r="L4809" s="444">
        <f t="shared" ca="1" si="174"/>
        <v>-171889100734750.06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-171889100734750.06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-716204586394.79187</v>
      </c>
      <c r="L4810" s="444">
        <f t="shared" ca="1" si="174"/>
        <v>-172605305321144.84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-172605305321144.84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-719188772171.43689</v>
      </c>
      <c r="L4811" s="444">
        <f t="shared" ca="1" si="174"/>
        <v>-173324494093316.28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-173324494093316.28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-722185392055.4845</v>
      </c>
      <c r="L4812" s="444">
        <f t="shared" ca="1" si="174"/>
        <v>-174046679485371.78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-174046679485371.78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-725194497855.7157</v>
      </c>
      <c r="L4813" s="444">
        <f t="shared" ca="1" si="174"/>
        <v>-174771873983227.5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-174771873983227.5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-728216141596.78125</v>
      </c>
      <c r="L4814" s="444">
        <f t="shared" ca="1" si="174"/>
        <v>-175500090124824.28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-175500090124824.28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-731250375520.1012</v>
      </c>
      <c r="L4815" s="444">
        <f t="shared" ca="1" si="174"/>
        <v>-176231340500344.38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-176231340500344.38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-734297252084.76819</v>
      </c>
      <c r="L4816" s="444">
        <f t="shared" ca="1" si="174"/>
        <v>-176965637752429.16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-176965637752429.16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-737356823968.45483</v>
      </c>
      <c r="L4817" s="444">
        <f t="shared" ca="1" si="174"/>
        <v>-177702994576397.63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-177702994576397.63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-740429144068.32349</v>
      </c>
      <c r="L4818" s="444">
        <f t="shared" ca="1" si="174"/>
        <v>-178443423720465.94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-178443423720465.94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-743514265501.94141</v>
      </c>
      <c r="L4819" s="444">
        <f t="shared" ca="1" si="174"/>
        <v>-179186937985967.88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-179186937985967.88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-746612241608.19946</v>
      </c>
      <c r="L4820" s="444">
        <f t="shared" ca="1" si="174"/>
        <v>-179933550227576.06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-179933550227576.06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-749723125948.23364</v>
      </c>
      <c r="L4821" s="444">
        <f t="shared" ca="1" si="174"/>
        <v>-180683273353524.28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-180683273353524.28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-752846972306.3512</v>
      </c>
      <c r="L4822" s="444">
        <f t="shared" ca="1" si="174"/>
        <v>-181436120325830.63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-181436120325830.63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-755983834690.96094</v>
      </c>
      <c r="L4823" s="444">
        <f t="shared" ca="1" si="174"/>
        <v>-182192104160521.59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-182192104160521.59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-759133767335.50659</v>
      </c>
      <c r="L4824" s="444">
        <f t="shared" ca="1" si="174"/>
        <v>-182951237927857.09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-182951237927857.09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-762296824699.40454</v>
      </c>
      <c r="L4825" s="444">
        <f t="shared" ca="1" si="174"/>
        <v>-183713534752556.5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-183713534752556.5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-765473061468.98535</v>
      </c>
      <c r="L4826" s="444">
        <f t="shared" ca="1" si="174"/>
        <v>-184479007814025.5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-184479007814025.5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-768662532558.43958</v>
      </c>
      <c r="L4827" s="444">
        <f t="shared" ca="1" si="174"/>
        <v>-185247670346583.94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-185247670346583.94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-771865293110.76636</v>
      </c>
      <c r="L4828" s="444">
        <f t="shared" ca="1" si="174"/>
        <v>-186019535639694.72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-186019535639694.72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-775081398498.72803</v>
      </c>
      <c r="L4829" s="444">
        <f t="shared" ca="1" si="174"/>
        <v>-186794617038193.44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-186794617038193.44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-778310904325.80603</v>
      </c>
      <c r="L4830" s="444">
        <f t="shared" ca="1" si="174"/>
        <v>-187572927942519.25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-187572927942519.25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-781553866427.16357</v>
      </c>
      <c r="L4831" s="444">
        <f t="shared" ca="1" si="174"/>
        <v>-188354481808946.41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-188354481808946.41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-784810340870.60999</v>
      </c>
      <c r="L4832" s="444">
        <f t="shared" ca="1" si="174"/>
        <v>-189139292149817.03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-189139292149817.03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-788080383957.57092</v>
      </c>
      <c r="L4833" s="444">
        <f t="shared" ca="1" si="174"/>
        <v>-189927372533774.59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-189927372533774.59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-791364052224.06079</v>
      </c>
      <c r="L4834" s="444">
        <f t="shared" ca="1" si="174"/>
        <v>-190718736585998.66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-190718736585998.66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-794661402441.66101</v>
      </c>
      <c r="L4835" s="444">
        <f t="shared" ca="1" si="174"/>
        <v>-191513397988440.31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-191513397988440.31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-797972491618.50134</v>
      </c>
      <c r="L4836" s="444">
        <f t="shared" ca="1" si="174"/>
        <v>-192311370480058.81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-192311370480058.81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-801297377000.245</v>
      </c>
      <c r="L4837" s="444">
        <f t="shared" ca="1" si="174"/>
        <v>-193112667857059.06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-193112667857059.06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-804636116071.07947</v>
      </c>
      <c r="L4838" s="444">
        <f t="shared" ca="1" si="174"/>
        <v>-193917303973130.16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-193917303973130.16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-807988766554.70898</v>
      </c>
      <c r="L4839" s="444">
        <f t="shared" ca="1" si="174"/>
        <v>-194725292739684.88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-194725292739684.88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-811355386415.35364</v>
      </c>
      <c r="L4840" s="444">
        <f t="shared" ca="1" si="174"/>
        <v>-195536648126100.22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-195536648126100.22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-814736033858.75085</v>
      </c>
      <c r="L4841" s="444">
        <f t="shared" ca="1" si="174"/>
        <v>-196351384159958.97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-196351384159958.97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-818130767333.16235</v>
      </c>
      <c r="L4842" s="444">
        <f t="shared" ca="1" si="174"/>
        <v>-197169514927292.13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-197169514927292.13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-821539645530.38379</v>
      </c>
      <c r="L4843" s="444">
        <f t="shared" ca="1" si="174"/>
        <v>-197991054572822.5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-197991054572822.5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-824962727386.76038</v>
      </c>
      <c r="L4844" s="444">
        <f t="shared" ca="1" si="174"/>
        <v>-198816017300209.25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-198816017300209.25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-828400072084.2052</v>
      </c>
      <c r="L4845" s="444">
        <f t="shared" ca="1" si="174"/>
        <v>-199644417372293.47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-199644417372293.47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-831851739051.22278</v>
      </c>
      <c r="L4846" s="444">
        <f t="shared" ca="1" si="174"/>
        <v>-200476269111344.69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-200476269111344.69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-835317787963.93616</v>
      </c>
      <c r="L4847" s="444">
        <f t="shared" ca="1" si="174"/>
        <v>-201311586899308.63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-201311586899308.63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-838798278747.11926</v>
      </c>
      <c r="L4848" s="444">
        <f t="shared" ca="1" si="174"/>
        <v>-202150385178055.75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-202150385178055.75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-842293271575.2323</v>
      </c>
      <c r="L4849" s="444">
        <f t="shared" ca="1" si="174"/>
        <v>-202992678449630.97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-202992678449630.97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-845802826873.4624</v>
      </c>
      <c r="L4850" s="444">
        <f t="shared" ca="1" si="174"/>
        <v>-203838481276504.44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-203838481276504.44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-849327005318.76843</v>
      </c>
      <c r="L4851" s="444">
        <f t="shared" ca="1" si="174"/>
        <v>-204687808281823.22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-204687808281823.22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-852865867840.93005</v>
      </c>
      <c r="L4852" s="444">
        <f t="shared" ca="1" si="174"/>
        <v>-205540674149664.16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-205540674149664.16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-856419475623.60059</v>
      </c>
      <c r="L4853" s="444">
        <f t="shared" ref="L4853:L5107" ca="1" si="179">I4853-J4853+K4853</f>
        <v>-206397093625287.75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-206397093625287.75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-859987890105.3656</v>
      </c>
      <c r="L4854" s="444">
        <f t="shared" ca="1" si="179"/>
        <v>-207257081515393.13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-207257081515393.13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-863571172980.80469</v>
      </c>
      <c r="L4855" s="444">
        <f t="shared" ca="1" si="179"/>
        <v>-208120652688373.94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-208120652688373.94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-867169386201.55811</v>
      </c>
      <c r="L4856" s="444">
        <f t="shared" ca="1" si="179"/>
        <v>-208987822074575.5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-208987822074575.5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-870782591977.39795</v>
      </c>
      <c r="L4857" s="444">
        <f t="shared" ca="1" si="179"/>
        <v>-209858604666552.91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-209858604666552.91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-874410852777.30371</v>
      </c>
      <c r="L4858" s="444">
        <f t="shared" ca="1" si="179"/>
        <v>-210733015519330.22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-210733015519330.22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-878054231330.5426</v>
      </c>
      <c r="L4859" s="444">
        <f t="shared" ca="1" si="179"/>
        <v>-211611069750660.75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-211611069750660.75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-881712790627.75317</v>
      </c>
      <c r="L4860" s="444">
        <f t="shared" ca="1" si="179"/>
        <v>-212492782541288.5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-212492782541288.5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-885386593922.0354</v>
      </c>
      <c r="L4861" s="444">
        <f t="shared" ca="1" si="179"/>
        <v>-213378169135210.53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-213378169135210.53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-889075704730.04382</v>
      </c>
      <c r="L4862" s="444">
        <f t="shared" ca="1" si="179"/>
        <v>-214267244839940.56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-214267244839940.56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-892780186833.08569</v>
      </c>
      <c r="L4863" s="444">
        <f t="shared" ca="1" si="179"/>
        <v>-215160025026773.66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-215160025026773.66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-896500104278.22351</v>
      </c>
      <c r="L4864" s="444">
        <f t="shared" ca="1" si="179"/>
        <v>-216056525131051.88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-216056525131051.88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-900235521379.38281</v>
      </c>
      <c r="L4865" s="444">
        <f t="shared" ca="1" si="179"/>
        <v>-216956760652431.25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-216956760652431.25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-903986502718.4635</v>
      </c>
      <c r="L4866" s="444">
        <f t="shared" ca="1" si="179"/>
        <v>-217860747155149.72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-217860747155149.72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-907753113146.45715</v>
      </c>
      <c r="L4867" s="444">
        <f t="shared" ca="1" si="179"/>
        <v>-218768500268296.19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-218768500268296.19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-911535417784.56738</v>
      </c>
      <c r="L4868" s="444">
        <f t="shared" ca="1" si="179"/>
        <v>-219680035686080.75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-219680035686080.75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-915333482025.33643</v>
      </c>
      <c r="L4869" s="444">
        <f t="shared" ca="1" si="179"/>
        <v>-220595369168106.09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-220595369168106.09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-919147371533.77539</v>
      </c>
      <c r="L4870" s="444">
        <f t="shared" ca="1" si="179"/>
        <v>-221514516539639.88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-221514516539639.88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-922977152248.49951</v>
      </c>
      <c r="L4871" s="444">
        <f t="shared" ca="1" si="179"/>
        <v>-222437493691888.38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-222437493691888.38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-926822890382.86804</v>
      </c>
      <c r="L4872" s="444">
        <f t="shared" ca="1" si="179"/>
        <v>-223364316582271.25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-223364316582271.25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-930684652426.13025</v>
      </c>
      <c r="L4873" s="444">
        <f t="shared" ca="1" si="179"/>
        <v>-224295001234697.38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-224295001234697.38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-934562505144.57239</v>
      </c>
      <c r="L4874" s="444">
        <f t="shared" ca="1" si="179"/>
        <v>-225229563739841.94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-225229563739841.94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-938456515582.6748</v>
      </c>
      <c r="L4875" s="444">
        <f t="shared" ca="1" si="179"/>
        <v>-226168020255424.63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-226168020255424.63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-942366751064.26929</v>
      </c>
      <c r="L4876" s="444">
        <f t="shared" ca="1" si="179"/>
        <v>-227110387006488.91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-227110387006488.91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-946293279193.70374</v>
      </c>
      <c r="L4877" s="444">
        <f t="shared" ca="1" si="179"/>
        <v>-228056680285682.63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-228056680285682.63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-950236167857.01086</v>
      </c>
      <c r="L4878" s="444">
        <f t="shared" ca="1" si="179"/>
        <v>-229006916453539.63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-229006916453539.63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-954195485223.08191</v>
      </c>
      <c r="L4879" s="444">
        <f t="shared" ca="1" si="179"/>
        <v>-229961111938762.72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-229961111938762.72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-958171299744.8446</v>
      </c>
      <c r="L4880" s="444">
        <f t="shared" ca="1" si="179"/>
        <v>-230919283238507.56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-230919283238507.56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-962163680160.44824</v>
      </c>
      <c r="L4881" s="444">
        <f t="shared" ca="1" si="179"/>
        <v>-231881446918668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-231881446918668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-966172695494.44995</v>
      </c>
      <c r="L4882" s="444">
        <f t="shared" ca="1" si="179"/>
        <v>-232847619614162.44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-232847619614162.44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-970198415059.01013</v>
      </c>
      <c r="L4883" s="444">
        <f t="shared" ca="1" si="179"/>
        <v>-233817818029221.44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-233817818029221.44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-974240908455.08936</v>
      </c>
      <c r="L4884" s="444">
        <f t="shared" ca="1" si="179"/>
        <v>-234792058937676.53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-234792058937676.53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-978300245573.65222</v>
      </c>
      <c r="L4885" s="444">
        <f t="shared" ca="1" si="179"/>
        <v>-235770359183250.19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-235770359183250.19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-982376496596.87585</v>
      </c>
      <c r="L4886" s="444">
        <f t="shared" ca="1" si="179"/>
        <v>-236752735679847.06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-236752735679847.06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-986469731999.36279</v>
      </c>
      <c r="L4887" s="444">
        <f t="shared" ca="1" si="179"/>
        <v>-237739205411846.44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-237739205411846.44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-990580022549.36023</v>
      </c>
      <c r="L4888" s="444">
        <f t="shared" ca="1" si="179"/>
        <v>-238729785434395.81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-238729785434395.81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-994707439309.98254</v>
      </c>
      <c r="L4889" s="444">
        <f t="shared" ca="1" si="179"/>
        <v>-239724492873705.78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-239724492873705.78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-998852053640.44092</v>
      </c>
      <c r="L4890" s="444">
        <f t="shared" ca="1" si="179"/>
        <v>-240723344927346.22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-240723344927346.22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-1003013937197.2759</v>
      </c>
      <c r="L4891" s="444">
        <f t="shared" ca="1" si="179"/>
        <v>-241726358864543.5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-241726358864543.5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-1007193161935.598</v>
      </c>
      <c r="L4892" s="444">
        <f t="shared" ca="1" si="179"/>
        <v>-242733552026479.09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-242733552026479.09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-1011389800110.3295</v>
      </c>
      <c r="L4893" s="444">
        <f t="shared" ca="1" si="179"/>
        <v>-243744941826589.44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-243744941826589.44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-1015603924277.4558</v>
      </c>
      <c r="L4894" s="444">
        <f t="shared" ca="1" si="179"/>
        <v>-244760545750866.91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-244760545750866.91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-1019835607295.2787</v>
      </c>
      <c r="L4895" s="444">
        <f t="shared" ca="1" si="179"/>
        <v>-245780381358162.19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-245780381358162.19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-1024084922325.6758</v>
      </c>
      <c r="L4896" s="444">
        <f t="shared" ca="1" si="179"/>
        <v>-246804466280487.88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-246804466280487.88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-1028351942835.3661</v>
      </c>
      <c r="L4897" s="444">
        <f t="shared" ca="1" si="179"/>
        <v>-247832818223323.25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-247832818223323.25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-1032636742597.1802</v>
      </c>
      <c r="L4898" s="444">
        <f t="shared" ca="1" si="179"/>
        <v>-248865454965920.44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-248865454965920.44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-1036939395691.3351</v>
      </c>
      <c r="L4899" s="444">
        <f t="shared" ca="1" si="179"/>
        <v>-249902394361611.78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-249902394361611.78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-1041259976506.7157</v>
      </c>
      <c r="L4900" s="444">
        <f t="shared" ca="1" si="179"/>
        <v>-250943654338118.5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-250943654338118.5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-1045598559742.1604</v>
      </c>
      <c r="L4901" s="444">
        <f t="shared" ca="1" si="179"/>
        <v>-251989252897860.66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-251989252897860.66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-1049955220407.7528</v>
      </c>
      <c r="L4902" s="444">
        <f t="shared" ca="1" si="179"/>
        <v>-253039208118268.41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-253039208118268.41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-1054330033826.1185</v>
      </c>
      <c r="L4903" s="444">
        <f t="shared" ca="1" si="179"/>
        <v>-254093538152094.53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-254093538152094.53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-1058723075633.7271</v>
      </c>
      <c r="L4904" s="444">
        <f t="shared" ca="1" si="179"/>
        <v>-255152261227728.25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-255152261227728.25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-1063134421782.201</v>
      </c>
      <c r="L4905" s="444">
        <f t="shared" ca="1" si="179"/>
        <v>-256215395649510.44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-256215395649510.44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-1067564148539.627</v>
      </c>
      <c r="L4906" s="444">
        <f t="shared" ca="1" si="179"/>
        <v>-257282959798050.06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-257282959798050.06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-1072012332491.8752</v>
      </c>
      <c r="L4907" s="444">
        <f t="shared" ca="1" si="179"/>
        <v>-258354972130541.94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-258354972130541.94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-1076479050543.9246</v>
      </c>
      <c r="L4908" s="444">
        <f t="shared" ca="1" si="179"/>
        <v>-259431451181085.88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-259431451181085.88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-1080964379921.1912</v>
      </c>
      <c r="L4909" s="444">
        <f t="shared" ca="1" si="179"/>
        <v>-260512415561007.06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-260512415561007.06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-1085468398170.8628</v>
      </c>
      <c r="L4910" s="444">
        <f t="shared" ca="1" si="179"/>
        <v>-261597883959177.94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-261597883959177.94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-1089991183163.2413</v>
      </c>
      <c r="L4911" s="444">
        <f t="shared" ca="1" si="179"/>
        <v>-262687875142341.19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-262687875142341.19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-1094532813093.0883</v>
      </c>
      <c r="L4912" s="444">
        <f t="shared" ca="1" si="179"/>
        <v>-263782407955434.28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-263782407955434.28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-1099093366480.9762</v>
      </c>
      <c r="L4913" s="444">
        <f t="shared" ca="1" si="179"/>
        <v>-264881501321915.25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-264881501321915.25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-1103672922174.647</v>
      </c>
      <c r="L4914" s="444">
        <f t="shared" ca="1" si="179"/>
        <v>-265985174244089.91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-265985174244089.91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-1108271559350.3745</v>
      </c>
      <c r="L4915" s="444">
        <f t="shared" ca="1" si="179"/>
        <v>-267093445803440.28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-267093445803440.28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-1112889357514.3345</v>
      </c>
      <c r="L4916" s="444">
        <f t="shared" ca="1" si="179"/>
        <v>-268206335160954.63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-268206335160954.63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-1117526396503.9775</v>
      </c>
      <c r="L4917" s="444">
        <f t="shared" ca="1" si="179"/>
        <v>-269323861557458.59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-269323861557458.59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-1122182756489.4109</v>
      </c>
      <c r="L4918" s="444">
        <f t="shared" ca="1" si="179"/>
        <v>-270446044313948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-270446044313948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-1126858517974.7834</v>
      </c>
      <c r="L4919" s="444">
        <f t="shared" ca="1" si="179"/>
        <v>-271572902831922.78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-271572902831922.78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-1131553761799.6782</v>
      </c>
      <c r="L4920" s="444">
        <f t="shared" ca="1" si="179"/>
        <v>-272704456593722.47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-272704456593722.47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-1136268569140.5103</v>
      </c>
      <c r="L4921" s="444">
        <f t="shared" ca="1" si="179"/>
        <v>-273840725162862.97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-273840725162862.97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-1141003021511.929</v>
      </c>
      <c r="L4922" s="444">
        <f t="shared" ca="1" si="179"/>
        <v>-274981728184374.91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-274981728184374.91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-1145757200768.2285</v>
      </c>
      <c r="L4923" s="444">
        <f t="shared" ca="1" si="179"/>
        <v>-276127485385143.13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-276127485385143.13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-1150531189104.7629</v>
      </c>
      <c r="L4924" s="444">
        <f t="shared" ca="1" si="179"/>
        <v>-277278016574247.88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-277278016574247.88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-1155325069059.3662</v>
      </c>
      <c r="L4925" s="444">
        <f t="shared" ca="1" si="179"/>
        <v>-278433341643307.25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-278433341643307.25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-1160138923513.7803</v>
      </c>
      <c r="L4926" s="444">
        <f t="shared" ca="1" si="179"/>
        <v>-279593480566821.03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-279593480566821.03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-1164972835695.0876</v>
      </c>
      <c r="L4927" s="444">
        <f t="shared" ca="1" si="179"/>
        <v>-280758453402516.13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-280758453402516.13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-1169826889177.1504</v>
      </c>
      <c r="L4928" s="444">
        <f t="shared" ca="1" si="179"/>
        <v>-281928280291693.25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-281928280291693.25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-1174701167882.0552</v>
      </c>
      <c r="L4929" s="444">
        <f t="shared" ca="1" si="179"/>
        <v>-283102981459575.31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-283102981459575.31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-1179595756081.5637</v>
      </c>
      <c r="L4930" s="444">
        <f t="shared" ca="1" si="179"/>
        <v>-284282577215656.88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-284282577215656.88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-1184510738398.5703</v>
      </c>
      <c r="L4931" s="444">
        <f t="shared" ca="1" si="179"/>
        <v>-285467087954055.44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-285467087954055.44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-1189446199808.5642</v>
      </c>
      <c r="L4932" s="444">
        <f t="shared" ca="1" si="179"/>
        <v>-286656534153864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-286656534153864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-1194402225641.1001</v>
      </c>
      <c r="L4933" s="444">
        <f t="shared" ca="1" si="179"/>
        <v>-287850936379505.13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-287850936379505.13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-1199378901581.2712</v>
      </c>
      <c r="L4934" s="444">
        <f t="shared" ca="1" si="179"/>
        <v>-289050315281086.38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-289050315281086.38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-1204376313671.1931</v>
      </c>
      <c r="L4935" s="444">
        <f t="shared" ca="1" si="179"/>
        <v>-290254691594757.56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-290254691594757.56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-1209394548311.4897</v>
      </c>
      <c r="L4936" s="444">
        <f t="shared" ca="1" si="179"/>
        <v>-291464086143069.06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-291464086143069.06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-1214433692262.7878</v>
      </c>
      <c r="L4937" s="444">
        <f t="shared" ca="1" si="179"/>
        <v>-292678519835331.88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-292678519835331.88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-1219493832647.2161</v>
      </c>
      <c r="L4938" s="444">
        <f t="shared" ca="1" si="179"/>
        <v>-293898013667979.06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-293898013667979.06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-1224575056949.9128</v>
      </c>
      <c r="L4939" s="444">
        <f t="shared" ca="1" si="179"/>
        <v>-295122588724929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-295122588724929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-1229677453020.5376</v>
      </c>
      <c r="L4940" s="444">
        <f t="shared" ca="1" si="179"/>
        <v>-296352266177949.56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-296352266177949.56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-1234801109074.7898</v>
      </c>
      <c r="L4941" s="444">
        <f t="shared" ca="1" si="179"/>
        <v>-297587067287024.38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-297587067287024.38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-1239946113695.9348</v>
      </c>
      <c r="L4942" s="444">
        <f t="shared" ca="1" si="179"/>
        <v>-298827013400720.31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-298827013400720.31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-1245112555836.3347</v>
      </c>
      <c r="L4943" s="444">
        <f t="shared" ca="1" si="179"/>
        <v>-300072125956556.63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-300072125956556.63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-1250300524818.9858</v>
      </c>
      <c r="L4944" s="444">
        <f t="shared" ca="1" si="179"/>
        <v>-301322426481375.63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-301322426481375.63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-1255510110339.0652</v>
      </c>
      <c r="L4945" s="444">
        <f t="shared" ca="1" si="179"/>
        <v>-302577936591714.69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-302577936591714.69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-1260741402465.4778</v>
      </c>
      <c r="L4946" s="444">
        <f t="shared" ca="1" si="179"/>
        <v>-303838677994180.19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-303838677994180.19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-1265994491642.4175</v>
      </c>
      <c r="L4947" s="444">
        <f t="shared" ca="1" si="179"/>
        <v>-305104672485822.63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-305104672485822.63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-1271269468690.9275</v>
      </c>
      <c r="L4948" s="444">
        <f t="shared" ca="1" si="179"/>
        <v>-306375941954513.56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-306375941954513.56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-1276566424810.4731</v>
      </c>
      <c r="L4949" s="444">
        <f t="shared" ca="1" si="179"/>
        <v>-307652508379324.06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-307652508379324.06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-1281885451580.5168</v>
      </c>
      <c r="L4950" s="444">
        <f t="shared" ca="1" si="179"/>
        <v>-308934393830904.56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-308934393830904.56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-1287226640962.1023</v>
      </c>
      <c r="L4951" s="444">
        <f t="shared" ca="1" si="179"/>
        <v>-310221620471866.69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-310221620471866.69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-1292590085299.4446</v>
      </c>
      <c r="L4952" s="444">
        <f t="shared" ca="1" si="179"/>
        <v>-311514210557166.13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-311514210557166.13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-1297975877321.5254</v>
      </c>
      <c r="L4953" s="444">
        <f t="shared" ca="1" si="179"/>
        <v>-312812186434487.63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-312812186434487.63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-1303384110143.6985</v>
      </c>
      <c r="L4954" s="444">
        <f t="shared" ca="1" si="179"/>
        <v>-314115570544631.31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-314115570544631.31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-1308814877269.2971</v>
      </c>
      <c r="L4955" s="444">
        <f t="shared" ca="1" si="179"/>
        <v>-315424385421900.63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-315424385421900.63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-1314268272591.2527</v>
      </c>
      <c r="L4956" s="444">
        <f t="shared" ca="1" si="179"/>
        <v>-316738653694491.88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-316738653694491.88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-1319744390393.7161</v>
      </c>
      <c r="L4957" s="444">
        <f t="shared" ca="1" si="179"/>
        <v>-318058398084885.56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-318058398084885.56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-1325243325353.6899</v>
      </c>
      <c r="L4958" s="444">
        <f t="shared" ca="1" si="179"/>
        <v>-319383641410239.25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-319383641410239.25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-1330765172542.6636</v>
      </c>
      <c r="L4959" s="444">
        <f t="shared" ca="1" si="179"/>
        <v>-320714406582781.94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-320714406582781.94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-1336310027428.2581</v>
      </c>
      <c r="L4960" s="444">
        <f t="shared" ca="1" si="179"/>
        <v>-322050716610210.19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-322050716610210.19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-1341877985875.8757</v>
      </c>
      <c r="L4961" s="444">
        <f t="shared" ca="1" si="179"/>
        <v>-323392594596086.06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-323392594596086.06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-1347469144150.3586</v>
      </c>
      <c r="L4962" s="444">
        <f t="shared" ca="1" si="179"/>
        <v>-324740063740236.44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-324740063740236.44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-1353083598917.6519</v>
      </c>
      <c r="L4963" s="444">
        <f t="shared" ca="1" si="179"/>
        <v>-326093147339154.06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-326093147339154.06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-1358721447246.4753</v>
      </c>
      <c r="L4964" s="444">
        <f t="shared" ca="1" si="179"/>
        <v>-327451868786400.56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-327451868786400.56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-1364382786610.0024</v>
      </c>
      <c r="L4965" s="444">
        <f t="shared" ca="1" si="179"/>
        <v>-328816251573010.56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-328816251573010.56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-1370067714887.5439</v>
      </c>
      <c r="L4966" s="444">
        <f t="shared" ca="1" si="179"/>
        <v>-330186319287898.13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-330186319287898.13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-1375776330366.2422</v>
      </c>
      <c r="L4967" s="444">
        <f t="shared" ca="1" si="179"/>
        <v>-331562095618264.38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-331562095618264.38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-1381508731742.7683</v>
      </c>
      <c r="L4968" s="444">
        <f t="shared" ca="1" si="179"/>
        <v>-332943604350007.13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-332943604350007.13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-1387265018125.0298</v>
      </c>
      <c r="L4969" s="444">
        <f t="shared" ca="1" si="179"/>
        <v>-334330869368132.13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-334330869368132.13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-1393045289033.8838</v>
      </c>
      <c r="L4970" s="444">
        <f t="shared" ca="1" si="179"/>
        <v>-335723914657166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-335723914657166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-1398849644404.8584</v>
      </c>
      <c r="L4971" s="444">
        <f t="shared" ca="1" si="179"/>
        <v>-337122764301570.88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-337122764301570.88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-1404678184589.8787</v>
      </c>
      <c r="L4972" s="444">
        <f t="shared" ca="1" si="179"/>
        <v>-338527442486160.75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-338527442486160.75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-1410531010359.0032</v>
      </c>
      <c r="L4973" s="444">
        <f t="shared" ca="1" si="179"/>
        <v>-339937973496519.75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-339937973496519.75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-1416408222902.1655</v>
      </c>
      <c r="L4974" s="444">
        <f t="shared" ca="1" si="179"/>
        <v>-341354381719421.94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-341354381719421.94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-1422309923830.9248</v>
      </c>
      <c r="L4975" s="444">
        <f t="shared" ca="1" si="179"/>
        <v>-342776691643252.88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-342776691643252.88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-1428236215180.2202</v>
      </c>
      <c r="L4976" s="444">
        <f t="shared" ca="1" si="179"/>
        <v>-344204927858433.13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-344204927858433.13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-1434187199410.1379</v>
      </c>
      <c r="L4977" s="444">
        <f t="shared" ca="1" si="179"/>
        <v>-345639115057843.25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-345639115057843.25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-1440162979407.6802</v>
      </c>
      <c r="L4978" s="444">
        <f t="shared" ca="1" si="179"/>
        <v>-347079278037250.94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-347079278037250.94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-1446163658488.5457</v>
      </c>
      <c r="L4979" s="444">
        <f t="shared" ca="1" si="179"/>
        <v>-348525441695739.5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-348525441695739.5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-1452189340398.9146</v>
      </c>
      <c r="L4980" s="444">
        <f t="shared" ca="1" si="179"/>
        <v>-349977631036138.44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-349977631036138.44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-1458240129317.2434</v>
      </c>
      <c r="L4981" s="444">
        <f t="shared" ca="1" si="179"/>
        <v>-351435871165455.69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-351435871165455.69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-1464316129856.0654</v>
      </c>
      <c r="L4982" s="444">
        <f t="shared" ca="1" si="179"/>
        <v>-352900187295311.75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-352900187295311.75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-1470417447063.7988</v>
      </c>
      <c r="L4983" s="444">
        <f t="shared" ca="1" si="179"/>
        <v>-354370604742375.56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-354370604742375.56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-1476544186426.5649</v>
      </c>
      <c r="L4984" s="444">
        <f t="shared" ca="1" si="179"/>
        <v>-355847148928802.13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-355847148928802.13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-1482696453870.0088</v>
      </c>
      <c r="L4985" s="444">
        <f t="shared" ca="1" si="179"/>
        <v>-357329845382672.13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-357329845382672.13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-1488874355761.1338</v>
      </c>
      <c r="L4986" s="444">
        <f t="shared" ca="1" si="179"/>
        <v>-358818719738433.25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-358818719738433.25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-1495077998910.1384</v>
      </c>
      <c r="L4987" s="444">
        <f t="shared" ca="1" si="179"/>
        <v>-360313797737343.38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-360313797737343.38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-1501307490572.2642</v>
      </c>
      <c r="L4988" s="444">
        <f t="shared" ca="1" si="179"/>
        <v>-361815105227915.63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-361815105227915.63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-1507562938449.6484</v>
      </c>
      <c r="L4989" s="444">
        <f t="shared" ca="1" si="179"/>
        <v>-363322668166365.25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-363322668166365.25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-1513844450693.1885</v>
      </c>
      <c r="L4990" s="444">
        <f t="shared" ca="1" si="179"/>
        <v>-364836512617058.44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-364836512617058.44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-1520152135904.4102</v>
      </c>
      <c r="L4991" s="444">
        <f t="shared" ca="1" si="179"/>
        <v>-366356664752962.88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-366356664752962.88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-1526486103137.3452</v>
      </c>
      <c r="L4992" s="444">
        <f t="shared" ca="1" si="179"/>
        <v>-367883150856100.25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-367883150856100.25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-1532846461900.4177</v>
      </c>
      <c r="L4993" s="444">
        <f t="shared" ca="1" si="179"/>
        <v>-369415997318000.69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-369415997318000.69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-1539233322158.3362</v>
      </c>
      <c r="L4994" s="444">
        <f t="shared" ca="1" si="179"/>
        <v>-370955230640159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-370955230640159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-1545646794333.9958</v>
      </c>
      <c r="L4995" s="444">
        <f t="shared" ca="1" si="179"/>
        <v>-372500877434493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-372500877434493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-1552086989310.3875</v>
      </c>
      <c r="L4996" s="444">
        <f t="shared" ca="1" si="179"/>
        <v>-374052964423803.38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-374052964423803.38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-1558554018432.5142</v>
      </c>
      <c r="L4997" s="444">
        <f t="shared" ca="1" si="179"/>
        <v>-375611518442235.88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-375611518442235.88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-1565047993509.3162</v>
      </c>
      <c r="L4998" s="444">
        <f t="shared" ca="1" si="179"/>
        <v>-377176566435745.19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-377176566435745.19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-1571569026815.605</v>
      </c>
      <c r="L4999" s="444">
        <f t="shared" ca="1" si="179"/>
        <v>-378748135462560.81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-378748135462560.81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-1578117231094.0034</v>
      </c>
      <c r="L5000" s="444">
        <f t="shared" ca="1" si="179"/>
        <v>-380326252693654.81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-380326252693654.81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-1584692719556.895</v>
      </c>
      <c r="L5001" s="444">
        <f t="shared" ca="1" si="179"/>
        <v>-381910945413211.69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-381910945413211.69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-1591295605888.3821</v>
      </c>
      <c r="L5002" s="444">
        <f t="shared" ca="1" si="179"/>
        <v>-383502241019100.06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-383502241019100.06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-1597926004246.2502</v>
      </c>
      <c r="L5003" s="444">
        <f t="shared" ca="1" si="179"/>
        <v>-385100167023346.31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-385100167023346.31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-1604584029263.9429</v>
      </c>
      <c r="L5004" s="444">
        <f t="shared" ca="1" si="179"/>
        <v>-386704751052610.25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-386704751052610.25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-1611269796052.5427</v>
      </c>
      <c r="L5005" s="444">
        <f t="shared" ca="1" si="179"/>
        <v>-388316020848662.81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-388316020848662.81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-1617983420202.7617</v>
      </c>
      <c r="L5006" s="444">
        <f t="shared" ca="1" si="179"/>
        <v>-389934004268865.56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-389934004268865.56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-1624725017786.9399</v>
      </c>
      <c r="L5007" s="444">
        <f t="shared" ca="1" si="179"/>
        <v>-391558729286652.5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-391558729286652.5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-1631494705361.052</v>
      </c>
      <c r="L5008" s="444">
        <f t="shared" ca="1" si="179"/>
        <v>-393190223992013.56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-393190223992013.56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-1638292599966.7231</v>
      </c>
      <c r="L5009" s="444">
        <f t="shared" ca="1" si="179"/>
        <v>-394828516591980.31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-394828516591980.31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-1645118819133.2512</v>
      </c>
      <c r="L5010" s="444">
        <f t="shared" ca="1" si="179"/>
        <v>-396473635411113.56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-396473635411113.56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-1651973480879.6399</v>
      </c>
      <c r="L5011" s="444">
        <f t="shared" ca="1" si="179"/>
        <v>-398125608891993.19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-398125608891993.19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-1658856703716.6382</v>
      </c>
      <c r="L5012" s="444">
        <f t="shared" ca="1" si="179"/>
        <v>-399784465595709.81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-399784465595709.81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-1665768606648.7908</v>
      </c>
      <c r="L5013" s="444">
        <f t="shared" ca="1" si="179"/>
        <v>-401450234202358.63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-401450234202358.63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-1672709309176.4941</v>
      </c>
      <c r="L5014" s="444">
        <f t="shared" ca="1" si="179"/>
        <v>-403122943511535.13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-403122943511535.13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-1679678931298.063</v>
      </c>
      <c r="L5015" s="444">
        <f t="shared" ca="1" si="179"/>
        <v>-404802622442833.19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-404802622442833.19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-1686677593511.8049</v>
      </c>
      <c r="L5016" s="444">
        <f t="shared" ca="1" si="179"/>
        <v>-406489300036345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-406489300036345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-1693705416818.1042</v>
      </c>
      <c r="L5017" s="444">
        <f t="shared" ca="1" si="179"/>
        <v>-408183005453163.13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-408183005453163.13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-1700762522721.5129</v>
      </c>
      <c r="L5018" s="444">
        <f t="shared" ca="1" si="179"/>
        <v>-409883767975884.63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-409883767975884.63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-1707849033232.8525</v>
      </c>
      <c r="L5019" s="444">
        <f t="shared" ca="1" si="179"/>
        <v>-411591617009117.5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-411591617009117.5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-1714965070871.323</v>
      </c>
      <c r="L5020" s="444">
        <f t="shared" ca="1" si="179"/>
        <v>-413306582079988.81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-413306582079988.81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-1722110758666.6201</v>
      </c>
      <c r="L5021" s="444">
        <f t="shared" ca="1" si="179"/>
        <v>-415028692838655.44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-415028692838655.44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-1729286220161.0642</v>
      </c>
      <c r="L5022" s="444">
        <f t="shared" ca="1" si="179"/>
        <v>-416757979058816.5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-416757979058816.5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-1736491579411.7354</v>
      </c>
      <c r="L5023" s="444">
        <f t="shared" ca="1" si="179"/>
        <v>-418494470638228.25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-418494470638228.25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-1743726960992.6177</v>
      </c>
      <c r="L5024" s="444">
        <f t="shared" ca="1" si="179"/>
        <v>-420238197599220.88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-420238197599220.88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-1750992489996.7537</v>
      </c>
      <c r="L5025" s="444">
        <f t="shared" ca="1" si="179"/>
        <v>-421989190089217.63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-421989190089217.63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-1758288292038.4067</v>
      </c>
      <c r="L5026" s="444">
        <f t="shared" ca="1" si="179"/>
        <v>-423747478381256.06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-423747478381256.06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-1765614493255.2336</v>
      </c>
      <c r="L5027" s="444">
        <f t="shared" ca="1" si="179"/>
        <v>-425513092874511.31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-425513092874511.31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-1772971220310.4639</v>
      </c>
      <c r="L5028" s="444">
        <f t="shared" ca="1" si="179"/>
        <v>-427286064094821.75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-427286064094821.75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-1780358600395.0906</v>
      </c>
      <c r="L5029" s="444">
        <f t="shared" ca="1" si="179"/>
        <v>-429066422695216.81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-429066422695216.81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-1787776761230.0701</v>
      </c>
      <c r="L5030" s="444">
        <f t="shared" ca="1" si="179"/>
        <v>-430854199456446.88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-430854199456446.88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-1795225831068.5286</v>
      </c>
      <c r="L5031" s="444">
        <f t="shared" ca="1" si="179"/>
        <v>-432649425287515.38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-432649425287515.38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-1802705938697.9807</v>
      </c>
      <c r="L5032" s="444">
        <f t="shared" ca="1" si="179"/>
        <v>-434452131226213.38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-434452131226213.38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-1810217213442.5557</v>
      </c>
      <c r="L5033" s="444">
        <f t="shared" ca="1" si="179"/>
        <v>-436262348439655.94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-436262348439655.94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-1817759785165.2332</v>
      </c>
      <c r="L5034" s="444">
        <f t="shared" ca="1" si="179"/>
        <v>-438080108224821.19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-438080108224821.19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-1825333784270.0881</v>
      </c>
      <c r="L5035" s="444">
        <f t="shared" ca="1" si="179"/>
        <v>-439905442009091.25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-439905442009091.25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-1832939341704.5466</v>
      </c>
      <c r="L5036" s="444">
        <f t="shared" ca="1" si="179"/>
        <v>-441738381350795.81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-441738381350795.81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-1840576588961.6492</v>
      </c>
      <c r="L5037" s="444">
        <f t="shared" ca="1" si="179"/>
        <v>-443578957939757.44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-443578957939757.44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-1848245658082.3223</v>
      </c>
      <c r="L5038" s="444">
        <f t="shared" ca="1" si="179"/>
        <v>-445427203597839.75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-445427203597839.75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-1855946681657.6655</v>
      </c>
      <c r="L5039" s="444">
        <f t="shared" ca="1" si="179"/>
        <v>-447283150279497.44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-447283150279497.44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-1863679792831.2393</v>
      </c>
      <c r="L5040" s="444">
        <f t="shared" ca="1" si="179"/>
        <v>-449146830072328.69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-449146830072328.69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-1871445125301.3694</v>
      </c>
      <c r="L5041" s="444">
        <f t="shared" ca="1" si="179"/>
        <v>-451018275197630.06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-451018275197630.06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-1879242813323.4587</v>
      </c>
      <c r="L5042" s="444">
        <f t="shared" ca="1" si="179"/>
        <v>-452897518010953.5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-452897518010953.5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-1887072991712.3062</v>
      </c>
      <c r="L5043" s="444">
        <f t="shared" ca="1" si="179"/>
        <v>-454784591002665.81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-454784591002665.81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-1894935795844.4409</v>
      </c>
      <c r="L5044" s="444">
        <f t="shared" ca="1" si="179"/>
        <v>-456679526798510.25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-456679526798510.25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-1902831361660.4592</v>
      </c>
      <c r="L5045" s="444">
        <f t="shared" ca="1" si="179"/>
        <v>-458582358160170.69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-458582358160170.69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-1910759825667.3779</v>
      </c>
      <c r="L5046" s="444">
        <f t="shared" ca="1" si="179"/>
        <v>-460493117985838.06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-460493117985838.06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-1918721324940.9919</v>
      </c>
      <c r="L5047" s="444">
        <f t="shared" ca="1" si="179"/>
        <v>-462411839310779.06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-462411839310779.06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-1926715997128.2461</v>
      </c>
      <c r="L5048" s="444">
        <f t="shared" ca="1" si="179"/>
        <v>-464338555307907.31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-464338555307907.31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-1934743980449.6135</v>
      </c>
      <c r="L5049" s="444">
        <f t="shared" ca="1" si="179"/>
        <v>-466273299288356.94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-466273299288356.94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-1942805413701.4873</v>
      </c>
      <c r="L5050" s="444">
        <f t="shared" ca="1" si="179"/>
        <v>-468216104702058.44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-468216104702058.44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-1950900436258.5764</v>
      </c>
      <c r="L5051" s="444">
        <f t="shared" ca="1" si="179"/>
        <v>-470167005138317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-470167005138317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-1959029188076.3206</v>
      </c>
      <c r="L5052" s="444">
        <f t="shared" ca="1" si="179"/>
        <v>-472126034326393.31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-472126034326393.31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-1967191809693.3057</v>
      </c>
      <c r="L5053" s="444">
        <f t="shared" ca="1" si="179"/>
        <v>-474093226136086.63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-474093226136086.63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-1975388442233.6943</v>
      </c>
      <c r="L5054" s="444">
        <f t="shared" ca="1" si="179"/>
        <v>-476068614578320.31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-476068614578320.31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-1983619227409.668</v>
      </c>
      <c r="L5055" s="444">
        <f t="shared" ca="1" si="179"/>
        <v>-478052233805730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-478052233805730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-1991884307523.8748</v>
      </c>
      <c r="L5056" s="444">
        <f t="shared" ca="1" si="179"/>
        <v>-480044118113253.88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-480044118113253.88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-2000183825471.8909</v>
      </c>
      <c r="L5057" s="444">
        <f t="shared" ca="1" si="179"/>
        <v>-482044301938725.75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-482044301938725.75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-2008517924744.6907</v>
      </c>
      <c r="L5058" s="444">
        <f t="shared" ca="1" si="179"/>
        <v>-484052819863470.44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-484052819863470.44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-2016886749431.127</v>
      </c>
      <c r="L5059" s="444">
        <f t="shared" ca="1" si="179"/>
        <v>-486069706612901.56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-486069706612901.56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-2025290444220.4231</v>
      </c>
      <c r="L5060" s="444">
        <f t="shared" ca="1" si="179"/>
        <v>-488094997057122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-488094997057122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-2033729154404.6753</v>
      </c>
      <c r="L5061" s="444">
        <f t="shared" ca="1" si="179"/>
        <v>-490128726211526.69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-490128726211526.69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-2042203025881.3613</v>
      </c>
      <c r="L5062" s="444">
        <f t="shared" ca="1" si="179"/>
        <v>-492170929237408.06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-492170929237408.06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-2050712205155.8672</v>
      </c>
      <c r="L5063" s="444">
        <f t="shared" ca="1" si="179"/>
        <v>-494221641442563.94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-494221641442563.94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-2059256839344.0164</v>
      </c>
      <c r="L5064" s="444">
        <f t="shared" ca="1" si="179"/>
        <v>-496280898281907.94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-496280898281907.94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-2067837076174.6165</v>
      </c>
      <c r="L5065" s="444">
        <f t="shared" ca="1" si="179"/>
        <v>-498348735358082.56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-498348735358082.56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-2076453063992.0105</v>
      </c>
      <c r="L5066" s="444">
        <f t="shared" ca="1" si="179"/>
        <v>-500425188422074.56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-500425188422074.56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-2085104951758.6443</v>
      </c>
      <c r="L5067" s="444">
        <f t="shared" ca="1" si="179"/>
        <v>-502510293373833.19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-502510293373833.19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-2093792889057.6382</v>
      </c>
      <c r="L5068" s="444">
        <f t="shared" ca="1" si="179"/>
        <v>-504604086262890.81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-504604086262890.81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-2102517026095.3787</v>
      </c>
      <c r="L5069" s="444">
        <f t="shared" ca="1" si="179"/>
        <v>-506706603288986.19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-506706603288986.19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-2111277513704.1091</v>
      </c>
      <c r="L5070" s="444">
        <f t="shared" ca="1" si="179"/>
        <v>-508817880802690.31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-508817880802690.31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-2120074503344.543</v>
      </c>
      <c r="L5071" s="444">
        <f t="shared" ca="1" si="179"/>
        <v>-510937955306034.88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-510937955306034.88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-2128908147108.4788</v>
      </c>
      <c r="L5072" s="444">
        <f t="shared" ca="1" si="179"/>
        <v>-513066863453143.38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-513066863453143.38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-2137778597721.4307</v>
      </c>
      <c r="L5073" s="444">
        <f t="shared" ca="1" si="179"/>
        <v>-515204642050864.81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-515204642050864.81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-2146686008545.27</v>
      </c>
      <c r="L5074" s="444">
        <f t="shared" ca="1" si="179"/>
        <v>-517351328059410.06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-517351328059410.06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-2155630533580.8755</v>
      </c>
      <c r="L5075" s="444">
        <f t="shared" ca="1" si="179"/>
        <v>-519506958592990.94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-519506958592990.94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-2164612327470.7957</v>
      </c>
      <c r="L5076" s="444">
        <f t="shared" ca="1" si="179"/>
        <v>-521671570920461.75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-521671570920461.75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-2173631545501.9238</v>
      </c>
      <c r="L5077" s="444">
        <f t="shared" ca="1" si="179"/>
        <v>-523845202465963.69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-523845202465963.69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-2182688343608.1824</v>
      </c>
      <c r="L5078" s="444">
        <f t="shared" ca="1" si="179"/>
        <v>-526027890809571.88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-526027890809571.88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-2191782878373.2161</v>
      </c>
      <c r="L5079" s="444">
        <f t="shared" ca="1" si="179"/>
        <v>-528219673687945.06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-528219673687945.06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-2200915307033.1045</v>
      </c>
      <c r="L5080" s="444">
        <f t="shared" ca="1" si="179"/>
        <v>-530420588994978.19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-530420588994978.19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-2210085787479.0757</v>
      </c>
      <c r="L5081" s="444">
        <f t="shared" ca="1" si="179"/>
        <v>-532630674782457.25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-532630674782457.25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-2219294478260.2383</v>
      </c>
      <c r="L5082" s="444">
        <f t="shared" ca="1" si="179"/>
        <v>-534849969260717.5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-534849969260717.5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-2228541538586.3228</v>
      </c>
      <c r="L5083" s="444">
        <f t="shared" ca="1" si="179"/>
        <v>-537078510799303.81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-537078510799303.81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-2237827128330.4326</v>
      </c>
      <c r="L5084" s="444">
        <f t="shared" ca="1" si="179"/>
        <v>-539316337927634.25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-539316337927634.25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-2247151408031.8096</v>
      </c>
      <c r="L5085" s="444">
        <f t="shared" ca="1" si="179"/>
        <v>-541563489335666.06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-541563489335666.06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-2256514538898.6084</v>
      </c>
      <c r="L5086" s="444">
        <f t="shared" ca="1" si="179"/>
        <v>-543820003874564.69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-543820003874564.69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-2265916682810.686</v>
      </c>
      <c r="L5087" s="444">
        <f t="shared" ca="1" si="179"/>
        <v>-546085920557375.38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-546085920557375.38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-2275358002322.397</v>
      </c>
      <c r="L5088" s="444">
        <f t="shared" ca="1" si="179"/>
        <v>-548361278559697.75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-548361278559697.75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-2284838660665.4072</v>
      </c>
      <c r="L5089" s="444">
        <f t="shared" ca="1" si="179"/>
        <v>-550646117220363.19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-550646117220363.19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-2294358821751.5132</v>
      </c>
      <c r="L5090" s="444">
        <f t="shared" ca="1" si="179"/>
        <v>-552940476042114.69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-552940476042114.69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-2303918650175.4775</v>
      </c>
      <c r="L5091" s="444">
        <f t="shared" ca="1" si="179"/>
        <v>-555244394692290.19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-555244394692290.19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-2313518311217.8755</v>
      </c>
      <c r="L5092" s="444">
        <f t="shared" ca="1" si="179"/>
        <v>-557557913003508.06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-557557913003508.06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-2323157970847.9502</v>
      </c>
      <c r="L5093" s="444">
        <f t="shared" ca="1" si="179"/>
        <v>-559881070974356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-559881070974356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-2332837795726.4829</v>
      </c>
      <c r="L5094" s="444">
        <f t="shared" ca="1" si="179"/>
        <v>-562213908770082.5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-562213908770082.5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-2342557953208.6772</v>
      </c>
      <c r="L5095" s="444">
        <f t="shared" ca="1" si="179"/>
        <v>-564556466723291.13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-564556466723291.13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-2352318611347.0464</v>
      </c>
      <c r="L5096" s="444">
        <f t="shared" ca="1" si="179"/>
        <v>-566908785334638.13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-566908785334638.13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-2362119938894.3257</v>
      </c>
      <c r="L5097" s="444">
        <f t="shared" ca="1" si="179"/>
        <v>-569270905273532.5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-569270905273532.5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-2371962105306.3853</v>
      </c>
      <c r="L5098" s="444">
        <f t="shared" ca="1" si="179"/>
        <v>-571642867378838.88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-571642867378838.88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-2381845280745.1621</v>
      </c>
      <c r="L5099" s="444">
        <f t="shared" ca="1" si="179"/>
        <v>-574024712659584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-574024712659584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-2391769636081.6001</v>
      </c>
      <c r="L5100" s="444">
        <f t="shared" ca="1" si="179"/>
        <v>-576416482295665.63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-576416482295665.63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-2401735342898.6069</v>
      </c>
      <c r="L5101" s="444">
        <f t="shared" ca="1" si="179"/>
        <v>-578818217638564.25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-578818217638564.25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-2411742573494.0176</v>
      </c>
      <c r="L5102" s="444">
        <f t="shared" ca="1" si="179"/>
        <v>-581229960212058.25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-581229960212058.25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-2421791500883.5762</v>
      </c>
      <c r="L5103" s="444">
        <f t="shared" ca="1" si="179"/>
        <v>-583651751712941.88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-583651751712941.88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-2431882298803.9243</v>
      </c>
      <c r="L5104" s="444">
        <f t="shared" ca="1" si="179"/>
        <v>-586083634011745.75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-586083634011745.75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-2442015141715.6074</v>
      </c>
      <c r="L5105" s="444">
        <f t="shared" ca="1" si="179"/>
        <v>-588525649153461.38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-588525649153461.38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-2452190204806.0889</v>
      </c>
      <c r="L5106" s="444">
        <f t="shared" ca="1" si="179"/>
        <v>-590977839358267.5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-590977839358267.5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-2462407663992.7813</v>
      </c>
      <c r="L5107" s="444">
        <f t="shared" ca="1" si="179"/>
        <v>-593440247022260.25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-593440247022260.25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-2472667695926.0845</v>
      </c>
      <c r="L5108" s="444">
        <f t="shared" ref="L5108:L5362" ca="1" si="184">I5108-J5108+K5108</f>
        <v>-595912914718186.38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-595912914718186.38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-2482970477992.4434</v>
      </c>
      <c r="L5109" s="444">
        <f t="shared" ca="1" si="184"/>
        <v>-598395885196178.88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-598395885196178.88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-2493316188317.4121</v>
      </c>
      <c r="L5110" s="444">
        <f t="shared" ca="1" si="184"/>
        <v>-600889201384496.25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-600889201384496.25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-2503705005768.7344</v>
      </c>
      <c r="L5111" s="444">
        <f t="shared" ca="1" si="184"/>
        <v>-603392906390265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-603392906390265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-2514137109959.4375</v>
      </c>
      <c r="L5112" s="444">
        <f t="shared" ca="1" si="184"/>
        <v>-605907043500224.5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-605907043500224.5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-2524612681250.9355</v>
      </c>
      <c r="L5113" s="444">
        <f t="shared" ca="1" si="184"/>
        <v>-608431656181475.38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-608431656181475.38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-2535131900756.1475</v>
      </c>
      <c r="L5114" s="444">
        <f t="shared" ca="1" si="184"/>
        <v>-610966788082231.5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-610966788082231.5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-2545694950342.6313</v>
      </c>
      <c r="L5115" s="444">
        <f t="shared" ca="1" si="184"/>
        <v>-613512483032574.13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-613512483032574.13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-2556302012635.7256</v>
      </c>
      <c r="L5116" s="444">
        <f t="shared" ca="1" si="184"/>
        <v>-616068785045209.88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-616068785045209.88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-2566953271021.708</v>
      </c>
      <c r="L5117" s="444">
        <f t="shared" ca="1" si="184"/>
        <v>-618635738316231.63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-618635738316231.63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-2577648909650.9648</v>
      </c>
      <c r="L5118" s="444">
        <f t="shared" ca="1" si="184"/>
        <v>-621213387225882.63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-621213387225882.63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-2588389113441.1777</v>
      </c>
      <c r="L5119" s="444">
        <f t="shared" ca="1" si="184"/>
        <v>-623801776339323.75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-623801776339323.75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-2599174068080.5156</v>
      </c>
      <c r="L5120" s="444">
        <f t="shared" ca="1" si="184"/>
        <v>-626400950407404.25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-626400950407404.25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-2610003960030.8511</v>
      </c>
      <c r="L5121" s="444">
        <f t="shared" ca="1" si="184"/>
        <v>-629010954367435.13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-629010954367435.13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-2620878976530.9795</v>
      </c>
      <c r="L5122" s="444">
        <f t="shared" ca="1" si="184"/>
        <v>-631631833343966.13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-631631833343966.13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-2631799305599.8589</v>
      </c>
      <c r="L5123" s="444">
        <f t="shared" ca="1" si="184"/>
        <v>-634263632649566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-634263632649566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-2642765136039.8584</v>
      </c>
      <c r="L5124" s="444">
        <f t="shared" ca="1" si="184"/>
        <v>-636906397785605.88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-636906397785605.88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-2653776657440.0244</v>
      </c>
      <c r="L5125" s="444">
        <f t="shared" ca="1" si="184"/>
        <v>-639560174443045.88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-639560174443045.88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-2664834060179.3579</v>
      </c>
      <c r="L5126" s="444">
        <f t="shared" ca="1" si="184"/>
        <v>-642225008503225.25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-642225008503225.25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-2675937535430.105</v>
      </c>
      <c r="L5127" s="444">
        <f t="shared" ca="1" si="184"/>
        <v>-644900946038655.38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-644900946038655.38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-2687087275161.064</v>
      </c>
      <c r="L5128" s="444">
        <f t="shared" ca="1" si="184"/>
        <v>-647588033313816.5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-647588033313816.5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-2698283472140.9019</v>
      </c>
      <c r="L5129" s="444">
        <f t="shared" ca="1" si="184"/>
        <v>-650286316785957.38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-650286316785957.38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-2709526319941.4893</v>
      </c>
      <c r="L5130" s="444">
        <f t="shared" ca="1" si="184"/>
        <v>-652995843105898.88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-652995843105898.88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-2720816012941.2451</v>
      </c>
      <c r="L5131" s="444">
        <f t="shared" ca="1" si="184"/>
        <v>-655716659118840.13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-655716659118840.13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-2732152746328.5005</v>
      </c>
      <c r="L5132" s="444">
        <f t="shared" ca="1" si="184"/>
        <v>-658448811865168.63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-658448811865168.63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-2743536716104.8691</v>
      </c>
      <c r="L5133" s="444">
        <f t="shared" ca="1" si="184"/>
        <v>-661192348581273.5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-661192348581273.5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-2754968119088.6396</v>
      </c>
      <c r="L5134" s="444">
        <f t="shared" ca="1" si="184"/>
        <v>-663947316700362.13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-663947316700362.13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-2766447152918.1753</v>
      </c>
      <c r="L5135" s="444">
        <f t="shared" ca="1" si="184"/>
        <v>-666713763853280.25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-666713763853280.25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-2777974016055.3345</v>
      </c>
      <c r="L5136" s="444">
        <f t="shared" ca="1" si="184"/>
        <v>-669491737869335.63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-669491737869335.63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-2789548907788.8984</v>
      </c>
      <c r="L5137" s="444">
        <f t="shared" ca="1" si="184"/>
        <v>-672281286777124.5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-672281286777124.5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-2801172028238.0186</v>
      </c>
      <c r="L5138" s="444">
        <f t="shared" ca="1" si="184"/>
        <v>-675082458805362.5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-675082458805362.5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-2812843578355.6772</v>
      </c>
      <c r="L5139" s="444">
        <f t="shared" ca="1" si="184"/>
        <v>-677895302383718.13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-677895302383718.13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-2824563759932.1587</v>
      </c>
      <c r="L5140" s="444">
        <f t="shared" ca="1" si="184"/>
        <v>-680719866143650.25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-680719866143650.25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-2836332775598.5425</v>
      </c>
      <c r="L5141" s="444">
        <f t="shared" ca="1" si="184"/>
        <v>-683556198919248.75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-683556198919248.75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-2848150828830.2031</v>
      </c>
      <c r="L5142" s="444">
        <f t="shared" ca="1" si="184"/>
        <v>-686404349748079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-686404349748079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-2860018123950.3291</v>
      </c>
      <c r="L5143" s="444">
        <f t="shared" ca="1" si="184"/>
        <v>-689264367872029.38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-689264367872029.38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-2871934866133.4556</v>
      </c>
      <c r="L5144" s="444">
        <f t="shared" ca="1" si="184"/>
        <v>-692136302738162.88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-692136302738162.88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-2883901261409.0117</v>
      </c>
      <c r="L5145" s="444">
        <f t="shared" ca="1" si="184"/>
        <v>-695020203999571.88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-695020203999571.88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-2895917516664.8828</v>
      </c>
      <c r="L5146" s="444">
        <f t="shared" ca="1" si="184"/>
        <v>-697916121516236.75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-697916121516236.75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-2907983839650.9863</v>
      </c>
      <c r="L5147" s="444">
        <f t="shared" ca="1" si="184"/>
        <v>-700824105355887.75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-700824105355887.75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-2920100438982.8657</v>
      </c>
      <c r="L5148" s="444">
        <f t="shared" ca="1" si="184"/>
        <v>-703744205794870.63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-703744205794870.63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-2932267524145.2944</v>
      </c>
      <c r="L5149" s="444">
        <f t="shared" ca="1" si="184"/>
        <v>-706676473319015.88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-706676473319015.88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-2944485305495.8994</v>
      </c>
      <c r="L5150" s="444">
        <f t="shared" ca="1" si="184"/>
        <v>-709620958624511.75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-709620958624511.75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-2956753994268.7988</v>
      </c>
      <c r="L5151" s="444">
        <f t="shared" ca="1" si="184"/>
        <v>-712577712618780.5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-712577712618780.5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-2969073802578.252</v>
      </c>
      <c r="L5152" s="444">
        <f t="shared" ca="1" si="184"/>
        <v>-715546786421358.75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-715546786421358.75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-2981444943422.3281</v>
      </c>
      <c r="L5153" s="444">
        <f t="shared" ca="1" si="184"/>
        <v>-718528231364781.13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-718528231364781.13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-2993867630686.5879</v>
      </c>
      <c r="L5154" s="444">
        <f t="shared" ca="1" si="184"/>
        <v>-721522098995467.75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-721522098995467.75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-3006342079147.7822</v>
      </c>
      <c r="L5155" s="444">
        <f t="shared" ca="1" si="184"/>
        <v>-724528441074615.5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-724528441074615.5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-3018868504477.5645</v>
      </c>
      <c r="L5156" s="444">
        <f t="shared" ca="1" si="184"/>
        <v>-727547309579093.13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-727547309579093.13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-3031447123246.2212</v>
      </c>
      <c r="L5157" s="444">
        <f t="shared" ca="1" si="184"/>
        <v>-730578756702339.38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-730578756702339.38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-3044078152926.4141</v>
      </c>
      <c r="L5158" s="444">
        <f t="shared" ca="1" si="184"/>
        <v>-733622834855265.75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-733622834855265.75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-3056761811896.9404</v>
      </c>
      <c r="L5159" s="444">
        <f t="shared" ca="1" si="184"/>
        <v>-736679596667162.75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-736679596667162.75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-3069498319446.5112</v>
      </c>
      <c r="L5160" s="444">
        <f t="shared" ca="1" si="184"/>
        <v>-739749094986609.25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-739749094986609.25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-3082287895777.5386</v>
      </c>
      <c r="L5161" s="444">
        <f t="shared" ca="1" si="184"/>
        <v>-742831382882386.75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-742831382882386.75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-3095130762009.9448</v>
      </c>
      <c r="L5162" s="444">
        <f t="shared" ca="1" si="184"/>
        <v>-745926513644396.75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-745926513644396.75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-3108027140184.9863</v>
      </c>
      <c r="L5163" s="444">
        <f t="shared" ca="1" si="184"/>
        <v>-749034540784581.75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-749034540784581.75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-3120977253269.0908</v>
      </c>
      <c r="L5164" s="444">
        <f t="shared" ca="1" si="184"/>
        <v>-752155518037850.88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-752155518037850.88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-3133981325157.7119</v>
      </c>
      <c r="L5165" s="444">
        <f t="shared" ca="1" si="184"/>
        <v>-755289499363008.63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-755289499363008.63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-3147039580679.2026</v>
      </c>
      <c r="L5166" s="444">
        <f t="shared" ca="1" si="184"/>
        <v>-758436538943687.88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-758436538943687.88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-3160152245598.6992</v>
      </c>
      <c r="L5167" s="444">
        <f t="shared" ca="1" si="184"/>
        <v>-761596691189286.63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-761596691189286.63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-3173319546622.0273</v>
      </c>
      <c r="L5168" s="444">
        <f t="shared" ca="1" si="184"/>
        <v>-764770010735908.63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-764770010735908.63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-3186541711399.6191</v>
      </c>
      <c r="L5169" s="444">
        <f t="shared" ca="1" si="184"/>
        <v>-767956552447308.25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-767956552447308.25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-3199818968530.4512</v>
      </c>
      <c r="L5170" s="444">
        <f t="shared" ca="1" si="184"/>
        <v>-771156371415838.75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-771156371415838.75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-3213151547565.9946</v>
      </c>
      <c r="L5171" s="444">
        <f t="shared" ca="1" si="184"/>
        <v>-774369522963404.75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-774369522963404.75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-3226539679014.1865</v>
      </c>
      <c r="L5172" s="444">
        <f t="shared" ca="1" si="184"/>
        <v>-777596062642418.88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-777596062642418.88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-3239983594343.4121</v>
      </c>
      <c r="L5173" s="444">
        <f t="shared" ca="1" si="184"/>
        <v>-780836046236762.25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-780836046236762.25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-3253483525986.5093</v>
      </c>
      <c r="L5174" s="444">
        <f t="shared" ca="1" si="184"/>
        <v>-784089529762748.75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-784089529762748.75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-3267039707344.7866</v>
      </c>
      <c r="L5175" s="444">
        <f t="shared" ca="1" si="184"/>
        <v>-787356569470093.5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-787356569470093.5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-3280652372792.0562</v>
      </c>
      <c r="L5176" s="444">
        <f t="shared" ca="1" si="184"/>
        <v>-790637221842885.5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-790637221842885.5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-3294321757678.6895</v>
      </c>
      <c r="L5177" s="444">
        <f t="shared" ca="1" si="184"/>
        <v>-793931543600564.25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-793931543600564.25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-3308048098335.6846</v>
      </c>
      <c r="L5178" s="444">
        <f t="shared" ca="1" si="184"/>
        <v>-797239591698899.88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-797239591698899.88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-3321831632078.7495</v>
      </c>
      <c r="L5179" s="444">
        <f t="shared" ca="1" si="184"/>
        <v>-800561423330978.63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-800561423330978.63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-3335672597212.4111</v>
      </c>
      <c r="L5180" s="444">
        <f t="shared" ca="1" si="184"/>
        <v>-803897095928191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-803897095928191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-3349571233034.1289</v>
      </c>
      <c r="L5181" s="444">
        <f t="shared" ca="1" si="184"/>
        <v>-807246667161225.13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-807246667161225.13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-3363527779838.438</v>
      </c>
      <c r="L5182" s="444">
        <f t="shared" ca="1" si="184"/>
        <v>-810610194941063.63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-810610194941063.63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-3377542478921.0986</v>
      </c>
      <c r="L5183" s="444">
        <f t="shared" ca="1" si="184"/>
        <v>-813987737419984.75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-813987737419984.75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-3391615572583.2695</v>
      </c>
      <c r="L5184" s="444">
        <f t="shared" ca="1" si="184"/>
        <v>-817379352992568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-817379352992568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-3405747304135.7002</v>
      </c>
      <c r="L5185" s="444">
        <f t="shared" ca="1" si="184"/>
        <v>-820785100296703.75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-820785100296703.75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-3419937917902.9321</v>
      </c>
      <c r="L5186" s="444">
        <f t="shared" ca="1" si="184"/>
        <v>-824205038214606.63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-824205038214606.63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-3434187659227.5273</v>
      </c>
      <c r="L5187" s="444">
        <f t="shared" ca="1" si="184"/>
        <v>-827639225873834.13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-827639225873834.13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-3448496774474.3086</v>
      </c>
      <c r="L5188" s="444">
        <f t="shared" ca="1" si="184"/>
        <v>-831087722648308.38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-831087722648308.38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-3462865511034.6182</v>
      </c>
      <c r="L5189" s="444">
        <f t="shared" ca="1" si="184"/>
        <v>-834550588159343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-834550588159343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-3477294117330.5957</v>
      </c>
      <c r="L5190" s="444">
        <f t="shared" ca="1" si="184"/>
        <v>-838027882276673.63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-838027882276673.63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-3491782842819.4736</v>
      </c>
      <c r="L5191" s="444">
        <f t="shared" ca="1" si="184"/>
        <v>-841519665119493.13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-841519665119493.13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-3506331937997.8882</v>
      </c>
      <c r="L5192" s="444">
        <f t="shared" ca="1" si="184"/>
        <v>-845025997057491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-845025997057491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-3520941654406.2124</v>
      </c>
      <c r="L5193" s="444">
        <f t="shared" ca="1" si="184"/>
        <v>-848546938711897.25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-848546938711897.25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-3535612244632.9053</v>
      </c>
      <c r="L5194" s="444">
        <f t="shared" ca="1" si="184"/>
        <v>-852082550956530.13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-852082550956530.13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-3550343962318.8755</v>
      </c>
      <c r="L5195" s="444">
        <f t="shared" ca="1" si="184"/>
        <v>-855632894918849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-855632894918849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-3565137062161.8706</v>
      </c>
      <c r="L5196" s="444">
        <f t="shared" ca="1" si="184"/>
        <v>-859198031981010.88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-859198031981010.88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-3579991799920.8784</v>
      </c>
      <c r="L5197" s="444">
        <f t="shared" ca="1" si="184"/>
        <v>-862778023780931.75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-862778023780931.75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-3594908432420.5488</v>
      </c>
      <c r="L5198" s="444">
        <f t="shared" ca="1" si="184"/>
        <v>-866372932213352.25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-866372932213352.25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-3609887217555.6343</v>
      </c>
      <c r="L5199" s="444">
        <f t="shared" ca="1" si="184"/>
        <v>-869982819430907.88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-869982819430907.88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-3624928414295.4492</v>
      </c>
      <c r="L5200" s="444">
        <f t="shared" ca="1" si="184"/>
        <v>-873607747845203.38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-873607747845203.38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-3640032282688.3472</v>
      </c>
      <c r="L5201" s="444">
        <f t="shared" ca="1" si="184"/>
        <v>-877247780127891.75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-877247780127891.75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-3655199083866.2163</v>
      </c>
      <c r="L5202" s="444">
        <f t="shared" ca="1" si="184"/>
        <v>-880902979211758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-880902979211758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-3670429080048.9922</v>
      </c>
      <c r="L5203" s="444">
        <f t="shared" ca="1" si="184"/>
        <v>-884573408291807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-884573408291807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-3685722534549.1958</v>
      </c>
      <c r="L5204" s="444">
        <f t="shared" ca="1" si="184"/>
        <v>-888259130826356.25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-888259130826356.25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-3701079711776.4844</v>
      </c>
      <c r="L5205" s="444">
        <f t="shared" ca="1" si="184"/>
        <v>-891960210538132.75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-891960210538132.75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-3716500877242.2192</v>
      </c>
      <c r="L5206" s="444">
        <f t="shared" ca="1" si="184"/>
        <v>-895676711415375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-895676711415375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-3731986297564.063</v>
      </c>
      <c r="L5207" s="444">
        <f t="shared" ca="1" si="184"/>
        <v>-899408697712939.13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-899408697712939.13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-3747536240470.5791</v>
      </c>
      <c r="L5208" s="444">
        <f t="shared" ca="1" si="184"/>
        <v>-903156233953409.75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-903156233953409.75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-3763150974805.874</v>
      </c>
      <c r="L5209" s="444">
        <f t="shared" ca="1" si="184"/>
        <v>-906919384928215.63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-906919384928215.63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-3778830770534.2319</v>
      </c>
      <c r="L5210" s="444">
        <f t="shared" ca="1" si="184"/>
        <v>-910698215698749.88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-910698215698749.88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-3794575898744.7905</v>
      </c>
      <c r="L5211" s="444">
        <f t="shared" ca="1" si="184"/>
        <v>-914492791597494.63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-914492791597494.63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-3810386631656.2275</v>
      </c>
      <c r="L5212" s="444">
        <f t="shared" ca="1" si="184"/>
        <v>-918303178229150.88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-918303178229150.88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-3826263242621.4619</v>
      </c>
      <c r="L5213" s="444">
        <f t="shared" ca="1" si="184"/>
        <v>-922129441471772.38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-922129441471772.38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-3842206006132.3848</v>
      </c>
      <c r="L5214" s="444">
        <f t="shared" ca="1" si="184"/>
        <v>-925971647477904.75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-925971647477904.75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-3858215197824.603</v>
      </c>
      <c r="L5215" s="444">
        <f t="shared" ca="1" si="184"/>
        <v>-929829862675729.38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-929829862675729.38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-3874291094482.2061</v>
      </c>
      <c r="L5216" s="444">
        <f t="shared" ca="1" si="184"/>
        <v>-933704153770211.63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-933704153770211.63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-3890433974042.5483</v>
      </c>
      <c r="L5217" s="444">
        <f t="shared" ca="1" si="184"/>
        <v>-937594587744254.13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-937594587744254.13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-3906644115601.0586</v>
      </c>
      <c r="L5218" s="444">
        <f t="shared" ca="1" si="184"/>
        <v>-941501231859855.13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-941501231859855.13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-3922921799416.063</v>
      </c>
      <c r="L5219" s="444">
        <f t="shared" ca="1" si="184"/>
        <v>-945424153659271.25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-945424153659271.25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-3939267306913.6304</v>
      </c>
      <c r="L5220" s="444">
        <f t="shared" ca="1" si="184"/>
        <v>-949363420966184.88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-949363420966184.88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-3955680920692.4365</v>
      </c>
      <c r="L5221" s="444">
        <f t="shared" ca="1" si="184"/>
        <v>-953319101886877.25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-953319101886877.25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-3972162924528.6553</v>
      </c>
      <c r="L5222" s="444">
        <f t="shared" ca="1" si="184"/>
        <v>-957291264811405.88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-957291264811405.88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-3988713603380.8584</v>
      </c>
      <c r="L5223" s="444">
        <f t="shared" ca="1" si="184"/>
        <v>-961279978414786.75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-961279978414786.75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-4005333243394.9448</v>
      </c>
      <c r="L5224" s="444">
        <f t="shared" ca="1" si="184"/>
        <v>-965285311658181.75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-965285311658181.75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-4022022131909.0903</v>
      </c>
      <c r="L5225" s="444">
        <f t="shared" ca="1" si="184"/>
        <v>-969307333790090.88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-969307333790090.88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-4038780557458.7119</v>
      </c>
      <c r="L5226" s="444">
        <f t="shared" ca="1" si="184"/>
        <v>-973346114347549.63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-973346114347549.63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-4055608809781.4565</v>
      </c>
      <c r="L5227" s="444">
        <f t="shared" ca="1" si="184"/>
        <v>-977401723157331.13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-977401723157331.13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-4072507179822.2129</v>
      </c>
      <c r="L5228" s="444">
        <f t="shared" ca="1" si="184"/>
        <v>-981474230337153.38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-981474230337153.38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-4089475959738.1392</v>
      </c>
      <c r="L5229" s="444">
        <f t="shared" ca="1" si="184"/>
        <v>-985563706296891.5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-985563706296891.5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-4106515442903.7139</v>
      </c>
      <c r="L5230" s="444">
        <f t="shared" ca="1" si="184"/>
        <v>-989670221739795.25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-989670221739795.25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-4123625923915.8135</v>
      </c>
      <c r="L5231" s="444">
        <f t="shared" ca="1" si="184"/>
        <v>-993793847663711.13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-993793847663711.13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-4140807698598.7969</v>
      </c>
      <c r="L5232" s="444">
        <f t="shared" ca="1" si="184"/>
        <v>-997934655362309.88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-997934655362309.88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-4158061064009.6245</v>
      </c>
      <c r="L5233" s="444">
        <f t="shared" ca="1" si="184"/>
        <v>-1002092716426319.5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-1002092716426319.5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-4175386318442.998</v>
      </c>
      <c r="L5234" s="444">
        <f t="shared" ca="1" si="184"/>
        <v>-1006268102744762.5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-1006268102744762.5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-4192783761436.5107</v>
      </c>
      <c r="L5235" s="444">
        <f t="shared" ca="1" si="184"/>
        <v>-1010460886506199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-1010460886506199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-4210253693775.8291</v>
      </c>
      <c r="L5236" s="444">
        <f t="shared" ca="1" si="184"/>
        <v>-1014671140199974.9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-1014671140199974.9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-4227796417499.896</v>
      </c>
      <c r="L5237" s="444">
        <f t="shared" ca="1" si="184"/>
        <v>-1018898936617474.8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-1018898936617474.8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-4245412235906.145</v>
      </c>
      <c r="L5238" s="444">
        <f t="shared" ca="1" si="184"/>
        <v>-1023144348853380.9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-1023144348853380.9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-4263101453555.7534</v>
      </c>
      <c r="L5239" s="444">
        <f t="shared" ca="1" si="184"/>
        <v>-1027407450306936.6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-1027407450306936.6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-4280864376278.9019</v>
      </c>
      <c r="L5240" s="444">
        <f t="shared" ca="1" si="184"/>
        <v>-1031688314683215.5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-1031688314683215.5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-4298701311180.0645</v>
      </c>
      <c r="L5241" s="444">
        <f t="shared" ca="1" si="184"/>
        <v>-1035987015994395.6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-1035987015994395.6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-4316612566643.3149</v>
      </c>
      <c r="L5242" s="444">
        <f t="shared" ca="1" si="184"/>
        <v>-1040303628561039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-1040303628561039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-4334598452337.6626</v>
      </c>
      <c r="L5243" s="444">
        <f t="shared" ca="1" si="184"/>
        <v>-1044638227013376.6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-1044638227013376.6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-4352659279222.4023</v>
      </c>
      <c r="L5244" s="444">
        <f t="shared" ca="1" si="184"/>
        <v>-1048990886292599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-1048990886292599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-4370795359552.4956</v>
      </c>
      <c r="L5245" s="444">
        <f t="shared" ca="1" si="184"/>
        <v>-1053361681652151.5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-1053361681652151.5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-4389007006883.9644</v>
      </c>
      <c r="L5246" s="444">
        <f t="shared" ca="1" si="184"/>
        <v>-1057750688659035.5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-1057750688659035.5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-4407294536079.3145</v>
      </c>
      <c r="L5247" s="444">
        <f t="shared" ca="1" si="184"/>
        <v>-1062157983195114.9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-1062157983195114.9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-4425658263312.9785</v>
      </c>
      <c r="L5248" s="444">
        <f t="shared" ca="1" si="184"/>
        <v>-1066583641458427.9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-1066583641458427.9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-4444098506076.7832</v>
      </c>
      <c r="L5249" s="444">
        <f t="shared" ca="1" si="184"/>
        <v>-1071027739964504.6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-1071027739964504.6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-4462615583185.4355</v>
      </c>
      <c r="L5250" s="444">
        <f t="shared" ca="1" si="184"/>
        <v>-1075490355547690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-1075490355547690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-4481209814782.042</v>
      </c>
      <c r="L5251" s="444">
        <f t="shared" ca="1" si="184"/>
        <v>-1079971565362472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-1079971565362472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-4499881522343.6338</v>
      </c>
      <c r="L5252" s="444">
        <f t="shared" ca="1" si="184"/>
        <v>-1084471446884815.6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-1084471446884815.6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-4518631028686.7314</v>
      </c>
      <c r="L5253" s="444">
        <f t="shared" ca="1" si="184"/>
        <v>-1088990077913502.4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-1088990077913502.4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-4537458657972.9268</v>
      </c>
      <c r="L5254" s="444">
        <f t="shared" ca="1" si="184"/>
        <v>-1093527536571475.3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-1093527536571475.3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-4556364735714.4795</v>
      </c>
      <c r="L5255" s="444">
        <f t="shared" ca="1" si="184"/>
        <v>-1098083901307189.8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-1098083901307189.8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-4575349588779.957</v>
      </c>
      <c r="L5256" s="444">
        <f t="shared" ca="1" si="184"/>
        <v>-1102659250895969.8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-1102659250895969.8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-4594413545399.874</v>
      </c>
      <c r="L5257" s="444">
        <f t="shared" ca="1" si="184"/>
        <v>-1107253664441369.6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-1107253664441369.6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-4613556935172.374</v>
      </c>
      <c r="L5258" s="444">
        <f t="shared" ca="1" si="184"/>
        <v>-1111867221376542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-1111867221376542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-4632780089068.9248</v>
      </c>
      <c r="L5259" s="444">
        <f t="shared" ca="1" si="184"/>
        <v>-1116500001465610.9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-1116500001465610.9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-4652083339440.0449</v>
      </c>
      <c r="L5260" s="444">
        <f t="shared" ca="1" si="184"/>
        <v>-1121152084805050.9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-1121152084805050.9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-4671467020021.0449</v>
      </c>
      <c r="L5261" s="444">
        <f t="shared" ca="1" si="184"/>
        <v>-1125823551825071.9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-1125823551825071.9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-4690931465937.7998</v>
      </c>
      <c r="L5262" s="444">
        <f t="shared" ca="1" si="184"/>
        <v>-1130514483291009.8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-1130514483291009.8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-4710477013712.541</v>
      </c>
      <c r="L5263" s="444">
        <f t="shared" ca="1" si="184"/>
        <v>-1135224960304722.3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-1135224960304722.3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-4730104001269.6758</v>
      </c>
      <c r="L5264" s="444">
        <f t="shared" ca="1" si="184"/>
        <v>-1139955064305992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-1139955064305992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-4749812767941.6328</v>
      </c>
      <c r="L5265" s="444">
        <f t="shared" ca="1" si="184"/>
        <v>-1144704877073933.8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-1144704877073933.8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-4769603654474.7236</v>
      </c>
      <c r="L5266" s="444">
        <f t="shared" ca="1" si="184"/>
        <v>-1149474480728408.5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-1149474480728408.5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-4789477003035.0352</v>
      </c>
      <c r="L5267" s="444">
        <f t="shared" ca="1" si="184"/>
        <v>-1154263957731443.5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-1154263957731443.5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-4809433157214.3477</v>
      </c>
      <c r="L5268" s="444">
        <f t="shared" ca="1" si="184"/>
        <v>-1159073390888657.8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-1159073390888657.8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-4829472462036.0742</v>
      </c>
      <c r="L5269" s="444">
        <f t="shared" ca="1" si="184"/>
        <v>-1163902863350693.8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-1163902863350693.8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-4849595263961.2236</v>
      </c>
      <c r="L5270" s="444">
        <f t="shared" ca="1" si="184"/>
        <v>-1168752458614655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-1168752458614655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-4869801910894.3955</v>
      </c>
      <c r="L5271" s="444">
        <f t="shared" ca="1" si="184"/>
        <v>-1173622260525549.5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-1173622260525549.5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-4890092752189.7891</v>
      </c>
      <c r="L5272" s="444">
        <f t="shared" ca="1" si="184"/>
        <v>-1178512353277739.3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-1178512353277739.3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-4910468138657.2471</v>
      </c>
      <c r="L5273" s="444">
        <f t="shared" ca="1" si="184"/>
        <v>-1183422821416396.5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-1183422821416396.5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-4930928422568.3184</v>
      </c>
      <c r="L5274" s="444">
        <f t="shared" ca="1" si="184"/>
        <v>-1188353749838964.8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-1188353749838964.8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-4951473957662.3535</v>
      </c>
      <c r="L5275" s="444">
        <f t="shared" ca="1" si="184"/>
        <v>-1193305223796627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-1193305223796627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-4972105099152.6123</v>
      </c>
      <c r="L5276" s="444">
        <f t="shared" ca="1" si="184"/>
        <v>-1198277328895779.5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-1198277328895779.5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-4992822203732.4141</v>
      </c>
      <c r="L5277" s="444">
        <f t="shared" ca="1" si="184"/>
        <v>-1203270151099512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-1203270151099512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-5013625629581.2998</v>
      </c>
      <c r="L5278" s="444">
        <f t="shared" ca="1" si="184"/>
        <v>-1208283776729093.3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-1208283776729093.3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-5034515736371.2217</v>
      </c>
      <c r="L5279" s="444">
        <f t="shared" ca="1" si="184"/>
        <v>-1213318292465464.5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-1213318292465464.5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-5055492885272.7686</v>
      </c>
      <c r="L5280" s="444">
        <f t="shared" ca="1" si="184"/>
        <v>-1218373785350737.3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-1218373785350737.3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-5076557438961.4053</v>
      </c>
      <c r="L5281" s="444">
        <f t="shared" ca="1" si="184"/>
        <v>-1223450342789698.8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-1223450342789698.8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-5097709761623.7451</v>
      </c>
      <c r="L5282" s="444">
        <f t="shared" ca="1" si="184"/>
        <v>-1228548052551322.5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-1228548052551322.5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-5118950218963.8438</v>
      </c>
      <c r="L5283" s="444">
        <f t="shared" ca="1" si="184"/>
        <v>-1233667002770286.3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-1233667002770286.3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-5140279178209.5264</v>
      </c>
      <c r="L5284" s="444">
        <f t="shared" ca="1" si="184"/>
        <v>-1238807281948495.8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-1238807281948495.8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-5161697008118.7324</v>
      </c>
      <c r="L5285" s="444">
        <f t="shared" ca="1" si="184"/>
        <v>-1243968978956614.5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-1243968978956614.5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-5183204078985.8936</v>
      </c>
      <c r="L5286" s="444">
        <f t="shared" ca="1" si="184"/>
        <v>-1249152183035600.5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-1249152183035600.5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-5204800762648.335</v>
      </c>
      <c r="L5287" s="444">
        <f t="shared" ca="1" si="184"/>
        <v>-1254356983798248.8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-1254356983798248.8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-5226487432492.7031</v>
      </c>
      <c r="L5288" s="444">
        <f t="shared" ca="1" si="184"/>
        <v>-1259583471230741.5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-1259583471230741.5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-5248264463461.4229</v>
      </c>
      <c r="L5289" s="444">
        <f t="shared" ca="1" si="184"/>
        <v>-1264831735694203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-1264831735694203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-5270132232059.1787</v>
      </c>
      <c r="L5290" s="444">
        <f t="shared" ca="1" si="184"/>
        <v>-1270101867926262.3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-1270101867926262.3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-5292091116359.4258</v>
      </c>
      <c r="L5291" s="444">
        <f t="shared" ca="1" si="184"/>
        <v>-1275393959042621.8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-1275393959042621.8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-5314141496010.9238</v>
      </c>
      <c r="L5292" s="444">
        <f t="shared" ca="1" si="184"/>
        <v>-1280708100538632.8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-1280708100538632.8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-5336283752244.3027</v>
      </c>
      <c r="L5293" s="444">
        <f t="shared" ca="1" si="184"/>
        <v>-1286044384290877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-1286044384290877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-5358518267878.6543</v>
      </c>
      <c r="L5294" s="444">
        <f t="shared" ca="1" si="184"/>
        <v>-1291402902558755.8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-1291402902558755.8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-5380845427328.1484</v>
      </c>
      <c r="L5295" s="444">
        <f t="shared" ca="1" si="184"/>
        <v>-1296783747986084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-1296783747986084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-5403265616608.6836</v>
      </c>
      <c r="L5296" s="444">
        <f t="shared" ca="1" si="184"/>
        <v>-1302187013602692.8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-1302187013602692.8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-5425779223344.5527</v>
      </c>
      <c r="L5297" s="444">
        <f t="shared" ca="1" si="184"/>
        <v>-1307612792826037.3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-1307612792826037.3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-5448386636775.1553</v>
      </c>
      <c r="L5298" s="444">
        <f t="shared" ca="1" si="184"/>
        <v>-1313061179462812.5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-1313061179462812.5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-5471088247761.7188</v>
      </c>
      <c r="L5299" s="444">
        <f t="shared" ca="1" si="184"/>
        <v>-1318532267710574.3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-1318532267710574.3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-5493884448794.0596</v>
      </c>
      <c r="L5300" s="444">
        <f t="shared" ca="1" si="184"/>
        <v>-1324026152159368.3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-1324026152159368.3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-5516775633997.3672</v>
      </c>
      <c r="L5301" s="444">
        <f t="shared" ca="1" si="184"/>
        <v>-1329542927793365.5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-1329542927793365.5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-5539762199139.0225</v>
      </c>
      <c r="L5302" s="444">
        <f t="shared" ca="1" si="184"/>
        <v>-1335082689992504.5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-1335082689992504.5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-5562844541635.4355</v>
      </c>
      <c r="L5303" s="444">
        <f t="shared" ca="1" si="184"/>
        <v>-1340645534534140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-1340645534534140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-5586023060558.917</v>
      </c>
      <c r="L5304" s="444">
        <f t="shared" ca="1" si="184"/>
        <v>-1346231557594699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-1346231557594699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-5609298156644.5791</v>
      </c>
      <c r="L5305" s="444">
        <f t="shared" ca="1" si="184"/>
        <v>-1351840855751343.5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-1351840855751343.5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-5632670232297.2646</v>
      </c>
      <c r="L5306" s="444">
        <f t="shared" ca="1" si="184"/>
        <v>-1357473525983640.8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-1357473525983640.8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-5656139691598.5029</v>
      </c>
      <c r="L5307" s="444">
        <f t="shared" ca="1" si="184"/>
        <v>-1363129665675239.3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-1363129665675239.3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-5679706940313.4971</v>
      </c>
      <c r="L5308" s="444">
        <f t="shared" ca="1" si="184"/>
        <v>-1368809372615552.8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-1368809372615552.8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-5703372385898.1367</v>
      </c>
      <c r="L5309" s="444">
        <f t="shared" ca="1" si="184"/>
        <v>-1374512745001451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-1374512745001451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-5727136437506.0459</v>
      </c>
      <c r="L5310" s="444">
        <f t="shared" ca="1" si="184"/>
        <v>-1380239881438957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-1380239881438957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-5750999505995.6543</v>
      </c>
      <c r="L5311" s="444">
        <f t="shared" ca="1" si="184"/>
        <v>-1385990880944952.8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-1385990880944952.8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-5774962003937.3027</v>
      </c>
      <c r="L5312" s="444">
        <f t="shared" ca="1" si="184"/>
        <v>-1391765842948890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-1391765842948890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-5799024345620.375</v>
      </c>
      <c r="L5313" s="444">
        <f t="shared" ca="1" si="184"/>
        <v>-1397564867294510.5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-1397564867294510.5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-5823186947060.46</v>
      </c>
      <c r="L5314" s="444">
        <f t="shared" ca="1" si="184"/>
        <v>-1403388054241571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-1403388054241571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-5847450226006.5459</v>
      </c>
      <c r="L5315" s="444">
        <f t="shared" ca="1" si="184"/>
        <v>-1409235504467577.5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-1409235504467577.5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-5871814601948.2393</v>
      </c>
      <c r="L5316" s="444">
        <f t="shared" ca="1" si="184"/>
        <v>-1415107319069525.8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-1415107319069525.8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-5896280496123.0234</v>
      </c>
      <c r="L5317" s="444">
        <f t="shared" ca="1" si="184"/>
        <v>-1421003599565648.8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-1421003599565648.8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-5920848331523.5361</v>
      </c>
      <c r="L5318" s="444">
        <f t="shared" ca="1" si="184"/>
        <v>-1426924447897172.3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-1426924447897172.3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-5945518532904.8848</v>
      </c>
      <c r="L5319" s="444">
        <f t="shared" ca="1" si="184"/>
        <v>-1432869966430077.3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-1432869966430077.3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-5970291526791.9883</v>
      </c>
      <c r="L5320" s="444">
        <f t="shared" ca="1" si="184"/>
        <v>-1438840257956869.3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-1438840257956869.3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-5995167741486.9551</v>
      </c>
      <c r="L5321" s="444">
        <f t="shared" ca="1" si="184"/>
        <v>-1444835425698356.3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-1444835425698356.3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-6020147607076.4844</v>
      </c>
      <c r="L5322" s="444">
        <f t="shared" ca="1" si="184"/>
        <v>-1450855573305432.8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-1450855573305432.8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-6045231555439.3027</v>
      </c>
      <c r="L5323" s="444">
        <f t="shared" ca="1" si="184"/>
        <v>-1456900804860872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-1456900804860872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-6070420020253.6328</v>
      </c>
      <c r="L5324" s="444">
        <f t="shared" ca="1" si="184"/>
        <v>-1462971224881125.8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-1462971224881125.8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-6095713437004.6904</v>
      </c>
      <c r="L5325" s="444">
        <f t="shared" ca="1" si="184"/>
        <v>-1469066938318130.5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-1469066938318130.5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-6121112242992.21</v>
      </c>
      <c r="L5326" s="444">
        <f t="shared" ca="1" si="184"/>
        <v>-1475188050561122.8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-1475188050561122.8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-6146616877338.0117</v>
      </c>
      <c r="L5327" s="444">
        <f t="shared" ca="1" si="184"/>
        <v>-1481334667438460.8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-1481334667438460.8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-6172227780993.5859</v>
      </c>
      <c r="L5328" s="444">
        <f t="shared" ca="1" si="184"/>
        <v>-1487506895219454.3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-1487506895219454.3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-6197945396747.7256</v>
      </c>
      <c r="L5329" s="444">
        <f t="shared" ca="1" si="184"/>
        <v>-1493704840616202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-1493704840616202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-6223770169234.1748</v>
      </c>
      <c r="L5330" s="444">
        <f t="shared" ca="1" si="184"/>
        <v>-1499928610785436.3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-1499928610785436.3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-6249702544939.3174</v>
      </c>
      <c r="L5331" s="444">
        <f t="shared" ca="1" si="184"/>
        <v>-1506178313330375.5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-1506178313330375.5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-6275742972209.8975</v>
      </c>
      <c r="L5332" s="444">
        <f t="shared" ca="1" si="184"/>
        <v>-1512454056302585.5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-1512454056302585.5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-6301891901260.7725</v>
      </c>
      <c r="L5333" s="444">
        <f t="shared" ca="1" si="184"/>
        <v>-1518755948203846.3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-1518755948203846.3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-6328149784182.6924</v>
      </c>
      <c r="L5334" s="444">
        <f t="shared" ca="1" si="184"/>
        <v>-1525084097988029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-1525084097988029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-6354517074950.1211</v>
      </c>
      <c r="L5335" s="444">
        <f t="shared" ca="1" si="184"/>
        <v>-1531438615062979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-1531438615062979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-6380994229429.0791</v>
      </c>
      <c r="L5336" s="444">
        <f t="shared" ca="1" si="184"/>
        <v>-1537819609292408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-1537819609292408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-6407581705385.0332</v>
      </c>
      <c r="L5337" s="444">
        <f t="shared" ca="1" si="184"/>
        <v>-1544227190997793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-1544227190997793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-6434279962490.8037</v>
      </c>
      <c r="L5338" s="444">
        <f t="shared" ca="1" si="184"/>
        <v>-1550661470960283.8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-1550661470960283.8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-6461089462334.5156</v>
      </c>
      <c r="L5339" s="444">
        <f t="shared" ca="1" si="184"/>
        <v>-1557122560422618.3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-1557122560422618.3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-6488010668427.5762</v>
      </c>
      <c r="L5340" s="444">
        <f t="shared" ca="1" si="184"/>
        <v>-1563610571091045.8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-1563610571091045.8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-6515044046212.6904</v>
      </c>
      <c r="L5341" s="444">
        <f t="shared" ca="1" si="184"/>
        <v>-1570125615137258.5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-1570125615137258.5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-6542190063071.9102</v>
      </c>
      <c r="L5342" s="444">
        <f t="shared" ca="1" si="184"/>
        <v>-1576667805200330.5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-1576667805200330.5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-6569449188334.71</v>
      </c>
      <c r="L5343" s="444">
        <f t="shared" ca="1" si="184"/>
        <v>-1583237254388665.3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-1583237254388665.3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-6596821893286.1055</v>
      </c>
      <c r="L5344" s="444">
        <f t="shared" ca="1" si="184"/>
        <v>-1589834076281951.3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-1589834076281951.3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-6624308651174.7969</v>
      </c>
      <c r="L5345" s="444">
        <f t="shared" ca="1" si="184"/>
        <v>-1596458384933126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-1596458384933126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-6651909937221.3584</v>
      </c>
      <c r="L5346" s="444">
        <f t="shared" ca="1" si="184"/>
        <v>-1603110294870347.3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-1603110294870347.3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-6679626228626.4473</v>
      </c>
      <c r="L5347" s="444">
        <f t="shared" ca="1" si="184"/>
        <v>-1609789921098973.8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-1609789921098973.8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-6707458004579.0576</v>
      </c>
      <c r="L5348" s="444">
        <f t="shared" ca="1" si="184"/>
        <v>-1616497379103552.8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-1616497379103552.8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-6735405746264.8027</v>
      </c>
      <c r="L5349" s="444">
        <f t="shared" ca="1" si="184"/>
        <v>-1623232784849817.5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-1623232784849817.5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-6763469936874.2393</v>
      </c>
      <c r="L5350" s="444">
        <f t="shared" ca="1" si="184"/>
        <v>-1629996254786691.8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-1629996254786691.8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-6791651061611.2158</v>
      </c>
      <c r="L5351" s="444">
        <f t="shared" ca="1" si="184"/>
        <v>-1636787905848303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-1636787905848303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-6819949607701.2627</v>
      </c>
      <c r="L5352" s="444">
        <f t="shared" ca="1" si="184"/>
        <v>-1643607855456004.3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-1643607855456004.3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-6848366064400.0176</v>
      </c>
      <c r="L5353" s="444">
        <f t="shared" ca="1" si="184"/>
        <v>-1650456221520404.3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-1650456221520404.3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-6876900923001.6846</v>
      </c>
      <c r="L5354" s="444">
        <f t="shared" ca="1" si="184"/>
        <v>-1657333122443406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-1657333122443406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-6905554676847.5254</v>
      </c>
      <c r="L5355" s="444">
        <f t="shared" ca="1" si="184"/>
        <v>-1664238677120253.5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-1664238677120253.5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-6934327821334.3896</v>
      </c>
      <c r="L5356" s="444">
        <f t="shared" ca="1" si="184"/>
        <v>-1671173004941588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-1671173004941588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-6963220853923.2832</v>
      </c>
      <c r="L5357" s="444">
        <f t="shared" ca="1" si="184"/>
        <v>-1678136225795511.3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-1678136225795511.3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-6992234274147.9639</v>
      </c>
      <c r="L5358" s="444">
        <f t="shared" ca="1" si="184"/>
        <v>-1685128460069659.3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-1685128460069659.3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-7021368583623.5801</v>
      </c>
      <c r="L5359" s="444">
        <f t="shared" ca="1" si="184"/>
        <v>-1692149828653282.8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-1692149828653282.8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-7050624286055.3447</v>
      </c>
      <c r="L5360" s="444">
        <f t="shared" ca="1" si="184"/>
        <v>-1699200452939338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-1699200452939338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-7080001887247.2412</v>
      </c>
      <c r="L5361" s="444">
        <f t="shared" ca="1" si="184"/>
        <v>-1706280454826585.3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-1706280454826585.3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-7109501895110.7715</v>
      </c>
      <c r="L5362" s="444">
        <f t="shared" ca="1" si="184"/>
        <v>-1713389956721696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-1713389956721696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-7139124819673.7334</v>
      </c>
      <c r="L5363" s="444">
        <f t="shared" ref="L5363:L5617" ca="1" si="189">I5363-J5363+K5363</f>
        <v>-1720529081541369.8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-1720529081541369.8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-7168871173089.04</v>
      </c>
      <c r="L5364" s="444">
        <f t="shared" ca="1" si="189"/>
        <v>-1727697952714458.8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-1727697952714458.8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-7198741469643.5781</v>
      </c>
      <c r="L5365" s="444">
        <f t="shared" ca="1" si="189"/>
        <v>-1734896694184102.3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-1734896694184102.3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-7228736225767.0928</v>
      </c>
      <c r="L5366" s="444">
        <f t="shared" ca="1" si="189"/>
        <v>-1742125430409869.3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-1742125430409869.3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-7258855960041.1221</v>
      </c>
      <c r="L5367" s="444">
        <f t="shared" ca="1" si="189"/>
        <v>-1749384286369910.3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-1749384286369910.3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-7289101193207.959</v>
      </c>
      <c r="L5368" s="444">
        <f t="shared" ca="1" si="189"/>
        <v>-1756673387563118.3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-1756673387563118.3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-7319472448179.6592</v>
      </c>
      <c r="L5369" s="444">
        <f t="shared" ca="1" si="189"/>
        <v>-1763992860011298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-1763992860011298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-7349970250047.0752</v>
      </c>
      <c r="L5370" s="444">
        <f t="shared" ca="1" si="189"/>
        <v>-1771342830261345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-1771342830261345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-7380595126088.9365</v>
      </c>
      <c r="L5371" s="444">
        <f t="shared" ca="1" si="189"/>
        <v>-1778723425387434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-1778723425387434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-7411347605780.9746</v>
      </c>
      <c r="L5372" s="444">
        <f t="shared" ca="1" si="189"/>
        <v>-1786134772993215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-1786134772993215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-7442228220805.0625</v>
      </c>
      <c r="L5373" s="444">
        <f t="shared" ca="1" si="189"/>
        <v>-1793577001214020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-1793577001214020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-7473237505058.417</v>
      </c>
      <c r="L5374" s="444">
        <f t="shared" ca="1" si="189"/>
        <v>-1801050238719078.5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-1801050238719078.5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-7504375994662.8281</v>
      </c>
      <c r="L5375" s="444">
        <f t="shared" ca="1" si="189"/>
        <v>-1808554614713741.3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-1808554614713741.3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-7535644227973.9219</v>
      </c>
      <c r="L5376" s="444">
        <f t="shared" ca="1" si="189"/>
        <v>-1816090258941715.3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-1816090258941715.3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-7567042745590.4805</v>
      </c>
      <c r="L5377" s="444">
        <f t="shared" ca="1" si="189"/>
        <v>-1823657301687305.8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-1823657301687305.8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-7598572090363.7734</v>
      </c>
      <c r="L5378" s="444">
        <f t="shared" ca="1" si="189"/>
        <v>-1831255873777669.5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-1831255873777669.5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-7630232807406.9561</v>
      </c>
      <c r="L5379" s="444">
        <f t="shared" ca="1" si="189"/>
        <v>-1838886106585076.5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-1838886106585076.5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-7662025444104.4854</v>
      </c>
      <c r="L5380" s="444">
        <f t="shared" ca="1" si="189"/>
        <v>-1846548132029181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-1846548132029181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-7693950550121.5869</v>
      </c>
      <c r="L5381" s="444">
        <f t="shared" ca="1" si="189"/>
        <v>-1854242082579302.5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-1854242082579302.5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-7726008677413.7607</v>
      </c>
      <c r="L5382" s="444">
        <f t="shared" ca="1" si="189"/>
        <v>-1861968091256716.3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-1861968091256716.3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-7758200380236.3174</v>
      </c>
      <c r="L5383" s="444">
        <f t="shared" ca="1" si="189"/>
        <v>-1869726291636952.5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-1869726291636952.5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-7790526215153.9688</v>
      </c>
      <c r="L5384" s="444">
        <f t="shared" ca="1" si="189"/>
        <v>-1877516817852106.5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-1877516817852106.5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-7822986741050.4434</v>
      </c>
      <c r="L5385" s="444">
        <f t="shared" ca="1" si="189"/>
        <v>-1885339804593157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-1885339804593157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-7855582519138.1543</v>
      </c>
      <c r="L5386" s="444">
        <f t="shared" ca="1" si="189"/>
        <v>-1893195387112295.3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-1893195387112295.3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-7888314112967.8965</v>
      </c>
      <c r="L5387" s="444">
        <f t="shared" ca="1" si="189"/>
        <v>-1901083701225263.3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-1901083701225263.3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-7921182088438.5967</v>
      </c>
      <c r="L5388" s="444">
        <f t="shared" ca="1" si="189"/>
        <v>-1909004883313701.8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-1909004883313701.8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-7954187013807.0908</v>
      </c>
      <c r="L5389" s="444">
        <f t="shared" ca="1" si="189"/>
        <v>-1916959070327508.8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-1916959070327508.8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-7987329459697.9541</v>
      </c>
      <c r="L5390" s="444">
        <f t="shared" ca="1" si="189"/>
        <v>-1924946399787206.8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-1924946399787206.8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-8020609999113.3613</v>
      </c>
      <c r="L5391" s="444">
        <f t="shared" ca="1" si="189"/>
        <v>-1932967009786320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-1932967009786320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-8054029207443.001</v>
      </c>
      <c r="L5392" s="444">
        <f t="shared" ca="1" si="189"/>
        <v>-1941021038993763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-1941021038993763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-8087587662474.0117</v>
      </c>
      <c r="L5393" s="444">
        <f t="shared" ca="1" si="189"/>
        <v>-1949108626656237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-1949108626656237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-8121285944400.9883</v>
      </c>
      <c r="L5394" s="444">
        <f t="shared" ca="1" si="189"/>
        <v>-1957229912600638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-1957229912600638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-8155124635835.9912</v>
      </c>
      <c r="L5395" s="444">
        <f t="shared" ca="1" si="189"/>
        <v>-1965385037236474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-1965385037236474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-8189104321818.6416</v>
      </c>
      <c r="L5396" s="444">
        <f t="shared" ca="1" si="189"/>
        <v>-1973574141558292.8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-1973574141558292.8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-8223225589826.2197</v>
      </c>
      <c r="L5397" s="444">
        <f t="shared" ca="1" si="189"/>
        <v>-1981797367148119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-1981797367148119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-8257489029783.8291</v>
      </c>
      <c r="L5398" s="444">
        <f t="shared" ca="1" si="189"/>
        <v>-1990054856177902.8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-1990054856177902.8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-8291895234074.5938</v>
      </c>
      <c r="L5399" s="444">
        <f t="shared" ca="1" si="189"/>
        <v>-1998346751411977.3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-1998346751411977.3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-8326444797549.9053</v>
      </c>
      <c r="L5400" s="444">
        <f t="shared" ca="1" si="189"/>
        <v>-2006673196209527.3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-2006673196209527.3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-8361138317539.6963</v>
      </c>
      <c r="L5401" s="444">
        <f t="shared" ca="1" si="189"/>
        <v>-2015034334527067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-2015034334527067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-8395976393862.7793</v>
      </c>
      <c r="L5402" s="444">
        <f t="shared" ca="1" si="189"/>
        <v>-2023430310920929.8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-2023430310920929.8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-8430959628837.207</v>
      </c>
      <c r="L5403" s="444">
        <f t="shared" ca="1" si="189"/>
        <v>-2031861270549767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-2031861270549767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-8466088627290.6953</v>
      </c>
      <c r="L5404" s="444">
        <f t="shared" ca="1" si="189"/>
        <v>-2040327359177057.8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-2040327359177057.8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-8501363996571.0742</v>
      </c>
      <c r="L5405" s="444">
        <f t="shared" ca="1" si="189"/>
        <v>-2048828723173628.8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-2048828723173628.8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-8536786346556.7871</v>
      </c>
      <c r="L5406" s="444">
        <f t="shared" ca="1" si="189"/>
        <v>-2057365509520185.5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-2057365509520185.5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-8572356289667.4395</v>
      </c>
      <c r="L5407" s="444">
        <f t="shared" ca="1" si="189"/>
        <v>-2065937865809853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-2065937865809853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-8608074440874.3877</v>
      </c>
      <c r="L5408" s="444">
        <f t="shared" ca="1" si="189"/>
        <v>-2074545940250727.5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-2074545940250727.5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-8643941417711.3643</v>
      </c>
      <c r="L5409" s="444">
        <f t="shared" ca="1" si="189"/>
        <v>-2083189881668438.8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-2083189881668438.8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-8679957840285.1611</v>
      </c>
      <c r="L5410" s="444">
        <f t="shared" ca="1" si="189"/>
        <v>-2091869839508724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-2091869839508724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-8716124331286.3486</v>
      </c>
      <c r="L5411" s="444">
        <f t="shared" ca="1" si="189"/>
        <v>-2100585963840010.3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-2100585963840010.3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-8752441516000.042</v>
      </c>
      <c r="L5412" s="444">
        <f t="shared" ca="1" si="189"/>
        <v>-2109338405356010.3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-2109338405356010.3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-8788910022316.709</v>
      </c>
      <c r="L5413" s="444">
        <f t="shared" ca="1" si="189"/>
        <v>-2118127315378327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-2118127315378327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-8825530480743.0293</v>
      </c>
      <c r="L5414" s="444">
        <f t="shared" ca="1" si="189"/>
        <v>-2126952845859070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-2126952845859070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-8862303524412.791</v>
      </c>
      <c r="L5415" s="444">
        <f t="shared" ca="1" si="189"/>
        <v>-2135815149383482.8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-2135815149383482.8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-8899229789097.8438</v>
      </c>
      <c r="L5416" s="444">
        <f t="shared" ca="1" si="189"/>
        <v>-2144714379172580.5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-2144714379172580.5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-8936309913219.0859</v>
      </c>
      <c r="L5417" s="444">
        <f t="shared" ca="1" si="189"/>
        <v>-2153650689085799.5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-2153650689085799.5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-8973544537857.498</v>
      </c>
      <c r="L5418" s="444">
        <f t="shared" ca="1" si="189"/>
        <v>-2162624233623657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-2162624233623657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-9010934306765.2383</v>
      </c>
      <c r="L5419" s="444">
        <f t="shared" ca="1" si="189"/>
        <v>-2171635167930422.3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-2171635167930422.3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-9048479866376.7578</v>
      </c>
      <c r="L5420" s="444">
        <f t="shared" ca="1" si="189"/>
        <v>-2180683647796799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-2180683647796799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-9086181865819.9961</v>
      </c>
      <c r="L5421" s="444">
        <f t="shared" ca="1" si="189"/>
        <v>-2189769829662619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-2189769829662619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-9124040956927.5781</v>
      </c>
      <c r="L5422" s="444">
        <f t="shared" ca="1" si="189"/>
        <v>-2198893870619546.5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-2198893870619546.5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-9162057794248.1094</v>
      </c>
      <c r="L5423" s="444">
        <f t="shared" ca="1" si="189"/>
        <v>-2208055928413794.5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-2208055928413794.5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-9200233035057.4766</v>
      </c>
      <c r="L5424" s="444">
        <f t="shared" ca="1" si="189"/>
        <v>-2217256161448852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-2217256161448852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-9238567339370.2168</v>
      </c>
      <c r="L5425" s="444">
        <f t="shared" ca="1" si="189"/>
        <v>-2226494728788222.3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-2226494728788222.3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-9277061369950.9258</v>
      </c>
      <c r="L5426" s="444">
        <f t="shared" ca="1" si="189"/>
        <v>-2235771790158173.3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-2235771790158173.3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-9315715792325.7227</v>
      </c>
      <c r="L5427" s="444">
        <f t="shared" ca="1" si="189"/>
        <v>-2245087505950499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-2245087505950499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-9354531274793.7461</v>
      </c>
      <c r="L5428" s="444">
        <f t="shared" ca="1" si="189"/>
        <v>-2254442037225292.5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-2254442037225292.5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-9393508488438.7188</v>
      </c>
      <c r="L5429" s="444">
        <f t="shared" ca="1" si="189"/>
        <v>-2263835545713731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-2263835545713731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-9432648107140.5449</v>
      </c>
      <c r="L5430" s="444">
        <f t="shared" ca="1" si="189"/>
        <v>-2273268193820871.5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-2273268193820871.5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-9471950807586.9648</v>
      </c>
      <c r="L5431" s="444">
        <f t="shared" ca="1" si="189"/>
        <v>-2282740144628458.5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-2282740144628458.5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-9511417269285.2441</v>
      </c>
      <c r="L5432" s="444">
        <f t="shared" ca="1" si="189"/>
        <v>-2292251561897743.5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-2292251561897743.5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-9551048174573.9316</v>
      </c>
      <c r="L5433" s="444">
        <f t="shared" ca="1" si="189"/>
        <v>-2301802610072317.5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-2301802610072317.5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-9590844208634.6563</v>
      </c>
      <c r="L5434" s="444">
        <f t="shared" ca="1" si="189"/>
        <v>-2311393454280952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-2311393454280952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-9630806059503.9668</v>
      </c>
      <c r="L5435" s="444">
        <f t="shared" ca="1" si="189"/>
        <v>-2321024260340456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-2321024260340456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-9670934418085.2324</v>
      </c>
      <c r="L5436" s="444">
        <f t="shared" ca="1" si="189"/>
        <v>-2330695194758541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-2330695194758541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-9711229978160.5879</v>
      </c>
      <c r="L5437" s="444">
        <f t="shared" ca="1" si="189"/>
        <v>-2340406424736701.5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-2340406424736701.5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-9751693436402.9219</v>
      </c>
      <c r="L5438" s="444">
        <f t="shared" ca="1" si="189"/>
        <v>-2350158118173104.5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-2350158118173104.5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-9792325492387.9355</v>
      </c>
      <c r="L5439" s="444">
        <f t="shared" ca="1" si="189"/>
        <v>-2359950443665492.5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-2359950443665492.5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-9833126848606.2188</v>
      </c>
      <c r="L5440" s="444">
        <f t="shared" ca="1" si="189"/>
        <v>-2369783570514098.5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-2369783570514098.5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-9874098210475.4102</v>
      </c>
      <c r="L5441" s="444">
        <f t="shared" ca="1" si="189"/>
        <v>-2379657668724574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-2379657668724574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-9915240286352.3906</v>
      </c>
      <c r="L5442" s="444">
        <f t="shared" ca="1" si="189"/>
        <v>-2389572909010926.5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-2389572909010926.5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-9956553787545.5273</v>
      </c>
      <c r="L5443" s="444">
        <f t="shared" ca="1" si="189"/>
        <v>-2399529462798472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-2399529462798472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-9998039428326.9668</v>
      </c>
      <c r="L5444" s="444">
        <f t="shared" ca="1" si="189"/>
        <v>-2409527502226799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-2409527502226799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-10039697925944.996</v>
      </c>
      <c r="L5445" s="444">
        <f t="shared" ca="1" si="189"/>
        <v>-2419567200152744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-2419567200152744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-10081530000636.434</v>
      </c>
      <c r="L5446" s="444">
        <f t="shared" ca="1" si="189"/>
        <v>-2429648730153380.5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-2429648730153380.5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-10123536375639.086</v>
      </c>
      <c r="L5447" s="444">
        <f t="shared" ca="1" si="189"/>
        <v>-2439772266529019.5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-2439772266529019.5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-10165717777204.248</v>
      </c>
      <c r="L5448" s="444">
        <f t="shared" ca="1" si="189"/>
        <v>-2449937984306223.5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-2449937984306223.5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-10208074934609.264</v>
      </c>
      <c r="L5449" s="444">
        <f t="shared" ca="1" si="189"/>
        <v>-2460146059240833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-2460146059240833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-10250608580170.137</v>
      </c>
      <c r="L5450" s="444">
        <f t="shared" ca="1" si="189"/>
        <v>-2470396667821003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-2470396667821003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-10293319449254.18</v>
      </c>
      <c r="L5451" s="444">
        <f t="shared" ca="1" si="189"/>
        <v>-2480689987270257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-2480689987270257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-10336208280292.738</v>
      </c>
      <c r="L5452" s="444">
        <f t="shared" ca="1" si="189"/>
        <v>-2491026195550549.5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-2491026195550549.5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-10379275814793.957</v>
      </c>
      <c r="L5453" s="444">
        <f t="shared" ca="1" si="189"/>
        <v>-2501405471365343.5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-2501405471365343.5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-10422522797355.598</v>
      </c>
      <c r="L5454" s="444">
        <f t="shared" ca="1" si="189"/>
        <v>-2511827994162699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-2511827994162699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-10465949975677.912</v>
      </c>
      <c r="L5455" s="444">
        <f t="shared" ca="1" si="189"/>
        <v>-2522293944138377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-2522293944138377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-10509558100576.57</v>
      </c>
      <c r="L5456" s="444">
        <f t="shared" ca="1" si="189"/>
        <v>-2532803502238953.5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-2532803502238953.5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-10553347925995.639</v>
      </c>
      <c r="L5457" s="444">
        <f t="shared" ca="1" si="189"/>
        <v>-2543356850164949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-2543356850164949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-10597320209020.621</v>
      </c>
      <c r="L5458" s="444">
        <f t="shared" ca="1" si="189"/>
        <v>-2553954170373969.5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-2553954170373969.5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-10641475709891.539</v>
      </c>
      <c r="L5459" s="444">
        <f t="shared" ca="1" si="189"/>
        <v>-2564595646083861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-2564595646083861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-10685815192016.088</v>
      </c>
      <c r="L5460" s="444">
        <f t="shared" ca="1" si="189"/>
        <v>-2575281461275877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-2575281461275877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-10730339421982.82</v>
      </c>
      <c r="L5461" s="444">
        <f t="shared" ca="1" si="189"/>
        <v>-2586011800697860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-2586011800697860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-10775049169574.416</v>
      </c>
      <c r="L5462" s="444">
        <f t="shared" ca="1" si="189"/>
        <v>-2596786849867434.5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-2596786849867434.5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-10819945207780.977</v>
      </c>
      <c r="L5463" s="444">
        <f t="shared" ca="1" si="189"/>
        <v>-2607606795075215.5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-2607606795075215.5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-10865028312813.398</v>
      </c>
      <c r="L5464" s="444">
        <f t="shared" ca="1" si="189"/>
        <v>-2618471823388029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-2618471823388029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-10910299264116.787</v>
      </c>
      <c r="L5465" s="444">
        <f t="shared" ca="1" si="189"/>
        <v>-2629382122652146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-2629382122652146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-10955758844383.941</v>
      </c>
      <c r="L5466" s="444">
        <f t="shared" ca="1" si="189"/>
        <v>-2640337881496530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-2640337881496530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-11001407839568.875</v>
      </c>
      <c r="L5467" s="444">
        <f t="shared" ca="1" si="189"/>
        <v>-2651339289336099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-2651339289336099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-11047247038900.412</v>
      </c>
      <c r="L5468" s="444">
        <f t="shared" ca="1" si="189"/>
        <v>-2662386536374999.5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-2662386536374999.5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-11093277234895.832</v>
      </c>
      <c r="L5469" s="444">
        <f t="shared" ca="1" si="189"/>
        <v>-2673479813609895.5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-2673479813609895.5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-11139499223374.564</v>
      </c>
      <c r="L5470" s="444">
        <f t="shared" ca="1" si="189"/>
        <v>-2684619312833270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-2684619312833270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-11185913803471.959</v>
      </c>
      <c r="L5471" s="444">
        <f t="shared" ca="1" si="189"/>
        <v>-2695805226636742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-2695805226636742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-11232521777653.092</v>
      </c>
      <c r="L5472" s="444">
        <f t="shared" ca="1" si="189"/>
        <v>-2707037748414395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-2707037748414395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-11279323951726.646</v>
      </c>
      <c r="L5473" s="444">
        <f t="shared" ca="1" si="189"/>
        <v>-2718317072366121.5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-2718317072366121.5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-11326321134858.84</v>
      </c>
      <c r="L5474" s="444">
        <f t="shared" ca="1" si="189"/>
        <v>-2729643393500980.5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-2729643393500980.5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-11373514139587.418</v>
      </c>
      <c r="L5475" s="444">
        <f t="shared" ca="1" si="189"/>
        <v>-2741016907640568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-2741016907640568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-11420903781835.699</v>
      </c>
      <c r="L5476" s="444">
        <f t="shared" ca="1" si="189"/>
        <v>-2752437811422403.5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-2752437811422403.5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-11468490880926.682</v>
      </c>
      <c r="L5477" s="444">
        <f t="shared" ca="1" si="189"/>
        <v>-2763906302303330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-2763906302303330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-11516276259597.209</v>
      </c>
      <c r="L5478" s="444">
        <f t="shared" ca="1" si="189"/>
        <v>-2775422578562927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-2775422578562927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-11564260744012.195</v>
      </c>
      <c r="L5479" s="444">
        <f t="shared" ca="1" si="189"/>
        <v>-2786986839306939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-2786986839306939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-11612445163778.912</v>
      </c>
      <c r="L5480" s="444">
        <f t="shared" ca="1" si="189"/>
        <v>-2798599284470718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-2798599284470718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-11660830351961.324</v>
      </c>
      <c r="L5481" s="444">
        <f t="shared" ca="1" si="189"/>
        <v>-2810260114822679.5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-2810260114822679.5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-11709417145094.498</v>
      </c>
      <c r="L5482" s="444">
        <f t="shared" ca="1" si="189"/>
        <v>-2821969531967774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-2821969531967774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-11758206383199.059</v>
      </c>
      <c r="L5483" s="444">
        <f t="shared" ca="1" si="189"/>
        <v>-2833727738350973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-2833727738350973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-11807198909795.721</v>
      </c>
      <c r="L5484" s="444">
        <f t="shared" ca="1" si="189"/>
        <v>-2845534937260768.5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-2845534937260768.5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-11856395571919.869</v>
      </c>
      <c r="L5485" s="444">
        <f t="shared" ca="1" si="189"/>
        <v>-2857391332832688.5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-2857391332832688.5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-11905797220136.201</v>
      </c>
      <c r="L5486" s="444">
        <f t="shared" ca="1" si="189"/>
        <v>-2869297130052824.5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-2869297130052824.5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-11955404708553.436</v>
      </c>
      <c r="L5487" s="444">
        <f t="shared" ca="1" si="189"/>
        <v>-2881252534761378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-2881252534761378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-12005218894839.074</v>
      </c>
      <c r="L5488" s="444">
        <f t="shared" ca="1" si="189"/>
        <v>-2893257753656217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-2893257753656217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-12055240640234.238</v>
      </c>
      <c r="L5489" s="444">
        <f t="shared" ca="1" si="189"/>
        <v>-2905312994296451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-2905312994296451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-12105470809568.545</v>
      </c>
      <c r="L5490" s="444">
        <f t="shared" ca="1" si="189"/>
        <v>-2917418465106019.5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-2917418465106019.5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-12155910271275.082</v>
      </c>
      <c r="L5491" s="444">
        <f t="shared" ca="1" si="189"/>
        <v>-2929574375377294.5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-2929574375377294.5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-12206559897405.395</v>
      </c>
      <c r="L5492" s="444">
        <f t="shared" ca="1" si="189"/>
        <v>-2941780935274700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-2941780935274700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-12257420563644.584</v>
      </c>
      <c r="L5493" s="444">
        <f t="shared" ca="1" si="189"/>
        <v>-2954038355838344.5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-2954038355838344.5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-12308493149326.436</v>
      </c>
      <c r="L5494" s="444">
        <f t="shared" ca="1" si="189"/>
        <v>-2966346848987671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-2966346848987671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-12359778537448.629</v>
      </c>
      <c r="L5495" s="444">
        <f t="shared" ca="1" si="189"/>
        <v>-2978706627525119.5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-2978706627525119.5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-12411277614687.998</v>
      </c>
      <c r="L5496" s="444">
        <f t="shared" ca="1" si="189"/>
        <v>-2991117905139807.5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-2991117905139807.5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-12462991271415.865</v>
      </c>
      <c r="L5497" s="444">
        <f t="shared" ca="1" si="189"/>
        <v>-3003580896411223.5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-3003580896411223.5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-12514920401713.432</v>
      </c>
      <c r="L5498" s="444">
        <f t="shared" ca="1" si="189"/>
        <v>-3016095816812937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-3016095816812937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-12567065903387.238</v>
      </c>
      <c r="L5499" s="444">
        <f t="shared" ca="1" si="189"/>
        <v>-3028662882716324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-3028662882716324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-12619428677984.684</v>
      </c>
      <c r="L5500" s="444">
        <f t="shared" ca="1" si="189"/>
        <v>-3041282311394308.5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-3041282311394308.5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-12672009630809.619</v>
      </c>
      <c r="L5501" s="444">
        <f t="shared" ca="1" si="189"/>
        <v>-3053954321025118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-3053954321025118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-12724809670937.992</v>
      </c>
      <c r="L5502" s="444">
        <f t="shared" ca="1" si="189"/>
        <v>-3066679130696056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-3066679130696056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-12777829711233.566</v>
      </c>
      <c r="L5503" s="444">
        <f t="shared" ca="1" si="189"/>
        <v>-3079456960407289.5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-3079456960407289.5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-12831070668363.707</v>
      </c>
      <c r="L5504" s="444">
        <f t="shared" ca="1" si="189"/>
        <v>-3092288031075653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-3092288031075653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-12884533462815.221</v>
      </c>
      <c r="L5505" s="444">
        <f t="shared" ca="1" si="189"/>
        <v>-3105172564538468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-3105172564538468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-12938219018910.283</v>
      </c>
      <c r="L5506" s="444">
        <f t="shared" ca="1" si="189"/>
        <v>-3118110783557378.5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-3118110783557378.5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-12992128264822.41</v>
      </c>
      <c r="L5507" s="444">
        <f t="shared" ca="1" si="189"/>
        <v>-3131102911822201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-3131102911822201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-13046262132592.504</v>
      </c>
      <c r="L5508" s="444">
        <f t="shared" ca="1" si="189"/>
        <v>-3144149173954793.5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-3144149173954793.5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-13100621558144.973</v>
      </c>
      <c r="L5509" s="444">
        <f t="shared" ca="1" si="189"/>
        <v>-3157249795512938.5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-3157249795512938.5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-13155207481303.91</v>
      </c>
      <c r="L5510" s="444">
        <f t="shared" ca="1" si="189"/>
        <v>-3170405002994242.5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-3170405002994242.5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-13210020845809.344</v>
      </c>
      <c r="L5511" s="444">
        <f t="shared" ca="1" si="189"/>
        <v>-3183615023840052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-3183615023840052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-13265062599333.551</v>
      </c>
      <c r="L5512" s="444">
        <f t="shared" ca="1" si="189"/>
        <v>-3196880086439385.5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-3196880086439385.5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-13320333693497.439</v>
      </c>
      <c r="L5513" s="444">
        <f t="shared" ca="1" si="189"/>
        <v>-3210200420132883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-3210200420132883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-13375835083887.012</v>
      </c>
      <c r="L5514" s="444">
        <f t="shared" ca="1" si="189"/>
        <v>-3223576255216770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-3223576255216770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-13431567730069.875</v>
      </c>
      <c r="L5515" s="444">
        <f t="shared" ca="1" si="189"/>
        <v>-3237007822946840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-3237007822946840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-13487532595611.834</v>
      </c>
      <c r="L5516" s="444">
        <f t="shared" ca="1" si="189"/>
        <v>-3250495355542452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-3250495355542452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-13543730648093.551</v>
      </c>
      <c r="L5517" s="444">
        <f t="shared" ca="1" si="189"/>
        <v>-3264039086190545.5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-3264039086190545.5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-13600162859127.273</v>
      </c>
      <c r="L5518" s="444">
        <f t="shared" ca="1" si="189"/>
        <v>-3277639249049673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-3277639249049673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-13656830204373.637</v>
      </c>
      <c r="L5519" s="444">
        <f t="shared" ca="1" si="189"/>
        <v>-3291296079254046.5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-3291296079254046.5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-13713733663558.527</v>
      </c>
      <c r="L5520" s="444">
        <f t="shared" ca="1" si="189"/>
        <v>-3305009812917605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-3305009812917605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-13770874220490.021</v>
      </c>
      <c r="L5521" s="444">
        <f t="shared" ca="1" si="189"/>
        <v>-3318780687138095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-3318780687138095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-13828252863075.396</v>
      </c>
      <c r="L5522" s="444">
        <f t="shared" ca="1" si="189"/>
        <v>-3332608940001170.5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-3332608940001170.5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-13885870583338.211</v>
      </c>
      <c r="L5523" s="444">
        <f t="shared" ca="1" si="189"/>
        <v>-3346494810584508.5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-3346494810584508.5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-13943728377435.451</v>
      </c>
      <c r="L5524" s="444">
        <f t="shared" ca="1" si="189"/>
        <v>-3360438538961944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-3360438538961944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-14001827245674.766</v>
      </c>
      <c r="L5525" s="444">
        <f t="shared" ca="1" si="189"/>
        <v>-3374440366207619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-3374440366207619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-14060168192531.746</v>
      </c>
      <c r="L5526" s="444">
        <f t="shared" ca="1" si="189"/>
        <v>-3388500534400150.5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-3388500534400150.5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-14118752226667.293</v>
      </c>
      <c r="L5527" s="444">
        <f t="shared" ca="1" si="189"/>
        <v>-3402619286626818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-3402619286626818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-14177580360945.074</v>
      </c>
      <c r="L5528" s="444">
        <f t="shared" ca="1" si="189"/>
        <v>-3416796866987763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-3416796866987763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-14236653612449.012</v>
      </c>
      <c r="L5529" s="444">
        <f t="shared" ca="1" si="189"/>
        <v>-3431033520600212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-3431033520600212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-14295973002500.883</v>
      </c>
      <c r="L5530" s="444">
        <f t="shared" ca="1" si="189"/>
        <v>-3445329493602713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-3445329493602713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-14355539556677.971</v>
      </c>
      <c r="L5531" s="444">
        <f t="shared" ca="1" si="189"/>
        <v>-3459685033159391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-3459685033159391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-14415354304830.795</v>
      </c>
      <c r="L5532" s="444">
        <f t="shared" ca="1" si="189"/>
        <v>-3474100387464222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-3474100387464222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-14475418281100.924</v>
      </c>
      <c r="L5533" s="444">
        <f t="shared" ca="1" si="189"/>
        <v>-3488575805745323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-3488575805745323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-14535732523938.846</v>
      </c>
      <c r="L5534" s="444">
        <f t="shared" ca="1" si="189"/>
        <v>-3503111538269262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-3503111538269262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-14596298076121.924</v>
      </c>
      <c r="L5535" s="444">
        <f t="shared" ca="1" si="189"/>
        <v>-3517707836345384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-3517707836345384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-14657115984772.436</v>
      </c>
      <c r="L5536" s="444">
        <f t="shared" ca="1" si="189"/>
        <v>-3532364952330156.5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-3532364952330156.5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-14718187301375.65</v>
      </c>
      <c r="L5537" s="444">
        <f t="shared" ca="1" si="189"/>
        <v>-3547083139631532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-3547083139631532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-14779513081798.049</v>
      </c>
      <c r="L5538" s="444">
        <f t="shared" ca="1" si="189"/>
        <v>-3561862652713330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-3561862652713330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-14841094386305.541</v>
      </c>
      <c r="L5539" s="444">
        <f t="shared" ca="1" si="189"/>
        <v>-3576703747099635.5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-3576703747099635.5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-14902932279581.814</v>
      </c>
      <c r="L5540" s="444">
        <f t="shared" ca="1" si="189"/>
        <v>-3591606679379217.5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-3591606679379217.5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-14965027830746.74</v>
      </c>
      <c r="L5541" s="444">
        <f t="shared" ca="1" si="189"/>
        <v>-3606571707209964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-3606571707209964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-15027382113374.85</v>
      </c>
      <c r="L5542" s="444">
        <f t="shared" ca="1" si="189"/>
        <v>-3621599089323339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-3621599089323339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-15089996205513.912</v>
      </c>
      <c r="L5543" s="444">
        <f t="shared" ca="1" si="189"/>
        <v>-3636689085528853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-3636689085528853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-15152871189703.555</v>
      </c>
      <c r="L5544" s="444">
        <f t="shared" ca="1" si="189"/>
        <v>-3651841956718556.5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-3651841956718556.5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-15216008152993.984</v>
      </c>
      <c r="L5545" s="444">
        <f t="shared" ca="1" si="189"/>
        <v>-3667057964871550.5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-3667057964871550.5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-15279408186964.793</v>
      </c>
      <c r="L5546" s="444">
        <f t="shared" ca="1" si="189"/>
        <v>-3682337373058515.5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-3682337373058515.5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-15343072387743.813</v>
      </c>
      <c r="L5547" s="444">
        <f t="shared" ca="1" si="189"/>
        <v>-3697680445446259.5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-3697680445446259.5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-15407001856026.08</v>
      </c>
      <c r="L5548" s="444">
        <f t="shared" ca="1" si="189"/>
        <v>-3713087447302285.5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-3713087447302285.5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-15471197697092.857</v>
      </c>
      <c r="L5549" s="444">
        <f t="shared" ca="1" si="189"/>
        <v>-3728558644999378.5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-3728558644999378.5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-15535661020830.746</v>
      </c>
      <c r="L5550" s="444">
        <f t="shared" ca="1" si="189"/>
        <v>-3744094306020209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-3744094306020209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-15600392941750.871</v>
      </c>
      <c r="L5551" s="444">
        <f t="shared" ca="1" si="189"/>
        <v>-3759694698961960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-3759694698961960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-15665394579008.166</v>
      </c>
      <c r="L5552" s="444">
        <f t="shared" ca="1" si="189"/>
        <v>-3775360093540968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-3775360093540968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-15730667056420.701</v>
      </c>
      <c r="L5553" s="444">
        <f t="shared" ca="1" si="189"/>
        <v>-3791090760597388.5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-3791090760597388.5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-15796211502489.119</v>
      </c>
      <c r="L5554" s="444">
        <f t="shared" ca="1" si="189"/>
        <v>-3806886972099877.5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-3806886972099877.5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-15862029050416.158</v>
      </c>
      <c r="L5555" s="444">
        <f t="shared" ca="1" si="189"/>
        <v>-3822749001150293.5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-3822749001150293.5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-15928120838126.223</v>
      </c>
      <c r="L5556" s="444">
        <f t="shared" ca="1" si="189"/>
        <v>-3838677121988419.5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-3838677121988419.5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-15994488008285.084</v>
      </c>
      <c r="L5557" s="444">
        <f t="shared" ca="1" si="189"/>
        <v>-3854671609996704.5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-3854671609996704.5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-16061131708319.602</v>
      </c>
      <c r="L5558" s="444">
        <f t="shared" ca="1" si="189"/>
        <v>-3870732741705024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-3870732741705024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-16128053090437.6</v>
      </c>
      <c r="L5559" s="444">
        <f t="shared" ca="1" si="189"/>
        <v>-3886860794795461.5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-3886860794795461.5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-16195253311647.756</v>
      </c>
      <c r="L5560" s="444">
        <f t="shared" ca="1" si="189"/>
        <v>-3903056048107109.5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-3903056048107109.5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-16262733533779.623</v>
      </c>
      <c r="L5561" s="444">
        <f t="shared" ca="1" si="189"/>
        <v>-3919318781640889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-3919318781640889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-16330494923503.703</v>
      </c>
      <c r="L5562" s="444">
        <f t="shared" ca="1" si="189"/>
        <v>-3935649276564392.5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-3935649276564392.5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-16398538652351.635</v>
      </c>
      <c r="L5563" s="444">
        <f t="shared" ca="1" si="189"/>
        <v>-3952047815216744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-3952047815216744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-16466865896736.434</v>
      </c>
      <c r="L5564" s="444">
        <f t="shared" ca="1" si="189"/>
        <v>-3968514681113480.5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-3968514681113480.5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-16535477837972.836</v>
      </c>
      <c r="L5565" s="444">
        <f t="shared" ca="1" si="189"/>
        <v>-3985050158951453.5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-3985050158951453.5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-16604375662297.723</v>
      </c>
      <c r="L5566" s="444">
        <f t="shared" ca="1" si="189"/>
        <v>-4001654534613751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-4001654534613751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-16673560560890.629</v>
      </c>
      <c r="L5567" s="444">
        <f t="shared" ca="1" si="189"/>
        <v>-4018328095174641.5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-4018328095174641.5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-16743033729894.34</v>
      </c>
      <c r="L5568" s="444">
        <f t="shared" ca="1" si="189"/>
        <v>-4035071128904536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-4035071128904536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-16812796370435.564</v>
      </c>
      <c r="L5569" s="444">
        <f t="shared" ca="1" si="189"/>
        <v>-4051883925274971.5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-4051883925274971.5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-16882849688645.713</v>
      </c>
      <c r="L5570" s="444">
        <f t="shared" ca="1" si="189"/>
        <v>-4068766774963617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-4068766774963617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-16953194895681.74</v>
      </c>
      <c r="L5571" s="444">
        <f t="shared" ca="1" si="189"/>
        <v>-4085719969859298.5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-4085719969859298.5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-17023833207747.074</v>
      </c>
      <c r="L5572" s="444">
        <f t="shared" ca="1" si="189"/>
        <v>-4102743803067045.5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-4102743803067045.5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-17094765846112.689</v>
      </c>
      <c r="L5573" s="444">
        <f t="shared" ca="1" si="189"/>
        <v>-4119838568913158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-4119838568913158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-17165994037138.158</v>
      </c>
      <c r="L5574" s="444">
        <f t="shared" ca="1" si="189"/>
        <v>-4137004562950296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-4137004562950296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-17237519012292.9</v>
      </c>
      <c r="L5575" s="444">
        <f t="shared" ca="1" si="189"/>
        <v>-4154242081962589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-4154242081962589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-17309342008177.455</v>
      </c>
      <c r="L5576" s="444">
        <f t="shared" ca="1" si="189"/>
        <v>-4171551423970766.5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-4171551423970766.5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-17381464266544.859</v>
      </c>
      <c r="L5577" s="444">
        <f t="shared" ca="1" si="189"/>
        <v>-4188932888237311.5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-4188932888237311.5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-17453887034322.131</v>
      </c>
      <c r="L5578" s="444">
        <f t="shared" ca="1" si="189"/>
        <v>-4206386775271633.5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-4206386775271633.5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-17526611563631.807</v>
      </c>
      <c r="L5579" s="444">
        <f t="shared" ca="1" si="189"/>
        <v>-4223913386835265.5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-4223913386835265.5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-17599639111813.609</v>
      </c>
      <c r="L5580" s="444">
        <f t="shared" ca="1" si="189"/>
        <v>-4241513025947079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-4241513025947079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-17672970941446.164</v>
      </c>
      <c r="L5581" s="444">
        <f t="shared" ca="1" si="189"/>
        <v>-4259185996888525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-4259185996888525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-17746608320368.855</v>
      </c>
      <c r="L5582" s="444">
        <f t="shared" ca="1" si="189"/>
        <v>-4276932605208894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-4276932605208894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-17820552521703.727</v>
      </c>
      <c r="L5583" s="444">
        <f t="shared" ca="1" si="189"/>
        <v>-4294753157730597.5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-4294753157730597.5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-17894804823877.488</v>
      </c>
      <c r="L5584" s="444">
        <f t="shared" ca="1" si="189"/>
        <v>-4312647962554475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-4312647962554475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-17969366510643.645</v>
      </c>
      <c r="L5585" s="444">
        <f t="shared" ca="1" si="189"/>
        <v>-4330617329065118.5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-4330617329065118.5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-18044238871104.656</v>
      </c>
      <c r="L5586" s="444">
        <f t="shared" ca="1" si="189"/>
        <v>-4348661567936223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-4348661567936223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-18119423199734.262</v>
      </c>
      <c r="L5587" s="444">
        <f t="shared" ca="1" si="189"/>
        <v>-4366780991135957.5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-4366780991135957.5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-18194920796399.824</v>
      </c>
      <c r="L5588" s="444">
        <f t="shared" ca="1" si="189"/>
        <v>-4384975911932357.5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-4384975911932357.5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-18270732966384.824</v>
      </c>
      <c r="L5589" s="444">
        <f t="shared" ca="1" si="189"/>
        <v>-4403246644898742.5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-4403246644898742.5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-18346861020411.426</v>
      </c>
      <c r="L5590" s="444">
        <f t="shared" ca="1" si="189"/>
        <v>-4421593505919154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-4421593505919154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-18423306274663.145</v>
      </c>
      <c r="L5591" s="444">
        <f t="shared" ca="1" si="189"/>
        <v>-4440016812193817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-4440016812193817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-18500070050807.57</v>
      </c>
      <c r="L5592" s="444">
        <f t="shared" ca="1" si="189"/>
        <v>-4458516882244624.5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-4458516882244624.5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-18577153676019.27</v>
      </c>
      <c r="L5593" s="444">
        <f t="shared" ca="1" si="189"/>
        <v>-4477094035920644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-4477094035920644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-18654558483002.684</v>
      </c>
      <c r="L5594" s="444">
        <f t="shared" ca="1" si="189"/>
        <v>-4495748594403646.5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-4495748594403646.5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-18732285810015.195</v>
      </c>
      <c r="L5595" s="444">
        <f t="shared" ca="1" si="189"/>
        <v>-4514480880213662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-4514480880213662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-18810337000890.258</v>
      </c>
      <c r="L5596" s="444">
        <f t="shared" ca="1" si="189"/>
        <v>-4533291217214552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-4533291217214552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-18888713405060.633</v>
      </c>
      <c r="L5597" s="444">
        <f t="shared" ca="1" si="189"/>
        <v>-4552179930619613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-4552179930619613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-18967416377581.719</v>
      </c>
      <c r="L5598" s="444">
        <f t="shared" ca="1" si="189"/>
        <v>-4571147346997195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-4571147346997195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-19046447279154.98</v>
      </c>
      <c r="L5599" s="444">
        <f t="shared" ca="1" si="189"/>
        <v>-4590193794276350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-4590193794276350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-19125807476151.457</v>
      </c>
      <c r="L5600" s="444">
        <f t="shared" ca="1" si="189"/>
        <v>-4609319601752501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-4609319601752501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-19205498340635.422</v>
      </c>
      <c r="L5601" s="444">
        <f t="shared" ca="1" si="189"/>
        <v>-4628525100093136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-4628525100093136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-19285521250388.066</v>
      </c>
      <c r="L5602" s="444">
        <f t="shared" ca="1" si="189"/>
        <v>-4647810621343524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-4647810621343524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-19365877588931.352</v>
      </c>
      <c r="L5603" s="444">
        <f t="shared" ca="1" si="189"/>
        <v>-4667176498932455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-4667176498932455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-19446568745551.895</v>
      </c>
      <c r="L5604" s="444">
        <f t="shared" ca="1" si="189"/>
        <v>-4686623067678007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-4686623067678007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-19527596115325.027</v>
      </c>
      <c r="L5605" s="444">
        <f t="shared" ca="1" si="189"/>
        <v>-4706150663793332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-4706150663793332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-19608961099138.883</v>
      </c>
      <c r="L5606" s="444">
        <f t="shared" ca="1" si="189"/>
        <v>-4725759624892471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-4725759624892471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-19690665103718.629</v>
      </c>
      <c r="L5607" s="444">
        <f t="shared" ca="1" si="189"/>
        <v>-4745450289996190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-4745450289996190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-19772709541650.793</v>
      </c>
      <c r="L5608" s="444">
        <f t="shared" ca="1" si="189"/>
        <v>-4765222999537841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-4765222999537841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-19855095831407.672</v>
      </c>
      <c r="L5609" s="444">
        <f t="shared" ca="1" si="189"/>
        <v>-4785078095369249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-4785078095369249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-19937825397371.871</v>
      </c>
      <c r="L5610" s="444">
        <f t="shared" ca="1" si="189"/>
        <v>-4805015920766621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-4805015920766621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-20020899669860.922</v>
      </c>
      <c r="L5611" s="444">
        <f t="shared" ca="1" si="189"/>
        <v>-4825036820436482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-4825036820436482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-20104320085152.008</v>
      </c>
      <c r="L5612" s="444">
        <f t="shared" ca="1" si="189"/>
        <v>-4845141140521634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-4845141140521634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-20188088085506.809</v>
      </c>
      <c r="L5613" s="444">
        <f t="shared" ca="1" si="189"/>
        <v>-4865329228607141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-4865329228607141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-20272205119196.422</v>
      </c>
      <c r="L5614" s="444">
        <f t="shared" ca="1" si="189"/>
        <v>-4885601433726337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-4885601433726337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-20356672640526.402</v>
      </c>
      <c r="L5615" s="444">
        <f t="shared" ca="1" si="189"/>
        <v>-4905958106366863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-4905958106366863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-20441492109861.93</v>
      </c>
      <c r="L5616" s="444">
        <f t="shared" ca="1" si="189"/>
        <v>-4926399598476725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-4926399598476725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-20526664993653.02</v>
      </c>
      <c r="L5617" s="444">
        <f t="shared" ca="1" si="189"/>
        <v>-4946926263470378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-4946926263470378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-20612192764459.906</v>
      </c>
      <c r="L5618" s="444">
        <f t="shared" ref="L5618:L5872" ca="1" si="194">I5618-J5618+K5618</f>
        <v>-4967538456234838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-4967538456234838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-20698076900978.492</v>
      </c>
      <c r="L5619" s="444">
        <f t="shared" ca="1" si="194"/>
        <v>-4988236533135816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-4988236533135816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-20784318888065.898</v>
      </c>
      <c r="L5620" s="444">
        <f t="shared" ca="1" si="194"/>
        <v>-5009020852023882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-5009020852023882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-20870920216766.176</v>
      </c>
      <c r="L5621" s="444">
        <f t="shared" ca="1" si="194"/>
        <v>-5029891772240648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-5029891772240648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-20957882384336.031</v>
      </c>
      <c r="L5622" s="444">
        <f t="shared" ca="1" si="194"/>
        <v>-5050849654624984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-5050849654624984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-21045206894270.766</v>
      </c>
      <c r="L5623" s="444">
        <f t="shared" ca="1" si="194"/>
        <v>-5071894861519255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-5071894861519255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-21132895256330.23</v>
      </c>
      <c r="L5624" s="444">
        <f t="shared" ca="1" si="194"/>
        <v>-5093027756775585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-5093027756775585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-21220948986564.938</v>
      </c>
      <c r="L5625" s="444">
        <f t="shared" ca="1" si="194"/>
        <v>-5114248705762150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-5114248705762150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-21309369607342.293</v>
      </c>
      <c r="L5626" s="444">
        <f t="shared" ca="1" si="194"/>
        <v>-5135558075369492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-5135558075369492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-21398158647372.883</v>
      </c>
      <c r="L5627" s="444">
        <f t="shared" ca="1" si="194"/>
        <v>-5156956234016865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-5156956234016865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-21487317641736.938</v>
      </c>
      <c r="L5628" s="444">
        <f t="shared" ca="1" si="194"/>
        <v>-5178443551658602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-5178443551658602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-21576848131910.84</v>
      </c>
      <c r="L5629" s="444">
        <f t="shared" ca="1" si="194"/>
        <v>-5200020399790513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-5200020399790513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-21666751665793.805</v>
      </c>
      <c r="L5630" s="444">
        <f t="shared" ca="1" si="194"/>
        <v>-5221687151456307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-5221687151456307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-21757029797734.613</v>
      </c>
      <c r="L5631" s="444">
        <f t="shared" ca="1" si="194"/>
        <v>-5243444181254042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-5243444181254042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-21847684088558.508</v>
      </c>
      <c r="L5632" s="444">
        <f t="shared" ca="1" si="194"/>
        <v>-5265291865342601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-5265291865342601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-21938716105594.172</v>
      </c>
      <c r="L5633" s="444">
        <f t="shared" ca="1" si="194"/>
        <v>-5287230581448195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-5287230581448195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-22030127422700.813</v>
      </c>
      <c r="L5634" s="444">
        <f t="shared" ca="1" si="194"/>
        <v>-5309260708870896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-5309260708870896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-22121919620295.398</v>
      </c>
      <c r="L5635" s="444">
        <f t="shared" ca="1" si="194"/>
        <v>-5331382628491191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-5331382628491191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-22214094285379.961</v>
      </c>
      <c r="L5636" s="444">
        <f t="shared" ca="1" si="194"/>
        <v>-5353596722776571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-5353596722776571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-22306653011569.047</v>
      </c>
      <c r="L5637" s="444">
        <f t="shared" ca="1" si="194"/>
        <v>-5375903375788140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-5375903375788140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-22399597399117.25</v>
      </c>
      <c r="L5638" s="444">
        <f t="shared" ca="1" si="194"/>
        <v>-5398302973187257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-5398302973187257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-22492929054946.902</v>
      </c>
      <c r="L5639" s="444">
        <f t="shared" ca="1" si="194"/>
        <v>-5420795902242204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-5420795902242204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-22586649592675.852</v>
      </c>
      <c r="L5640" s="444">
        <f t="shared" ca="1" si="194"/>
        <v>-5443382551834880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-5443382551834880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-22680760632645.332</v>
      </c>
      <c r="L5641" s="444">
        <f t="shared" ca="1" si="194"/>
        <v>-5466063312467525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-5466063312467525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-22775263801948.02</v>
      </c>
      <c r="L5642" s="444">
        <f t="shared" ca="1" si="194"/>
        <v>-5488838576269473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-5488838576269473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-22870160734456.137</v>
      </c>
      <c r="L5643" s="444">
        <f t="shared" ca="1" si="194"/>
        <v>-5511708737003929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-5511708737003929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-22965453070849.703</v>
      </c>
      <c r="L5644" s="444">
        <f t="shared" ca="1" si="194"/>
        <v>-5534674190074779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-5534674190074779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-23061142458644.914</v>
      </c>
      <c r="L5645" s="444">
        <f t="shared" ca="1" si="194"/>
        <v>-5557735332533424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-5557735332533424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-23157230552222.602</v>
      </c>
      <c r="L5646" s="444">
        <f t="shared" ca="1" si="194"/>
        <v>-5580892563085647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-5580892563085647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-23253719012856.863</v>
      </c>
      <c r="L5647" s="444">
        <f t="shared" ca="1" si="194"/>
        <v>-5604146282098504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-5604146282098504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-23350609508743.766</v>
      </c>
      <c r="L5648" s="444">
        <f t="shared" ca="1" si="194"/>
        <v>-5627496891607248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-5627496891607248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-23447903715030.199</v>
      </c>
      <c r="L5649" s="444">
        <f t="shared" ca="1" si="194"/>
        <v>-5650944795322278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-5650944795322278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-23545603313842.824</v>
      </c>
      <c r="L5650" s="444">
        <f t="shared" ca="1" si="194"/>
        <v>-5674490398636121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-5674490398636121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-23643709994317.172</v>
      </c>
      <c r="L5651" s="444">
        <f t="shared" ca="1" si="194"/>
        <v>-5698134108630438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-5698134108630438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-23742225452626.824</v>
      </c>
      <c r="L5652" s="444">
        <f t="shared" ca="1" si="194"/>
        <v>-5721876334083065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-5721876334083065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-23841151392012.77</v>
      </c>
      <c r="L5653" s="444">
        <f t="shared" ca="1" si="194"/>
        <v>-5745717485475078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-5745717485475078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-23940489522812.824</v>
      </c>
      <c r="L5654" s="444">
        <f t="shared" ca="1" si="194"/>
        <v>-5769657974997891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-5769657974997891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-24040241562491.211</v>
      </c>
      <c r="L5655" s="444">
        <f t="shared" ca="1" si="194"/>
        <v>-5793698216560382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-5793698216560382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-24140409235668.258</v>
      </c>
      <c r="L5656" s="444">
        <f t="shared" ca="1" si="194"/>
        <v>-5817838625796050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-5817838625796050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-24240994274150.207</v>
      </c>
      <c r="L5657" s="444">
        <f t="shared" ca="1" si="194"/>
        <v>-5842079620070200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-5842079620070200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-24341998416959.168</v>
      </c>
      <c r="L5658" s="444">
        <f t="shared" ca="1" si="194"/>
        <v>-5866421618487159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-5866421618487159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-24443423410363.164</v>
      </c>
      <c r="L5659" s="444">
        <f t="shared" ca="1" si="194"/>
        <v>-5890865041897522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-5890865041897522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-24545271007906.34</v>
      </c>
      <c r="L5660" s="444">
        <f t="shared" ca="1" si="194"/>
        <v>-5915410312905428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-5915410312905428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-24647542970439.281</v>
      </c>
      <c r="L5661" s="444">
        <f t="shared" ca="1" si="194"/>
        <v>-5940057855875867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-5940057855875867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-24750241066149.445</v>
      </c>
      <c r="L5662" s="444">
        <f t="shared" ca="1" si="194"/>
        <v>-5964808096942016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-5964808096942016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-24853367070591.734</v>
      </c>
      <c r="L5663" s="444">
        <f t="shared" ca="1" si="194"/>
        <v>-5989661464012608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-5989661464012608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-24956922766719.199</v>
      </c>
      <c r="L5664" s="444">
        <f t="shared" ca="1" si="194"/>
        <v>-6014618386779327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-6014618386779327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-25060909944913.863</v>
      </c>
      <c r="L5665" s="444">
        <f t="shared" ca="1" si="194"/>
        <v>-6039679296724241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-6039679296724241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-25165330403017.672</v>
      </c>
      <c r="L5666" s="444">
        <f t="shared" ca="1" si="194"/>
        <v>-6064844627127259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-6064844627127259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-25270185946363.578</v>
      </c>
      <c r="L5667" s="444">
        <f t="shared" ca="1" si="194"/>
        <v>-6090114813073623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-6090114813073623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-25375478387806.762</v>
      </c>
      <c r="L5668" s="444">
        <f t="shared" ca="1" si="194"/>
        <v>-6115490291461430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-6115490291461430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-25481209547755.957</v>
      </c>
      <c r="L5669" s="444">
        <f t="shared" ca="1" si="194"/>
        <v>-6140971501009186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-6140971501009186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-25587381254204.941</v>
      </c>
      <c r="L5670" s="444">
        <f t="shared" ca="1" si="194"/>
        <v>-6166558882263391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-6166558882263391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-25693995342764.129</v>
      </c>
      <c r="L5671" s="444">
        <f t="shared" ca="1" si="194"/>
        <v>-6192252877606155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-6192252877606155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-25801053656692.313</v>
      </c>
      <c r="L5672" s="444">
        <f t="shared" ca="1" si="194"/>
        <v>-6218053931262847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-6218053931262847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-25908558046928.527</v>
      </c>
      <c r="L5673" s="444">
        <f t="shared" ca="1" si="194"/>
        <v>-6243962489309776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-6243962489309776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-26016510372124.066</v>
      </c>
      <c r="L5674" s="444">
        <f t="shared" ca="1" si="194"/>
        <v>-6269978999681900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-6269978999681900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-26124912498674.582</v>
      </c>
      <c r="L5675" s="444">
        <f t="shared" ca="1" si="194"/>
        <v>-6296103912180575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-6296103912180575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-26233766300752.395</v>
      </c>
      <c r="L5676" s="444">
        <f t="shared" ca="1" si="194"/>
        <v>-6322337678481327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-6322337678481327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-26343073660338.863</v>
      </c>
      <c r="L5677" s="444">
        <f t="shared" ca="1" si="194"/>
        <v>-6348680752141666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-6348680752141666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-26452836467256.941</v>
      </c>
      <c r="L5678" s="444">
        <f t="shared" ca="1" si="194"/>
        <v>-6375133588608923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-6375133588608923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-26563056619203.844</v>
      </c>
      <c r="L5679" s="444">
        <f t="shared" ca="1" si="194"/>
        <v>-6401696645228127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-6401696645228127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-26673736021783.863</v>
      </c>
      <c r="L5680" s="444">
        <f t="shared" ca="1" si="194"/>
        <v>-6428370381249911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-6428370381249911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-26784876588541.297</v>
      </c>
      <c r="L5681" s="444">
        <f t="shared" ca="1" si="194"/>
        <v>-6455155257838452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-6455155257838452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-26896480240993.551</v>
      </c>
      <c r="L5682" s="444">
        <f t="shared" ca="1" si="194"/>
        <v>-6482051738079446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-6482051738079446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-27008548908664.359</v>
      </c>
      <c r="L5683" s="444">
        <f t="shared" ca="1" si="194"/>
        <v>-6509060286988110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-6509060286988110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-27121084529117.125</v>
      </c>
      <c r="L5684" s="444">
        <f t="shared" ca="1" si="194"/>
        <v>-6536181371517227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-6536181371517227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-27234089047988.445</v>
      </c>
      <c r="L5685" s="444">
        <f t="shared" ca="1" si="194"/>
        <v>-6563415460565215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-6563415460565215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-27347564419021.73</v>
      </c>
      <c r="L5686" s="444">
        <f t="shared" ca="1" si="194"/>
        <v>-6590763024984237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-6590763024984237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-27461512604100.988</v>
      </c>
      <c r="L5687" s="444">
        <f t="shared" ca="1" si="194"/>
        <v>-6618224537588338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-6618224537588338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-27575935573284.742</v>
      </c>
      <c r="L5688" s="444">
        <f t="shared" ca="1" si="194"/>
        <v>-6645800473161623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-6645800473161623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-27690835304840.094</v>
      </c>
      <c r="L5689" s="444">
        <f t="shared" ca="1" si="194"/>
        <v>-6673491308466463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-6673491308466463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-27806213785276.93</v>
      </c>
      <c r="L5690" s="444">
        <f t="shared" ca="1" si="194"/>
        <v>-6701297522251740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-6701297522251740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-27922073009382.25</v>
      </c>
      <c r="L5691" s="444">
        <f t="shared" ca="1" si="194"/>
        <v>-6729219595261122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-6729219595261122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-28038414980254.676</v>
      </c>
      <c r="L5692" s="444">
        <f t="shared" ca="1" si="194"/>
        <v>-6757258010241377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-6757258010241377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-28155241709339.07</v>
      </c>
      <c r="L5693" s="444">
        <f t="shared" ca="1" si="194"/>
        <v>-6785413251950716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-6785413251950716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-28272555216461.316</v>
      </c>
      <c r="L5694" s="444">
        <f t="shared" ca="1" si="194"/>
        <v>-6813685807167177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-6813685807167177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-28390357529863.238</v>
      </c>
      <c r="L5695" s="444">
        <f t="shared" ca="1" si="194"/>
        <v>-6842076164697040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-6842076164697040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-28508650686237.668</v>
      </c>
      <c r="L5696" s="444">
        <f t="shared" ca="1" si="194"/>
        <v>-6870584815383278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-6870584815383278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-28627436730763.656</v>
      </c>
      <c r="L5697" s="444">
        <f t="shared" ca="1" si="194"/>
        <v>-6899212252114042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-6899212252114042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-28746717717141.84</v>
      </c>
      <c r="L5698" s="444">
        <f t="shared" ca="1" si="194"/>
        <v>-6927958969831184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-6927958969831184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-28866495707629.934</v>
      </c>
      <c r="L5699" s="444">
        <f t="shared" ca="1" si="194"/>
        <v>-6956825465538814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-6956825465538814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-28986772773078.391</v>
      </c>
      <c r="L5700" s="444">
        <f t="shared" ca="1" si="194"/>
        <v>-6985812238311892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-6985812238311892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-29107550992966.215</v>
      </c>
      <c r="L5701" s="444">
        <f t="shared" ca="1" si="194"/>
        <v>-7014919789304858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-7014919789304858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-29228832455436.906</v>
      </c>
      <c r="L5702" s="444">
        <f t="shared" ca="1" si="194"/>
        <v>-7044148621760295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-7044148621760295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-29350619257334.563</v>
      </c>
      <c r="L5703" s="444">
        <f t="shared" ca="1" si="194"/>
        <v>-7073499241017630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-7073499241017630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-29472913504240.125</v>
      </c>
      <c r="L5704" s="444">
        <f t="shared" ca="1" si="194"/>
        <v>-7102972154521870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-7102972154521870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-29595717310507.793</v>
      </c>
      <c r="L5705" s="444">
        <f t="shared" ca="1" si="194"/>
        <v>-7132567871832378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-7132567871832378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-29719032799301.57</v>
      </c>
      <c r="L5706" s="444">
        <f t="shared" ca="1" si="194"/>
        <v>-7162286904631680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-7162286904631680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-29842862102632.004</v>
      </c>
      <c r="L5707" s="444">
        <f t="shared" ca="1" si="194"/>
        <v>-7192129766734312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-7192129766734312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-29967207361392.965</v>
      </c>
      <c r="L5708" s="444">
        <f t="shared" ca="1" si="194"/>
        <v>-7222096974095705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-7222096974095705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-30092070725398.77</v>
      </c>
      <c r="L5709" s="444">
        <f t="shared" ca="1" si="194"/>
        <v>-7252189044821104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-7252189044821104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-30217454353421.266</v>
      </c>
      <c r="L5710" s="444">
        <f t="shared" ca="1" si="194"/>
        <v>-7282406499174525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-7282406499174525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-30343360413227.191</v>
      </c>
      <c r="L5711" s="444">
        <f t="shared" ca="1" si="194"/>
        <v>-7312749859587752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-7312749859587752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-30469791081615.633</v>
      </c>
      <c r="L5712" s="444">
        <f t="shared" ca="1" si="194"/>
        <v>-7343219650669368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-7343219650669368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-30596748544455.699</v>
      </c>
      <c r="L5713" s="444">
        <f t="shared" ca="1" si="194"/>
        <v>-7373816399213824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-7373816399213824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-30724234996724.266</v>
      </c>
      <c r="L5714" s="444">
        <f t="shared" ca="1" si="194"/>
        <v>-7404540634210548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-7404540634210548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-30852252642543.953</v>
      </c>
      <c r="L5715" s="444">
        <f t="shared" ca="1" si="194"/>
        <v>-7435392886853092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-7435392886853092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-30980803695221.215</v>
      </c>
      <c r="L5716" s="444">
        <f t="shared" ca="1" si="194"/>
        <v>-7466373690548313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-7466373690548313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-31109890377284.637</v>
      </c>
      <c r="L5717" s="444">
        <f t="shared" ca="1" si="194"/>
        <v>-7497483580925598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-7497483580925598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-31239514920523.324</v>
      </c>
      <c r="L5718" s="444">
        <f t="shared" ca="1" si="194"/>
        <v>-7528723095846121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-7528723095846121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-31369679566025.504</v>
      </c>
      <c r="L5719" s="444">
        <f t="shared" ca="1" si="194"/>
        <v>-7560092775412147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-7560092775412147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-31500386564217.281</v>
      </c>
      <c r="L5720" s="444">
        <f t="shared" ca="1" si="194"/>
        <v>-7591593161976364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-7591593161976364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-31631638174901.516</v>
      </c>
      <c r="L5721" s="444">
        <f t="shared" ca="1" si="194"/>
        <v>-7623224800151266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-7623224800151266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-31763436667296.945</v>
      </c>
      <c r="L5722" s="444">
        <f t="shared" ca="1" si="194"/>
        <v>-7654988236818563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-7654988236818563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-31895784320077.344</v>
      </c>
      <c r="L5723" s="444">
        <f t="shared" ca="1" si="194"/>
        <v>-7686884021138640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-7686884021138640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-32028683421411</v>
      </c>
      <c r="L5724" s="444">
        <f t="shared" ca="1" si="194"/>
        <v>-7718912704560051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-7718912704560051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-32162136269000.211</v>
      </c>
      <c r="L5725" s="444">
        <f t="shared" ca="1" si="194"/>
        <v>-7751074840829051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-7751074840829051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-32296145170121.051</v>
      </c>
      <c r="L5726" s="444">
        <f t="shared" ca="1" si="194"/>
        <v>-7783370985999172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-7783370985999172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-32430712441663.215</v>
      </c>
      <c r="L5727" s="444">
        <f t="shared" ca="1" si="194"/>
        <v>-7815801698440835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-7815801698440835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-32565840410170.145</v>
      </c>
      <c r="L5728" s="444">
        <f t="shared" ca="1" si="194"/>
        <v>-7848367538851005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-7848367538851005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-32701531411879.188</v>
      </c>
      <c r="L5729" s="444">
        <f t="shared" ca="1" si="194"/>
        <v>-7881069070262884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-7881069070262884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-32837787792762.02</v>
      </c>
      <c r="L5730" s="444">
        <f t="shared" ca="1" si="194"/>
        <v>-7913906858055646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-7913906858055646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-32974611908565.191</v>
      </c>
      <c r="L5731" s="444">
        <f t="shared" ca="1" si="194"/>
        <v>-7946881469964211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-7946881469964211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-33112006124850.883</v>
      </c>
      <c r="L5732" s="444">
        <f t="shared" ca="1" si="194"/>
        <v>-7979993476089062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-7979993476089062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-33249972817037.762</v>
      </c>
      <c r="L5733" s="444">
        <f t="shared" ca="1" si="194"/>
        <v>-8013243448906100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-8013243448906100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-33388514370442.086</v>
      </c>
      <c r="L5734" s="444">
        <f t="shared" ca="1" si="194"/>
        <v>-8046631963276542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-8046631963276542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-33527633180318.93</v>
      </c>
      <c r="L5735" s="444">
        <f t="shared" ca="1" si="194"/>
        <v>-8080159596456861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-8080159596456861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-33667331651903.586</v>
      </c>
      <c r="L5736" s="444">
        <f t="shared" ca="1" si="194"/>
        <v>-8113826928108765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-8113826928108765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-33807612200453.188</v>
      </c>
      <c r="L5737" s="444">
        <f t="shared" ca="1" si="194"/>
        <v>-8147634540309218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-8147634540309218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-33948477251288.402</v>
      </c>
      <c r="L5738" s="444">
        <f t="shared" ca="1" si="194"/>
        <v>-8181583017560506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-8181583017560506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-34089929239835.441</v>
      </c>
      <c r="L5739" s="444">
        <f t="shared" ca="1" si="194"/>
        <v>-8215672946800341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-8215672946800341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-34231970611668.086</v>
      </c>
      <c r="L5740" s="444">
        <f t="shared" ca="1" si="194"/>
        <v>-8249904917412009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-8249904917412009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-34374603822550.035</v>
      </c>
      <c r="L5741" s="444">
        <f t="shared" ca="1" si="194"/>
        <v>-8284279521234559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-8284279521234559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-34517831338477.328</v>
      </c>
      <c r="L5742" s="444">
        <f t="shared" ca="1" si="194"/>
        <v>-8318797352573036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-8318797352573036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-34661655635720.988</v>
      </c>
      <c r="L5743" s="444">
        <f t="shared" ca="1" si="194"/>
        <v>-8353459008208757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-8353459008208757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-34806079200869.82</v>
      </c>
      <c r="L5744" s="444">
        <f t="shared" ca="1" si="194"/>
        <v>-8388265087409627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-8388265087409627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-34951104530873.445</v>
      </c>
      <c r="L5745" s="444">
        <f t="shared" ca="1" si="194"/>
        <v>-8423216191940500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-8423216191940500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-35096734133085.41</v>
      </c>
      <c r="L5746" s="444">
        <f t="shared" ca="1" si="194"/>
        <v>-8458312926073585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-8458312926073585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-35242970525306.602</v>
      </c>
      <c r="L5747" s="444">
        <f t="shared" ca="1" si="194"/>
        <v>-8493555896598892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-8493555896598892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-35389816235828.711</v>
      </c>
      <c r="L5748" s="444">
        <f t="shared" ca="1" si="194"/>
        <v>-8528945712834721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-8528945712834721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-35537273803478</v>
      </c>
      <c r="L5749" s="444">
        <f t="shared" ca="1" si="194"/>
        <v>-8564482986638199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-8564482986638199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-35685345777659.156</v>
      </c>
      <c r="L5750" s="444">
        <f t="shared" ca="1" si="194"/>
        <v>-8600168332415858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-8600168332415858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-35834034718399.406</v>
      </c>
      <c r="L5751" s="444">
        <f t="shared" ca="1" si="194"/>
        <v>-8636002367134257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-8636002367134257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-35983343196392.734</v>
      </c>
      <c r="L5752" s="444">
        <f t="shared" ca="1" si="194"/>
        <v>-8671985710330650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-8671985710330650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-36133273793044.375</v>
      </c>
      <c r="L5753" s="444">
        <f t="shared" ca="1" si="194"/>
        <v>-8708118984123694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-8708118984123694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-36283829100515.391</v>
      </c>
      <c r="L5754" s="444">
        <f t="shared" ca="1" si="194"/>
        <v>-8744402813224209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-8744402813224209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-36435011721767.539</v>
      </c>
      <c r="L5755" s="444">
        <f t="shared" ca="1" si="194"/>
        <v>-8780837824945977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-8780837824945977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-36586824270608.234</v>
      </c>
      <c r="L5756" s="444">
        <f t="shared" ca="1" si="194"/>
        <v>-8817424649216585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-8817424649216585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-36739269371735.773</v>
      </c>
      <c r="L5757" s="444">
        <f t="shared" ca="1" si="194"/>
        <v>-8854163918588321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-8854163918588321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-36892349660784.664</v>
      </c>
      <c r="L5758" s="444">
        <f t="shared" ca="1" si="194"/>
        <v>-8891056268249106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-8891056268249106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-37046067784371.273</v>
      </c>
      <c r="L5759" s="444">
        <f t="shared" ca="1" si="194"/>
        <v>-8928102336033477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-8928102336033477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-37200426400139.484</v>
      </c>
      <c r="L5760" s="444">
        <f t="shared" ca="1" si="194"/>
        <v>-8965302762433616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-8965302762433616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-37355428176806.734</v>
      </c>
      <c r="L5761" s="444">
        <f t="shared" ca="1" si="194"/>
        <v>-9002658190610423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-9002658190610423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-37511075794210.094</v>
      </c>
      <c r="L5762" s="444">
        <f t="shared" ca="1" si="194"/>
        <v>-9040169266404634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-9040169266404634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-37667371943352.641</v>
      </c>
      <c r="L5763" s="444">
        <f t="shared" ca="1" si="194"/>
        <v>-9077836638347986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-9077836638347986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-37824319326449.938</v>
      </c>
      <c r="L5764" s="444">
        <f t="shared" ca="1" si="194"/>
        <v>-9115660957674436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-9115660957674436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-37981920656976.813</v>
      </c>
      <c r="L5765" s="444">
        <f t="shared" ca="1" si="194"/>
        <v>-9153642878331412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-9153642878331412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-38140178659714.219</v>
      </c>
      <c r="L5766" s="444">
        <f t="shared" ca="1" si="194"/>
        <v>-9191783056991126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-9191783056991126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-38299096070796.359</v>
      </c>
      <c r="L5767" s="444">
        <f t="shared" ca="1" si="194"/>
        <v>-9230082153061922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-9230082153061922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-38458675637758.008</v>
      </c>
      <c r="L5768" s="444">
        <f t="shared" ca="1" si="194"/>
        <v>-9268540828699680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-9268540828699680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-38618920119582</v>
      </c>
      <c r="L5769" s="444">
        <f t="shared" ca="1" si="194"/>
        <v>-9307159748819262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-9307159748819262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-38779832286746.922</v>
      </c>
      <c r="L5770" s="444">
        <f t="shared" ca="1" si="194"/>
        <v>-9345939581106008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-9345939581106008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-38941414921275.031</v>
      </c>
      <c r="L5771" s="444">
        <f t="shared" ca="1" si="194"/>
        <v>-9384880996027284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-9384880996027284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-39103670816780.352</v>
      </c>
      <c r="L5772" s="444">
        <f t="shared" ca="1" si="194"/>
        <v>-9423984666844064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-9423984666844064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-39266602778516.93</v>
      </c>
      <c r="L5773" s="444">
        <f t="shared" ca="1" si="194"/>
        <v>-9463251269622580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-9463251269622580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-39430213623427.414</v>
      </c>
      <c r="L5774" s="444">
        <f t="shared" ca="1" si="194"/>
        <v>-9502681483246008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-9502681483246008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-39594506180191.703</v>
      </c>
      <c r="L5775" s="444">
        <f t="shared" ca="1" si="194"/>
        <v>-9542275989426200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-9542275989426200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-39759483289275.836</v>
      </c>
      <c r="L5776" s="444">
        <f t="shared" ca="1" si="194"/>
        <v>-9582035472715476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-9582035472715476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-39925147802981.148</v>
      </c>
      <c r="L5777" s="444">
        <f t="shared" ca="1" si="194"/>
        <v>-9621960620518458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-9621960620518458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-40091502585493.578</v>
      </c>
      <c r="L5778" s="444">
        <f t="shared" ca="1" si="194"/>
        <v>-9662052123103952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-9662052123103952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-40258550512933.133</v>
      </c>
      <c r="L5779" s="444">
        <f t="shared" ca="1" si="194"/>
        <v>-9702310673616886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-9702310673616886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-40426294473403.688</v>
      </c>
      <c r="L5780" s="444">
        <f t="shared" ca="1" si="194"/>
        <v>-9742736968090290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-9742736968090290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-40594737367042.875</v>
      </c>
      <c r="L5781" s="444">
        <f t="shared" ca="1" si="194"/>
        <v>-9783331705457332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-9783331705457332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-40763882106072.219</v>
      </c>
      <c r="L5782" s="444">
        <f t="shared" ca="1" si="194"/>
        <v>-9824095587563404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-9824095587563404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-40933731614847.516</v>
      </c>
      <c r="L5783" s="444">
        <f t="shared" ca="1" si="194"/>
        <v>-9865029319178252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-9865029319178252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-41104288829909.383</v>
      </c>
      <c r="L5784" s="444">
        <f t="shared" ca="1" si="194"/>
        <v>-9906133608008162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-9906133608008162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-41275556700034.008</v>
      </c>
      <c r="L5785" s="444">
        <f t="shared" ca="1" si="194"/>
        <v>-9947409164708196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-9947409164708196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-41447538186284.148</v>
      </c>
      <c r="L5786" s="444">
        <f t="shared" ca="1" si="194"/>
        <v>-9988856702894480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-9988856702894480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-41620236262060.336</v>
      </c>
      <c r="L5787" s="444">
        <f t="shared" ca="1" si="194"/>
        <v>-1.003047693915654E+16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-1.003047693915654E+16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-41793653913152.25</v>
      </c>
      <c r="L5788" s="444">
        <f t="shared" ca="1" si="194"/>
        <v>-1.0072270593069692E+16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-1.0072270593069692E+16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-41967794137790.383</v>
      </c>
      <c r="L5789" s="444">
        <f t="shared" ca="1" si="194"/>
        <v>-1.0114238387207482E+16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-1.0114238387207482E+16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-42142659946697.844</v>
      </c>
      <c r="L5790" s="444">
        <f t="shared" ca="1" si="194"/>
        <v>-1.015638104715418E+16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-1.015638104715418E+16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-42318254363142.414</v>
      </c>
      <c r="L5791" s="444">
        <f t="shared" ca="1" si="194"/>
        <v>-1.0198699301517322E+16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-1.0198699301517322E+16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-42494580422988.844</v>
      </c>
      <c r="L5792" s="444">
        <f t="shared" ca="1" si="194"/>
        <v>-1.024119388194031E+16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-1.024119388194031E+16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-42671641174751.289</v>
      </c>
      <c r="L5793" s="444">
        <f t="shared" ca="1" si="194"/>
        <v>-1.0283865523115062E+16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-1.0283865523115062E+16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-42849439679646.094</v>
      </c>
      <c r="L5794" s="444">
        <f t="shared" ca="1" si="194"/>
        <v>-1.0326714962794708E+16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-1.0326714962794708E+16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-43027979011644.617</v>
      </c>
      <c r="L5795" s="444">
        <f t="shared" ca="1" si="194"/>
        <v>-1.0369742941806352E+16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-1.0369742941806352E+16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-43207262257526.469</v>
      </c>
      <c r="L5796" s="444">
        <f t="shared" ca="1" si="194"/>
        <v>-1.0412950204063878E+16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-1.0412950204063878E+16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-43387292516932.828</v>
      </c>
      <c r="L5797" s="444">
        <f t="shared" ca="1" si="194"/>
        <v>-1.045633749658081E+16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-1.045633749658081E+16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-43568072902420.039</v>
      </c>
      <c r="L5798" s="444">
        <f t="shared" ca="1" si="194"/>
        <v>-1.049990556948323E+16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-1.049990556948323E+16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-43749606539513.461</v>
      </c>
      <c r="L5799" s="444">
        <f t="shared" ca="1" si="194"/>
        <v>-1.0543655176022744E+16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-1.0543655176022744E+16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-43931896566761.43</v>
      </c>
      <c r="L5800" s="444">
        <f t="shared" ca="1" si="194"/>
        <v>-1.0587587072589506E+16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-1.0587587072589506E+16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-44114946135789.609</v>
      </c>
      <c r="L5801" s="444">
        <f t="shared" ca="1" si="194"/>
        <v>-1.0631702018725296E+16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-1.0631702018725296E+16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-44298758411355.398</v>
      </c>
      <c r="L5802" s="444">
        <f t="shared" ca="1" si="194"/>
        <v>-1.0676000777136652E+16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-1.0676000777136652E+16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-44483336571402.719</v>
      </c>
      <c r="L5803" s="444">
        <f t="shared" ca="1" si="194"/>
        <v>-1.0720484113708054E+16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-1.0720484113708054E+16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-44668683807116.891</v>
      </c>
      <c r="L5804" s="444">
        <f t="shared" ca="1" si="194"/>
        <v>-1.076515279751517E+16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-1.076515279751517E+16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-44854803322979.875</v>
      </c>
      <c r="L5805" s="444">
        <f t="shared" ca="1" si="194"/>
        <v>-1.081000760083815E+16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-1.081000760083815E+16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-45041698336825.625</v>
      </c>
      <c r="L5806" s="444">
        <f t="shared" ca="1" si="194"/>
        <v>-1.0855049299174976E+16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-1.0855049299174976E+16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-45229372079895.734</v>
      </c>
      <c r="L5807" s="444">
        <f t="shared" ca="1" si="194"/>
        <v>-1.0900278671254872E+16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-1.0900278671254872E+16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-45417827796895.297</v>
      </c>
      <c r="L5808" s="444">
        <f t="shared" ca="1" si="194"/>
        <v>-1.0945696499051768E+16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-1.0945696499051768E+16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-45607068746049.031</v>
      </c>
      <c r="L5809" s="444">
        <f t="shared" ca="1" si="194"/>
        <v>-1.0991303567797818E+16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-1.0991303567797818E+16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-45797098199157.578</v>
      </c>
      <c r="L5810" s="444">
        <f t="shared" ca="1" si="194"/>
        <v>-1.1037100665996976E+16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-1.1037100665996976E+16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-45987919441654.063</v>
      </c>
      <c r="L5811" s="444">
        <f t="shared" ca="1" si="194"/>
        <v>-1.108308858543863E+16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-1.108308858543863E+16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-46179535772660.961</v>
      </c>
      <c r="L5812" s="444">
        <f t="shared" ca="1" si="194"/>
        <v>-1.112926812121129E+16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-1.112926812121129E+16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-46371950505047.039</v>
      </c>
      <c r="L5813" s="444">
        <f t="shared" ca="1" si="194"/>
        <v>-1.1175640071716338E+16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-1.1175640071716338E+16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-46565166965484.742</v>
      </c>
      <c r="L5814" s="444">
        <f t="shared" ca="1" si="194"/>
        <v>-1.1222205238681822E+16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-1.1222205238681822E+16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-46759188494507.594</v>
      </c>
      <c r="L5815" s="444">
        <f t="shared" ca="1" si="194"/>
        <v>-1.126896442717633E+16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-1.126896442717633E+16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-46954018446568.039</v>
      </c>
      <c r="L5816" s="444">
        <f t="shared" ca="1" si="194"/>
        <v>-1.1315918445622898E+16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-1.1315918445622898E+16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-47149660190095.406</v>
      </c>
      <c r="L5817" s="444">
        <f t="shared" ca="1" si="194"/>
        <v>-1.1363068105812994E+16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-1.1363068105812994E+16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-47346117107554.141</v>
      </c>
      <c r="L5818" s="444">
        <f t="shared" ca="1" si="194"/>
        <v>-1.1410414222920548E+16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-1.1410414222920548E+16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-47543392595502.281</v>
      </c>
      <c r="L5819" s="444">
        <f t="shared" ca="1" si="194"/>
        <v>-1.145795761551605E+16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-1.145795761551605E+16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-47741490064650.211</v>
      </c>
      <c r="L5820" s="444">
        <f t="shared" ca="1" si="194"/>
        <v>-1.15056991055807E+16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-1.15056991055807E+16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-47940412939919.586</v>
      </c>
      <c r="L5821" s="444">
        <f t="shared" ca="1" si="194"/>
        <v>-1.155363951852062E+16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-1.155363951852062E+16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-48140164660502.586</v>
      </c>
      <c r="L5822" s="444">
        <f t="shared" ca="1" si="194"/>
        <v>-1.1601779683181122E+16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-1.1601779683181122E+16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-48340748679921.344</v>
      </c>
      <c r="L5823" s="444">
        <f t="shared" ca="1" si="194"/>
        <v>-1.1650120431861044E+16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-1.1650120431861044E+16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-48542168466087.68</v>
      </c>
      <c r="L5824" s="444">
        <f t="shared" ca="1" si="194"/>
        <v>-1.1698662600327132E+16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-1.1698662600327132E+16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-48744427501363.047</v>
      </c>
      <c r="L5825" s="444">
        <f t="shared" ca="1" si="194"/>
        <v>-1.1747407027828496E+16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-1.1747407027828496E+16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-48947529282618.734</v>
      </c>
      <c r="L5826" s="444">
        <f t="shared" ca="1" si="194"/>
        <v>-1.1796354557111114E+16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-1.1796354557111114E+16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-49151477321296.305</v>
      </c>
      <c r="L5827" s="444">
        <f t="shared" ca="1" si="194"/>
        <v>-1.184550603443241E+16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-1.184550603443241E+16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-49356275143468.375</v>
      </c>
      <c r="L5828" s="444">
        <f t="shared" ca="1" si="194"/>
        <v>-1.1894862309575878E+16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-1.1894862309575878E+16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-49561926289899.492</v>
      </c>
      <c r="L5829" s="444">
        <f t="shared" ca="1" si="194"/>
        <v>-1.1944424235865778E+16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-1.1944424235865778E+16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-49768434316107.406</v>
      </c>
      <c r="L5830" s="444">
        <f t="shared" ca="1" si="194"/>
        <v>-1.1994192670181886E+16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-1.1994192670181886E+16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-49975802792424.523</v>
      </c>
      <c r="L5831" s="444">
        <f t="shared" ca="1" si="194"/>
        <v>-1.204416847297431E+16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-1.204416847297431E+16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-50184035304059.625</v>
      </c>
      <c r="L5832" s="444">
        <f t="shared" ca="1" si="194"/>
        <v>-1.209435250827837E+16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-1.209435250827837E+16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-50393135451159.875</v>
      </c>
      <c r="L5833" s="444">
        <f t="shared" ca="1" si="194"/>
        <v>-1.214474564372953E+16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-1.214474564372953E+16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-50603106848873.039</v>
      </c>
      <c r="L5834" s="444">
        <f t="shared" ca="1" si="194"/>
        <v>-1.2195348750578404E+16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-1.2195348750578404E+16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-50813953127410.016</v>
      </c>
      <c r="L5835" s="444">
        <f t="shared" ca="1" si="194"/>
        <v>-1.2246162703705814E+16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-1.2246162703705814E+16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-51025677932107.555</v>
      </c>
      <c r="L5836" s="444">
        <f t="shared" ca="1" si="194"/>
        <v>-1.2297188381637922E+16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-1.2297188381637922E+16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-51238284923491.344</v>
      </c>
      <c r="L5837" s="444">
        <f t="shared" ca="1" si="194"/>
        <v>-1.2348426666561414E+16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-1.2348426666561414E+16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-51451777777339.227</v>
      </c>
      <c r="L5838" s="444">
        <f t="shared" ca="1" si="194"/>
        <v>-1.2399878444338754E+16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-1.2399878444338754E+16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-51666160184744.805</v>
      </c>
      <c r="L5839" s="444">
        <f t="shared" ca="1" si="194"/>
        <v>-1.2451544604523498E+16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-1.2451544604523498E+16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-51881435852181.242</v>
      </c>
      <c r="L5840" s="444">
        <f t="shared" ca="1" si="194"/>
        <v>-1.250342604037568E+16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-1.250342604037568E+16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-52097608501565.336</v>
      </c>
      <c r="L5841" s="444">
        <f t="shared" ca="1" si="194"/>
        <v>-1.2555523648877246E+16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-1.2555523648877246E+16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-52314681870321.859</v>
      </c>
      <c r="L5842" s="444">
        <f t="shared" ca="1" si="194"/>
        <v>-1.2607838330747568E+16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-1.2607838330747568E+16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-52532659711448.203</v>
      </c>
      <c r="L5843" s="444">
        <f t="shared" ca="1" si="194"/>
        <v>-1.2660370990459016E+16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-1.2660370990459016E+16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-52751545793579.234</v>
      </c>
      <c r="L5844" s="444">
        <f t="shared" ca="1" si="194"/>
        <v>-1.2713122536252596E+16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-1.2713122536252596E+16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-52971343901052.484</v>
      </c>
      <c r="L5845" s="444">
        <f t="shared" ca="1" si="194"/>
        <v>-1.2766093880153648E+16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-1.2766093880153648E+16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-53192057833973.531</v>
      </c>
      <c r="L5846" s="444">
        <f t="shared" ca="1" si="194"/>
        <v>-1.2819285937987622E+16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-1.2819285937987622E+16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-53413691408281.758</v>
      </c>
      <c r="L5847" s="444">
        <f t="shared" ca="1" si="194"/>
        <v>-1.2872699629395904E+16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-1.2872699629395904E+16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-53636248455816.266</v>
      </c>
      <c r="L5848" s="444">
        <f t="shared" ca="1" si="194"/>
        <v>-1.292633587785172E+16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-1.292633587785172E+16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-53859732824382.164</v>
      </c>
      <c r="L5849" s="444">
        <f t="shared" ca="1" si="194"/>
        <v>-1.2980195610676102E+16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-1.2980195610676102E+16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-54084148377817.094</v>
      </c>
      <c r="L5850" s="444">
        <f t="shared" ca="1" si="194"/>
        <v>-1.303427975905392E+16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-1.303427975905392E+16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-54309498996058</v>
      </c>
      <c r="L5851" s="444">
        <f t="shared" ca="1" si="194"/>
        <v>-1.3088589258049978E+16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-1.3088589258049978E+16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-54535788575208.242</v>
      </c>
      <c r="L5852" s="444">
        <f t="shared" ca="1" si="194"/>
        <v>-1.3143125046625186E+16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-1.3143125046625186E+16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-54763021027604.938</v>
      </c>
      <c r="L5853" s="444">
        <f t="shared" ca="1" si="194"/>
        <v>-1.319788806765279E+16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-1.319788806765279E+16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-54991200281886.625</v>
      </c>
      <c r="L5854" s="444">
        <f t="shared" ca="1" si="194"/>
        <v>-1.3252879267934676E+16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-1.3252879267934676E+16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-55220330283061.148</v>
      </c>
      <c r="L5855" s="444">
        <f t="shared" ca="1" si="194"/>
        <v>-1.3308099598217738E+16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-1.3308099598217738E+16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-55450414992573.906</v>
      </c>
      <c r="L5856" s="444">
        <f t="shared" ca="1" si="194"/>
        <v>-1.3363550013210312E+16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-1.3363550013210312E+16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-55681458388376.297</v>
      </c>
      <c r="L5857" s="444">
        <f t="shared" ca="1" si="194"/>
        <v>-1.3419231471598688E+16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-1.3419231471598688E+16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-55913464464994.531</v>
      </c>
      <c r="L5858" s="444">
        <f t="shared" ca="1" si="194"/>
        <v>-1.3475144936063682E+16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-1.3475144936063682E+16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-56146437233598.672</v>
      </c>
      <c r="L5859" s="444">
        <f t="shared" ca="1" si="194"/>
        <v>-1.353129137329728E+16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-1.353129137329728E+16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-56380380722072</v>
      </c>
      <c r="L5860" s="444">
        <f t="shared" ca="1" si="194"/>
        <v>-1.3587671754019352E+16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-1.3587671754019352E+16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-56615298975080.633</v>
      </c>
      <c r="L5861" s="444">
        <f t="shared" ca="1" si="194"/>
        <v>-1.3644287052994432E+16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-1.3644287052994432E+16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-56851196054143.469</v>
      </c>
      <c r="L5862" s="444">
        <f t="shared" ca="1" si="194"/>
        <v>-1.3701138249048576E+16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-1.3701138249048576E+16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-57088076037702.398</v>
      </c>
      <c r="L5863" s="444">
        <f t="shared" ca="1" si="194"/>
        <v>-1.3758226325086278E+16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-1.3758226325086278E+16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-57325943021192.82</v>
      </c>
      <c r="L5864" s="444">
        <f t="shared" ca="1" si="194"/>
        <v>-1.381555226810747E+16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-1.381555226810747E+16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-57564801117114.461</v>
      </c>
      <c r="L5865" s="444">
        <f t="shared" ca="1" si="194"/>
        <v>-1.3873117069224584E+16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-1.3873117069224584E+16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-57804654455102.43</v>
      </c>
      <c r="L5866" s="444">
        <f t="shared" ca="1" si="194"/>
        <v>-1.3930921723679686E+16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-1.3930921723679686E+16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-58045507181998.688</v>
      </c>
      <c r="L5867" s="444">
        <f t="shared" ca="1" si="194"/>
        <v>-1.3988967230861684E+16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-1.3988967230861684E+16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-58287363461923.68</v>
      </c>
      <c r="L5868" s="444">
        <f t="shared" ca="1" si="194"/>
        <v>-1.4047254594323608E+16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-1.4047254594323608E+16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-58530227476348.367</v>
      </c>
      <c r="L5869" s="444">
        <f t="shared" ca="1" si="194"/>
        <v>-1.4105784821799956E+16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-1.4105784821799956E+16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-58774103424166.484</v>
      </c>
      <c r="L5870" s="444">
        <f t="shared" ca="1" si="194"/>
        <v>-1.4164558925224122E+16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-1.4164558925224122E+16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-59018995521767.172</v>
      </c>
      <c r="L5871" s="444">
        <f t="shared" ca="1" si="194"/>
        <v>-1.422357792074589E+16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-1.422357792074589E+16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-59264908003107.883</v>
      </c>
      <c r="L5872" s="444">
        <f t="shared" ca="1" si="194"/>
        <v>-1.4282842828748998E+16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-1.4282842828748998E+16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-59511845119787.492</v>
      </c>
      <c r="L5873" s="444">
        <f t="shared" ref="L5873:L6127" ca="1" si="199">I5873-J5873+K5873</f>
        <v>-1.4342354673868786E+16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-1.4342354673868786E+16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-59759811141119.93</v>
      </c>
      <c r="L5874" s="444">
        <f t="shared" ca="1" si="199"/>
        <v>-1.4402114485009906E+16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-1.4402114485009906E+16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-60008810354207.945</v>
      </c>
      <c r="L5875" s="444">
        <f t="shared" ca="1" si="199"/>
        <v>-1.4462123295364114E+16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-1.4462123295364114E+16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-60258847064017.141</v>
      </c>
      <c r="L5876" s="444">
        <f t="shared" ca="1" si="199"/>
        <v>-1.4522382142428132E+16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-1.4522382142428132E+16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-60509925593450.547</v>
      </c>
      <c r="L5877" s="444">
        <f t="shared" ca="1" si="199"/>
        <v>-1.4582892068021582E+16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-1.4582892068021582E+16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-60762050283423.266</v>
      </c>
      <c r="L5878" s="444">
        <f t="shared" ca="1" si="199"/>
        <v>-1.4643654118305006E+16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-1.4643654118305006E+16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-61015225492937.523</v>
      </c>
      <c r="L5879" s="444">
        <f t="shared" ca="1" si="199"/>
        <v>-1.4704669343797944E+16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-1.4704669343797944E+16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-61269455599158.102</v>
      </c>
      <c r="L5880" s="444">
        <f t="shared" ca="1" si="199"/>
        <v>-1.4765938799397102E+16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-1.4765938799397102E+16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-61524744997487.914</v>
      </c>
      <c r="L5881" s="444">
        <f t="shared" ca="1" si="199"/>
        <v>-1.482746354439459E+16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-1.482746354439459E+16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-61781098101644.133</v>
      </c>
      <c r="L5882" s="444">
        <f t="shared" ca="1" si="199"/>
        <v>-1.4889244642496234E+16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-1.4889244642496234E+16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-62038519343734.297</v>
      </c>
      <c r="L5883" s="444">
        <f t="shared" ca="1" si="199"/>
        <v>-1.4951283161839968E+16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-1.4951283161839968E+16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-62297013174333.211</v>
      </c>
      <c r="L5884" s="444">
        <f t="shared" ca="1" si="199"/>
        <v>-1.5013580175014302E+16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-1.5013580175014302E+16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-62556584062559.594</v>
      </c>
      <c r="L5885" s="444">
        <f t="shared" ca="1" si="199"/>
        <v>-1.5076136759076862E+16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-1.5076136759076862E+16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-62817236496153.594</v>
      </c>
      <c r="L5886" s="444">
        <f t="shared" ca="1" si="199"/>
        <v>-1.5138953995573016E+16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-1.5138953995573016E+16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-63078974981554.234</v>
      </c>
      <c r="L5887" s="444">
        <f t="shared" ca="1" si="199"/>
        <v>-1.520203297055457E+16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-1.520203297055457E+16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-63341804043977.375</v>
      </c>
      <c r="L5888" s="444">
        <f t="shared" ca="1" si="199"/>
        <v>-1.5265374774598548E+16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-1.5265374774598548E+16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-63605728227493.945</v>
      </c>
      <c r="L5889" s="444">
        <f t="shared" ca="1" si="199"/>
        <v>-1.5328980502826042E+16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-1.5328980502826042E+16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-63870752095108.5</v>
      </c>
      <c r="L5890" s="444">
        <f t="shared" ca="1" si="199"/>
        <v>-1.539285125492115E+16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-1.539285125492115E+16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-64136880228838.133</v>
      </c>
      <c r="L5891" s="444">
        <f t="shared" ca="1" si="199"/>
        <v>-1.5456988135149988E+16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-1.5456988135149988E+16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-64404117229791.617</v>
      </c>
      <c r="L5892" s="444">
        <f t="shared" ca="1" si="199"/>
        <v>-1.552139225237978E+16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-1.552139225237978E+16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-64672467718249.086</v>
      </c>
      <c r="L5893" s="444">
        <f t="shared" ca="1" si="199"/>
        <v>-1.558606472009803E+16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-1.558606472009803E+16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-64941936333741.789</v>
      </c>
      <c r="L5894" s="444">
        <f t="shared" ca="1" si="199"/>
        <v>-1.5651006656431772E+16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-1.5651006656431772E+16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-65212527735132.383</v>
      </c>
      <c r="L5895" s="444">
        <f t="shared" ca="1" si="199"/>
        <v>-1.5716219184166904E+16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-1.5716219184166904E+16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-65484246600695.422</v>
      </c>
      <c r="L5896" s="444">
        <f t="shared" ca="1" si="199"/>
        <v>-1.57817034307676E+16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-1.57817034307676E+16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-65757097628198.344</v>
      </c>
      <c r="L5897" s="444">
        <f t="shared" ca="1" si="199"/>
        <v>-1.5847460528395798E+16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-1.5847460528395798E+16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-66031085534982.492</v>
      </c>
      <c r="L5898" s="444">
        <f t="shared" ca="1" si="199"/>
        <v>-1.591349161393078E+16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-1.591349161393078E+16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-66306215058044.922</v>
      </c>
      <c r="L5899" s="444">
        <f t="shared" ca="1" si="199"/>
        <v>-1.5979797828988824E+16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-1.5979797828988824E+16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-66582490954120.094</v>
      </c>
      <c r="L5900" s="444">
        <f t="shared" ca="1" si="199"/>
        <v>-1.6046380319942944E+16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-1.6046380319942944E+16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-66859917999762.258</v>
      </c>
      <c r="L5901" s="444">
        <f t="shared" ca="1" si="199"/>
        <v>-1.6113240237942706E+16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-1.6113240237942706E+16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-67138500991427.938</v>
      </c>
      <c r="L5902" s="444">
        <f t="shared" ca="1" si="199"/>
        <v>-1.6180378738934134E+16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-1.6180378738934134E+16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-67418244745558.891</v>
      </c>
      <c r="L5903" s="444">
        <f t="shared" ca="1" si="199"/>
        <v>-1.6247796983679692E+16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-1.6247796983679692E+16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-67699154098665.383</v>
      </c>
      <c r="L5904" s="444">
        <f t="shared" ca="1" si="199"/>
        <v>-1.6315496137778358E+16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-1.6315496137778358E+16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-67981233907409.836</v>
      </c>
      <c r="L5905" s="444">
        <f t="shared" ca="1" si="199"/>
        <v>-1.6383477371685768E+16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-1.6383477371685768E+16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-68264489048690.711</v>
      </c>
      <c r="L5906" s="444">
        <f t="shared" ca="1" si="199"/>
        <v>-1.6451741860734458E+16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-1.6451741860734458E+16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-68548924419726.906</v>
      </c>
      <c r="L5907" s="444">
        <f t="shared" ca="1" si="199"/>
        <v>-1.6520290785154184E+16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-1.6520290785154184E+16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-68834544938142.438</v>
      </c>
      <c r="L5908" s="444">
        <f t="shared" ca="1" si="199"/>
        <v>-1.6589125330092326E+16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-1.6589125330092326E+16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-69121355542051.359</v>
      </c>
      <c r="L5909" s="444">
        <f t="shared" ca="1" si="199"/>
        <v>-1.6658246685634378E+16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-1.6658246685634378E+16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-69409361190143.242</v>
      </c>
      <c r="L5910" s="444">
        <f t="shared" ca="1" si="199"/>
        <v>-1.6727656046824522E+16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-1.6727656046824522E+16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-69698566861768.844</v>
      </c>
      <c r="L5911" s="444">
        <f t="shared" ca="1" si="199"/>
        <v>-1.679735461368629E+16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-1.679735461368629E+16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-69988977557026.211</v>
      </c>
      <c r="L5912" s="444">
        <f t="shared" ca="1" si="199"/>
        <v>-1.6867343591243316E+16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-1.6867343591243316E+16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-70280598296847.148</v>
      </c>
      <c r="L5913" s="444">
        <f t="shared" ca="1" si="199"/>
        <v>-1.6937624189540164E+16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-1.6937624189540164E+16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-70573434123084.031</v>
      </c>
      <c r="L5914" s="444">
        <f t="shared" ca="1" si="199"/>
        <v>-1.7008197623663248E+16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-1.7008197623663248E+16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-70867490098596.859</v>
      </c>
      <c r="L5915" s="444">
        <f t="shared" ca="1" si="199"/>
        <v>-1.7079065113761844E+16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-1.7079065113761844E+16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-71162771307341.031</v>
      </c>
      <c r="L5916" s="444">
        <f t="shared" ca="1" si="199"/>
        <v>-1.7150227885069186E+16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-1.7150227885069186E+16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-71459282854454.953</v>
      </c>
      <c r="L5917" s="444">
        <f t="shared" ca="1" si="199"/>
        <v>-1.722168716792364E+16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-1.722168716792364E+16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-71757029866348.5</v>
      </c>
      <c r="L5918" s="444">
        <f t="shared" ca="1" si="199"/>
        <v>-1.7293444197789988E+16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-1.7293444197789988E+16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-72056017490791.609</v>
      </c>
      <c r="L5919" s="444">
        <f t="shared" ca="1" si="199"/>
        <v>-1.736550021528078E+16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-1.736550021528078E+16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-72356250897003.25</v>
      </c>
      <c r="L5920" s="444">
        <f t="shared" ca="1" si="199"/>
        <v>-1.7437856466177784E+16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-1.7437856466177784E+16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-72657735275740.766</v>
      </c>
      <c r="L5921" s="444">
        <f t="shared" ca="1" si="199"/>
        <v>-1.7510514201453524E+16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-1.7510514201453524E+16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-72960475839389.672</v>
      </c>
      <c r="L5922" s="444">
        <f t="shared" ca="1" si="199"/>
        <v>-1.7583474677292914E+16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-1.7583474677292914E+16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-73264477822053.813</v>
      </c>
      <c r="L5923" s="444">
        <f t="shared" ca="1" si="199"/>
        <v>-1.7656739155114968E+16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-1.7656739155114968E+16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-73569746479645.703</v>
      </c>
      <c r="L5924" s="444">
        <f t="shared" ca="1" si="199"/>
        <v>-1.7730308901594614E+16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-1.7730308901594614E+16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-73876287089977.563</v>
      </c>
      <c r="L5925" s="444">
        <f t="shared" ca="1" si="199"/>
        <v>-1.7804185188684592E+16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-1.7804185188684592E+16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-74184104952852.469</v>
      </c>
      <c r="L5926" s="444">
        <f t="shared" ca="1" si="199"/>
        <v>-1.7878369293637444E+16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-1.7878369293637444E+16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-74493205390156</v>
      </c>
      <c r="L5927" s="444">
        <f t="shared" ca="1" si="199"/>
        <v>-1.79528624990276E+16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-1.79528624990276E+16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-74803593745948.328</v>
      </c>
      <c r="L5928" s="444">
        <f t="shared" ca="1" si="199"/>
        <v>-1.8027666092773548E+16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-1.8027666092773548E+16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-75115275386556.453</v>
      </c>
      <c r="L5929" s="444">
        <f t="shared" ca="1" si="199"/>
        <v>-1.8102781368160104E+16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-1.8102781368160104E+16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-75428255700667.094</v>
      </c>
      <c r="L5930" s="444">
        <f t="shared" ca="1" si="199"/>
        <v>-1.8178209623860772E+16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-1.8178209623860772E+16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-75742540099419.875</v>
      </c>
      <c r="L5931" s="444">
        <f t="shared" ca="1" si="199"/>
        <v>-1.8253952163960192E+16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-1.8253952163960192E+16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-76058134016500.797</v>
      </c>
      <c r="L5932" s="444">
        <f t="shared" ca="1" si="199"/>
        <v>-1.8330010297976692E+16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-1.8330010297976692E+16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-76375042908236.219</v>
      </c>
      <c r="L5933" s="444">
        <f t="shared" ca="1" si="199"/>
        <v>-1.8406385340884928E+16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-1.8406385340884928E+16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-76693272253687.203</v>
      </c>
      <c r="L5934" s="444">
        <f t="shared" ca="1" si="199"/>
        <v>-1.8483078613138616E+16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-1.8483078613138616E+16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-77012827554744.234</v>
      </c>
      <c r="L5935" s="444">
        <f t="shared" ca="1" si="199"/>
        <v>-1.856009144069336E+16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-1.856009144069336E+16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-77333714336222.328</v>
      </c>
      <c r="L5936" s="444">
        <f t="shared" ca="1" si="199"/>
        <v>-1.8637425155029584E+16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-1.8637425155029584E+16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-77655938145956.594</v>
      </c>
      <c r="L5937" s="444">
        <f t="shared" ca="1" si="199"/>
        <v>-1.871508109317554E+16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-1.871508109317554E+16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-77979504554898.078</v>
      </c>
      <c r="L5938" s="444">
        <f t="shared" ca="1" si="199"/>
        <v>-1.879306059773044E+16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-1.879306059773044E+16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-78304419157210.172</v>
      </c>
      <c r="L5939" s="444">
        <f t="shared" ca="1" si="199"/>
        <v>-1.8871365016887652E+16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-1.8871365016887652E+16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-78630687570365.219</v>
      </c>
      <c r="L5940" s="444">
        <f t="shared" ca="1" si="199"/>
        <v>-1.8949995704458016E+16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-1.8949995704458016E+16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-78958315435241.734</v>
      </c>
      <c r="L5941" s="444">
        <f t="shared" ca="1" si="199"/>
        <v>-1.9028954019893256E+16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-1.9028954019893256E+16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-79287308416221.906</v>
      </c>
      <c r="L5942" s="444">
        <f t="shared" ca="1" si="199"/>
        <v>-1.9108241328309476E+16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-1.9108241328309476E+16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-79617672201289.484</v>
      </c>
      <c r="L5943" s="444">
        <f t="shared" ca="1" si="199"/>
        <v>-1.9187859000510764E+16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-1.9187859000510764E+16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-79949412502128.188</v>
      </c>
      <c r="L5944" s="444">
        <f t="shared" ca="1" si="199"/>
        <v>-1.9267808413012892E+16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-1.9267808413012892E+16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-80282535054220.375</v>
      </c>
      <c r="L5945" s="444">
        <f t="shared" ca="1" si="199"/>
        <v>-1.9348090948067112E+16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-1.9348090948067112E+16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-80617045616946.297</v>
      </c>
      <c r="L5946" s="444">
        <f t="shared" ca="1" si="199"/>
        <v>-1.942870799368406E+16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-1.942870799368406E+16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-80952949973683.578</v>
      </c>
      <c r="L5947" s="444">
        <f t="shared" ca="1" si="199"/>
        <v>-1.9509660943657744E+16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-1.9509660943657744E+16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-81290253931907.266</v>
      </c>
      <c r="L5948" s="444">
        <f t="shared" ca="1" si="199"/>
        <v>-1.9590951197589652E+16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-1.9590951197589652E+16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-81628963323290.219</v>
      </c>
      <c r="L5949" s="444">
        <f t="shared" ca="1" si="199"/>
        <v>-1.9672580160912944E+16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-1.9672580160912944E+16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-81969084003803.938</v>
      </c>
      <c r="L5950" s="444">
        <f t="shared" ca="1" si="199"/>
        <v>-1.9754549244916748E+16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-1.9754549244916748E+16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-82310621853819.781</v>
      </c>
      <c r="L5951" s="444">
        <f t="shared" ca="1" si="199"/>
        <v>-1.9836859866770568E+16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-1.9836859866770568E+16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-82653582778210.703</v>
      </c>
      <c r="L5952" s="444">
        <f t="shared" ca="1" si="199"/>
        <v>-1.991951344954878E+16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-1.991951344954878E+16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-82997972706453.25</v>
      </c>
      <c r="L5953" s="444">
        <f t="shared" ca="1" si="199"/>
        <v>-2.0002511422255232E+16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-2.0002511422255232E+16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-83343797592730.125</v>
      </c>
      <c r="L5954" s="444">
        <f t="shared" ca="1" si="199"/>
        <v>-2.0085855219847964E+16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-2.0085855219847964E+16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-83691063416033.188</v>
      </c>
      <c r="L5955" s="444">
        <f t="shared" ca="1" si="199"/>
        <v>-2.0169546283263996E+16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-2.0169546283263996E+16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-84039776180266.656</v>
      </c>
      <c r="L5956" s="444">
        <f t="shared" ca="1" si="199"/>
        <v>-2.0253586059444264E+16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-2.0253586059444264E+16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-84389941914351.094</v>
      </c>
      <c r="L5957" s="444">
        <f t="shared" ca="1" si="199"/>
        <v>-2.0337976001358616E+16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-2.0337976001358616E+16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-84741566672327.563</v>
      </c>
      <c r="L5958" s="444">
        <f t="shared" ca="1" si="199"/>
        <v>-2.0422717568030944E+16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-2.0422717568030944E+16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-85094656533462.266</v>
      </c>
      <c r="L5959" s="444">
        <f t="shared" ca="1" si="199"/>
        <v>-2.0507812224564408E+16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-2.0507812224564408E+16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-85449217602351.703</v>
      </c>
      <c r="L5960" s="444">
        <f t="shared" ca="1" si="199"/>
        <v>-2.059326144216676E+16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-2.059326144216676E+16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-85805256009028.172</v>
      </c>
      <c r="L5961" s="444">
        <f t="shared" ca="1" si="199"/>
        <v>-2.0679066698175788E+16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-2.0679066698175788E+16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-86162777909065.781</v>
      </c>
      <c r="L5962" s="444">
        <f t="shared" ca="1" si="199"/>
        <v>-2.0765229476084852E+16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-2.0765229476084852E+16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-86521789483686.875</v>
      </c>
      <c r="L5963" s="444">
        <f t="shared" ca="1" si="199"/>
        <v>-2.085175126556854E+16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-2.085175126556854E+16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-86882296939868.922</v>
      </c>
      <c r="L5964" s="444">
        <f t="shared" ca="1" si="199"/>
        <v>-2.0938633562508408E+16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-2.0938633562508408E+16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-87244306510451.703</v>
      </c>
      <c r="L5965" s="444">
        <f t="shared" ca="1" si="199"/>
        <v>-2.102587786901886E+16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-2.102587786901886E+16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-87607824454245.25</v>
      </c>
      <c r="L5966" s="444">
        <f t="shared" ca="1" si="199"/>
        <v>-2.1113485693473104E+16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-2.1113485693473104E+16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-87972857056137.938</v>
      </c>
      <c r="L5967" s="444">
        <f t="shared" ca="1" si="199"/>
        <v>-2.120145855052924E+16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-2.120145855052924E+16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-88339410627205.172</v>
      </c>
      <c r="L5968" s="444">
        <f t="shared" ca="1" si="199"/>
        <v>-2.1289797961156444E+16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-2.1289797961156444E+16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-88707491504818.516</v>
      </c>
      <c r="L5969" s="444">
        <f t="shared" ca="1" si="199"/>
        <v>-2.1378505452661264E+16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-2.1378505452661264E+16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-89077106052755.266</v>
      </c>
      <c r="L5970" s="444">
        <f t="shared" ca="1" si="199"/>
        <v>-2.146758255871402E+16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-2.146758255871402E+16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-89448260661308.422</v>
      </c>
      <c r="L5971" s="444">
        <f t="shared" ca="1" si="199"/>
        <v>-2.1557030819375328E+16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-2.1557030819375328E+16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-89820961747397.203</v>
      </c>
      <c r="L5972" s="444">
        <f t="shared" ca="1" si="199"/>
        <v>-2.1646851781122724E+16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-2.1646851781122724E+16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-90195215754678.016</v>
      </c>
      <c r="L5973" s="444">
        <f t="shared" ca="1" si="199"/>
        <v>-2.1737046996877404E+16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-2.1737046996877404E+16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-90571029153655.844</v>
      </c>
      <c r="L5974" s="444">
        <f t="shared" ca="1" si="199"/>
        <v>-2.182761802603106E+16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-2.182761802603106E+16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-90948408441796.078</v>
      </c>
      <c r="L5975" s="444">
        <f t="shared" ca="1" si="199"/>
        <v>-2.1918566434472856E+16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-2.1918566434472856E+16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-91327360143636.906</v>
      </c>
      <c r="L5976" s="444">
        <f t="shared" ca="1" si="199"/>
        <v>-2.2009893794616492E+16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-2.2009893794616492E+16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-91707890810902.047</v>
      </c>
      <c r="L5977" s="444">
        <f t="shared" ca="1" si="199"/>
        <v>-2.2101601685427396E+16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-2.2101601685427396E+16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-92090007022614.156</v>
      </c>
      <c r="L5978" s="444">
        <f t="shared" ca="1" si="199"/>
        <v>-2.2193691692450012E+16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-2.2193691692450012E+16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-92473715385208.375</v>
      </c>
      <c r="L5979" s="444">
        <f t="shared" ca="1" si="199"/>
        <v>-2.228616540783522E+16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-2.228616540783522E+16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-92859022532646.75</v>
      </c>
      <c r="L5980" s="444">
        <f t="shared" ca="1" si="199"/>
        <v>-2.2379024430367868E+16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-2.2379024430367868E+16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-93245935126532.781</v>
      </c>
      <c r="L5981" s="444">
        <f t="shared" ca="1" si="199"/>
        <v>-2.24722703654944E+16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-2.24722703654944E+16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-93634459856226.672</v>
      </c>
      <c r="L5982" s="444">
        <f t="shared" ca="1" si="199"/>
        <v>-2.2565904825350628E+16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-2.2565904825350628E+16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-94024603438960.953</v>
      </c>
      <c r="L5983" s="444">
        <f t="shared" ca="1" si="199"/>
        <v>-2.2659929428789588E+16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-2.2659929428789588E+16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-94416372619956.609</v>
      </c>
      <c r="L5984" s="444">
        <f t="shared" ca="1" si="199"/>
        <v>-2.2754345801409544E+16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-2.2754345801409544E+16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-94809774172539.766</v>
      </c>
      <c r="L5985" s="444">
        <f t="shared" ca="1" si="199"/>
        <v>-2.2849155575582084E+16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-2.2849155575582084E+16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-95204814898258.688</v>
      </c>
      <c r="L5986" s="444">
        <f t="shared" ca="1" si="199"/>
        <v>-2.2944360390480344E+16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-2.2944360390480344E+16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-95601501627001.438</v>
      </c>
      <c r="L5987" s="444">
        <f t="shared" ca="1" si="199"/>
        <v>-2.3039961892107344E+16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-2.3039961892107344E+16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-95999841217113.938</v>
      </c>
      <c r="L5988" s="444">
        <f t="shared" ca="1" si="199"/>
        <v>-2.3135961733324456E+16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-2.3135961733324456E+16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-96399840555518.563</v>
      </c>
      <c r="L5989" s="444">
        <f t="shared" ca="1" si="199"/>
        <v>-2.3232361573879976E+16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-2.3232361573879976E+16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-96801506557833.234</v>
      </c>
      <c r="L5990" s="444">
        <f t="shared" ca="1" si="199"/>
        <v>-2.3329163080437808E+16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-2.3329163080437808E+16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-97204846168490.859</v>
      </c>
      <c r="L5991" s="444">
        <f t="shared" ca="1" si="199"/>
        <v>-2.34263679266063E+16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-2.34263679266063E+16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-97609866360859.578</v>
      </c>
      <c r="L5992" s="444">
        <f t="shared" ca="1" si="199"/>
        <v>-2.352397779296716E+16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-2.352397779296716E+16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-98016574137363.172</v>
      </c>
      <c r="L5993" s="444">
        <f t="shared" ca="1" si="199"/>
        <v>-2.3621994367104524E+16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-2.3621994367104524E+16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-98424976529602.188</v>
      </c>
      <c r="L5994" s="444">
        <f t="shared" ca="1" si="199"/>
        <v>-2.3720419343634128E+16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-2.3720419343634128E+16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-98835080598475.531</v>
      </c>
      <c r="L5995" s="444">
        <f t="shared" ca="1" si="199"/>
        <v>-2.3819254424232604E+16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-2.3819254424232604E+16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-99246893434302.516</v>
      </c>
      <c r="L5996" s="444">
        <f t="shared" ca="1" si="199"/>
        <v>-2.3918501317666908E+16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-2.3918501317666908E+16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-99660422156945.453</v>
      </c>
      <c r="L5997" s="444">
        <f t="shared" ca="1" si="199"/>
        <v>-2.4018161739823852E+16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-2.4018161739823852E+16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-100075673915932.72</v>
      </c>
      <c r="L5998" s="444">
        <f t="shared" ca="1" si="199"/>
        <v>-2.4118237413739784E+16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-2.4118237413739784E+16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-100492655890582.44</v>
      </c>
      <c r="L5999" s="444">
        <f t="shared" ca="1" si="199"/>
        <v>-2.4218730069630368E+16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-2.4218730069630368E+16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-100911375290126.53</v>
      </c>
      <c r="L6000" s="444">
        <f t="shared" ca="1" si="199"/>
        <v>-2.4319641444920496E+16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-2.4319641444920496E+16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-101331839353835.41</v>
      </c>
      <c r="L6001" s="444">
        <f t="shared" ca="1" si="199"/>
        <v>-2.4420973284274332E+16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-2.4420973284274332E+16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-101754055351143.05</v>
      </c>
      <c r="L6002" s="444">
        <f t="shared" ca="1" si="199"/>
        <v>-2.4522727339625476E+16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-2.4522727339625476E+16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-102178030581772.81</v>
      </c>
      <c r="L6003" s="444">
        <f t="shared" ca="1" si="199"/>
        <v>-2.4624905370207248E+16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-2.4624905370207248E+16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-102603772375863.53</v>
      </c>
      <c r="L6004" s="444">
        <f t="shared" ca="1" si="199"/>
        <v>-2.4727509142583112E+16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-2.4727509142583112E+16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-103031288094096.3</v>
      </c>
      <c r="L6005" s="444">
        <f t="shared" ca="1" si="199"/>
        <v>-2.4830540430677208E+16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-2.4830540430677208E+16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-103460585127821.7</v>
      </c>
      <c r="L6006" s="444">
        <f t="shared" ca="1" si="199"/>
        <v>-2.4934001015805028E+16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-2.4934001015805028E+16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-103891670899187.61</v>
      </c>
      <c r="L6007" s="444">
        <f t="shared" ca="1" si="199"/>
        <v>-2.5037892686704216E+16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-2.5037892686704216E+16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-104324552861267.56</v>
      </c>
      <c r="L6008" s="444">
        <f t="shared" ca="1" si="199"/>
        <v>-2.5142217239565484E+16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-2.5142217239565484E+16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-104759238498189.52</v>
      </c>
      <c r="L6009" s="444">
        <f t="shared" ca="1" si="199"/>
        <v>-2.5246976478063672E+16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-2.5246976478063672E+16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-105195735325265.3</v>
      </c>
      <c r="L6010" s="444">
        <f t="shared" ca="1" si="199"/>
        <v>-2.5352172213388936E+16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-2.5352172213388936E+16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-105634050889120.56</v>
      </c>
      <c r="L6011" s="444">
        <f t="shared" ca="1" si="199"/>
        <v>-2.5457806264278056E+16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-2.5457806264278056E+16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-106074192767825.23</v>
      </c>
      <c r="L6012" s="444">
        <f t="shared" ca="1" si="199"/>
        <v>-2.556388045704588E+16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-2.556388045704588E+16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-106516168571024.5</v>
      </c>
      <c r="L6013" s="444">
        <f t="shared" ca="1" si="199"/>
        <v>-2.5670396625616904E+16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-2.5670396625616904E+16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-106959985940070.44</v>
      </c>
      <c r="L6014" s="444">
        <f t="shared" ca="1" si="199"/>
        <v>-2.5777356611556976E+16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-2.5777356611556976E+16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-107405652548154.06</v>
      </c>
      <c r="L6015" s="444">
        <f t="shared" ca="1" si="199"/>
        <v>-2.5884762264105132E+16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-2.5884762264105132E+16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-107853176100438.05</v>
      </c>
      <c r="L6016" s="444">
        <f t="shared" ca="1" si="199"/>
        <v>-2.5992615440205572E+16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-2.5992615440205572E+16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-108302564334189.88</v>
      </c>
      <c r="L6017" s="444">
        <f t="shared" ca="1" si="199"/>
        <v>-2.610091800453976E+16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-2.610091800453976E+16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-108753825018915.67</v>
      </c>
      <c r="L6018" s="444">
        <f t="shared" ca="1" si="199"/>
        <v>-2.6209671829558676E+16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-2.6209671829558676E+16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-109206965956494.48</v>
      </c>
      <c r="L6019" s="444">
        <f t="shared" ca="1" si="199"/>
        <v>-2.6318878795515172E+16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-2.6318878795515172E+16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-109661994981313.22</v>
      </c>
      <c r="L6020" s="444">
        <f t="shared" ca="1" si="199"/>
        <v>-2.6428540790496484E+16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-2.6428540790496484E+16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-110118919960402.02</v>
      </c>
      <c r="L6021" s="444">
        <f t="shared" ca="1" si="199"/>
        <v>-2.6538659710456888E+16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-2.6538659710456888E+16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-110577748793570.36</v>
      </c>
      <c r="L6022" s="444">
        <f t="shared" ca="1" si="199"/>
        <v>-2.664923745925046E+16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-2.664923745925046E+16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-111038489413543.58</v>
      </c>
      <c r="L6023" s="444">
        <f t="shared" ca="1" si="199"/>
        <v>-2.6760275948664004E+16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-2.6760275948664004E+16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-111501149786100.02</v>
      </c>
      <c r="L6024" s="444">
        <f t="shared" ca="1" si="199"/>
        <v>-2.6871777098450104E+16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-2.6871777098450104E+16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-111965737910208.77</v>
      </c>
      <c r="L6025" s="444">
        <f t="shared" ca="1" si="199"/>
        <v>-2.6983742836360312E+16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-2.6983742836360312E+16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-112432261818167.97</v>
      </c>
      <c r="L6026" s="444">
        <f t="shared" ca="1" si="199"/>
        <v>-2.709617509817848E+16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-2.709617509817848E+16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-112900729575743.67</v>
      </c>
      <c r="L6027" s="444">
        <f t="shared" ca="1" si="199"/>
        <v>-2.7209075827754224E+16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-2.7209075827754224E+16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-113371149282309.27</v>
      </c>
      <c r="L6028" s="444">
        <f t="shared" ca="1" si="199"/>
        <v>-2.7322446977036532E+16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-2.7322446977036532E+16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-113843529070985.55</v>
      </c>
      <c r="L6029" s="444">
        <f t="shared" ca="1" si="199"/>
        <v>-2.7436290506107516E+16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-2.7436290506107516E+16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-114317877108781.31</v>
      </c>
      <c r="L6030" s="444">
        <f t="shared" ca="1" si="199"/>
        <v>-2.7550608383216296E+16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-2.7550608383216296E+16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-114794201596734.56</v>
      </c>
      <c r="L6031" s="444">
        <f t="shared" ca="1" si="199"/>
        <v>-2.7665402584813032E+16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-2.7665402584813032E+16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-115272510770054.3</v>
      </c>
      <c r="L6032" s="444">
        <f t="shared" ca="1" si="199"/>
        <v>-2.7780675095583088E+16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-2.7780675095583088E+16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-115752812898262.86</v>
      </c>
      <c r="L6033" s="444">
        <f t="shared" ca="1" si="199"/>
        <v>-2.7896427908481352E+16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-2.7896427908481352E+16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-116235116285338.97</v>
      </c>
      <c r="L6034" s="444">
        <f t="shared" ca="1" si="199"/>
        <v>-2.8012663024766692E+16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-2.8012663024766692E+16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-116719429269861.22</v>
      </c>
      <c r="L6035" s="444">
        <f t="shared" ca="1" si="199"/>
        <v>-2.8129382454036552E+16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-2.8129382454036552E+16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-117205760225152.3</v>
      </c>
      <c r="L6036" s="444">
        <f t="shared" ca="1" si="199"/>
        <v>-2.8246588214261704E+16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-2.8246588214261704E+16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-117694117559423.77</v>
      </c>
      <c r="L6037" s="444">
        <f t="shared" ca="1" si="199"/>
        <v>-2.8364282331821128E+16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-2.8364282331821128E+16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-118184509715921.36</v>
      </c>
      <c r="L6038" s="444">
        <f t="shared" ca="1" si="199"/>
        <v>-2.8482466841537048E+16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-2.8482466841537048E+16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-118676945173071.03</v>
      </c>
      <c r="L6039" s="444">
        <f t="shared" ca="1" si="199"/>
        <v>-2.860114378671012E+16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-2.860114378671012E+16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-119171432444625.5</v>
      </c>
      <c r="L6040" s="444">
        <f t="shared" ca="1" si="199"/>
        <v>-2.8720315219154744E+16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-2.8720315219154744E+16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-119667980079811.44</v>
      </c>
      <c r="L6041" s="444">
        <f t="shared" ca="1" si="199"/>
        <v>-2.8839983199234556E+16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-2.8839983199234556E+16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-120166596663477.31</v>
      </c>
      <c r="L6042" s="444">
        <f t="shared" ca="1" si="199"/>
        <v>-2.8960149795898032E+16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-2.8960149795898032E+16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-120667290816241.8</v>
      </c>
      <c r="L6043" s="444">
        <f t="shared" ca="1" si="199"/>
        <v>-2.9080817086714272E+16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-2.9080817086714272E+16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-121170071194642.8</v>
      </c>
      <c r="L6044" s="444">
        <f t="shared" ca="1" si="199"/>
        <v>-2.9201987157908916E+16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-2.9201987157908916E+16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-121674946491287.14</v>
      </c>
      <c r="L6045" s="444">
        <f t="shared" ca="1" si="199"/>
        <v>-2.9323662104400204E+16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-2.9323662104400204E+16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-122181925435000.84</v>
      </c>
      <c r="L6046" s="444">
        <f t="shared" ca="1" si="199"/>
        <v>-2.9445844029835204E+16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-2.9445844029835204E+16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-122691016790980</v>
      </c>
      <c r="L6047" s="444">
        <f t="shared" ca="1" si="199"/>
        <v>-2.9568535046626184E+16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-2.9568535046626184E+16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-123202229360942.42</v>
      </c>
      <c r="L6048" s="444">
        <f t="shared" ca="1" si="199"/>
        <v>-2.9691737275987128E+16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-2.9691737275987128E+16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-123715571983279.7</v>
      </c>
      <c r="L6049" s="444">
        <f t="shared" ca="1" si="199"/>
        <v>-2.9815452847970408E+16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-2.9815452847970408E+16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-124231053533210.02</v>
      </c>
      <c r="L6050" s="444">
        <f t="shared" ca="1" si="199"/>
        <v>-2.993968390150362E+16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-2.993968390150362E+16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-124748682922931.75</v>
      </c>
      <c r="L6051" s="444">
        <f t="shared" ca="1" si="199"/>
        <v>-3.0064432584426552E+16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-3.0064432584426552E+16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-125268469101777.3</v>
      </c>
      <c r="L6052" s="444">
        <f t="shared" ca="1" si="199"/>
        <v>-3.0189701053528328E+16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-3.0189701053528328E+16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-125790421056368.02</v>
      </c>
      <c r="L6053" s="444">
        <f t="shared" ca="1" si="199"/>
        <v>-3.0315491474584696E+16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-3.0315491474584696E+16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-126314547810769.56</v>
      </c>
      <c r="L6054" s="444">
        <f t="shared" ca="1" si="199"/>
        <v>-3.0441806022395464E+16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-3.0441806022395464E+16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-126840858426647.77</v>
      </c>
      <c r="L6055" s="444">
        <f t="shared" ca="1" si="199"/>
        <v>-3.0568646880822112E+16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-3.0568646880822112E+16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-127369362003425.47</v>
      </c>
      <c r="L6056" s="444">
        <f t="shared" ca="1" si="199"/>
        <v>-3.0696016242825536E+16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-3.0696016242825536E+16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-127900067678439.73</v>
      </c>
      <c r="L6057" s="444">
        <f t="shared" ca="1" si="199"/>
        <v>-3.0823916310503976E+16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-3.0823916310503976E+16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-128432984627099.89</v>
      </c>
      <c r="L6058" s="444">
        <f t="shared" ca="1" si="199"/>
        <v>-3.0952349295131076E+16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-3.0952349295131076E+16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-128968122063046.14</v>
      </c>
      <c r="L6059" s="444">
        <f t="shared" ca="1" si="199"/>
        <v>-3.1081317417194124E+16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-3.1081317417194124E+16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-129505489238308.84</v>
      </c>
      <c r="L6060" s="444">
        <f t="shared" ca="1" si="199"/>
        <v>-3.1210822906432432E+16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-3.1210822906432432E+16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-130045095443468.45</v>
      </c>
      <c r="L6061" s="444">
        <f t="shared" ca="1" si="199"/>
        <v>-3.13408680018759E+16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-3.13408680018759E+16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-130586950007816.25</v>
      </c>
      <c r="L6062" s="444">
        <f t="shared" ca="1" si="199"/>
        <v>-3.1471454951883716E+16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-3.1471454951883716E+16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-131131062299515.48</v>
      </c>
      <c r="L6063" s="444">
        <f t="shared" ca="1" si="199"/>
        <v>-3.1602586014183232E+16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-3.1602586014183232E+16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-131677441725763.47</v>
      </c>
      <c r="L6064" s="444">
        <f t="shared" ca="1" si="199"/>
        <v>-3.1734263455908996E+16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-3.1734263455908996E+16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-132226097732954.14</v>
      </c>
      <c r="L6065" s="444">
        <f t="shared" ca="1" si="199"/>
        <v>-3.1866489553641952E+16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-3.1866489553641952E+16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-132777039806841.47</v>
      </c>
      <c r="L6066" s="444">
        <f t="shared" ca="1" si="199"/>
        <v>-3.1999266593448792E+16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-3.1999266593448792E+16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-133330277472703.31</v>
      </c>
      <c r="L6067" s="444">
        <f t="shared" ca="1" si="199"/>
        <v>-3.2132596870921496E+16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-3.2132596870921496E+16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-133885820295506.23</v>
      </c>
      <c r="L6068" s="444">
        <f t="shared" ca="1" si="199"/>
        <v>-3.2266482691217004E+16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-3.2266482691217004E+16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-134443677880070.84</v>
      </c>
      <c r="L6069" s="444">
        <f t="shared" ca="1" si="199"/>
        <v>-3.2400926369097076E+16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-3.2400926369097076E+16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-135003859871237.81</v>
      </c>
      <c r="L6070" s="444">
        <f t="shared" ca="1" si="199"/>
        <v>-3.2535930228968312E+16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-3.2535930228968312E+16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-135566375954034.64</v>
      </c>
      <c r="L6071" s="444">
        <f t="shared" ca="1" si="199"/>
        <v>-3.2671496604922348E+16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-3.2671496604922348E+16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-136131235853843.11</v>
      </c>
      <c r="L6072" s="444">
        <f t="shared" ca="1" si="199"/>
        <v>-3.2807627840776192E+16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-3.2807627840776192E+16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-136698449336567.47</v>
      </c>
      <c r="L6073" s="444">
        <f t="shared" ca="1" si="199"/>
        <v>-3.294432629011276E+16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-3.294432629011276E+16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-137268026208803.19</v>
      </c>
      <c r="L6074" s="444">
        <f t="shared" ca="1" si="199"/>
        <v>-3.3081594316321564E+16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-3.3081594316321564E+16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-137839976318006.5</v>
      </c>
      <c r="L6075" s="444">
        <f t="shared" ca="1" si="199"/>
        <v>-3.3219434292639572E+16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-3.3219434292639572E+16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-138414309552664.88</v>
      </c>
      <c r="L6076" s="444">
        <f t="shared" ca="1" si="199"/>
        <v>-3.3357848602192236E+16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-3.3357848602192236E+16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-138991035842467.64</v>
      </c>
      <c r="L6077" s="444">
        <f t="shared" ca="1" si="199"/>
        <v>-3.3496839638034704E+16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-3.3496839638034704E+16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-139570165158477.94</v>
      </c>
      <c r="L6078" s="444">
        <f t="shared" ca="1" si="199"/>
        <v>-3.363640980319318E+16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-3.363640980319318E+16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-140151707513304.92</v>
      </c>
      <c r="L6079" s="444">
        <f t="shared" ca="1" si="199"/>
        <v>-3.3776561510706484E+16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-3.3776561510706484E+16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-140735672961277.03</v>
      </c>
      <c r="L6080" s="444">
        <f t="shared" ca="1" si="199"/>
        <v>-3.391729718366776E+16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-3.391729718366776E+16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-141322071598615.66</v>
      </c>
      <c r="L6081" s="444">
        <f t="shared" ca="1" si="199"/>
        <v>-3.4058619255266376E+16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-3.4058619255266376E+16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-141910913563609.88</v>
      </c>
      <c r="L6082" s="444">
        <f t="shared" ca="1" si="199"/>
        <v>-3.4200530168829984E+16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-3.4200530168829984E+16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-142502209036791.59</v>
      </c>
      <c r="L6083" s="444">
        <f t="shared" ca="1" si="199"/>
        <v>-3.4343032377866776E+16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-3.4343032377866776E+16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-143095968241111.56</v>
      </c>
      <c r="L6084" s="444">
        <f t="shared" ca="1" si="199"/>
        <v>-3.4486128346107888E+16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-3.4486128346107888E+16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-143692201442116.19</v>
      </c>
      <c r="L6085" s="444">
        <f t="shared" ca="1" si="199"/>
        <v>-3.4629820547550004E+16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-3.4629820547550004E+16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-144290918948125.03</v>
      </c>
      <c r="L6086" s="444">
        <f t="shared" ca="1" si="199"/>
        <v>-3.4774111466498128E+16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-3.4774111466498128E+16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-144892131110408.84</v>
      </c>
      <c r="L6087" s="444">
        <f t="shared" ca="1" si="199"/>
        <v>-3.4919003597608536E+16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-3.4919003597608536E+16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-145495848323368.88</v>
      </c>
      <c r="L6088" s="444">
        <f t="shared" ca="1" si="199"/>
        <v>-3.5064499445931904E+16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-3.5064499445931904E+16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-146102081024716.25</v>
      </c>
      <c r="L6089" s="444">
        <f t="shared" ca="1" si="199"/>
        <v>-3.521060152695662E+16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-3.521060152695662E+16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-146710839695652.59</v>
      </c>
      <c r="L6090" s="444">
        <f t="shared" ca="1" si="199"/>
        <v>-3.5357312366652272E+16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-3.5357312366652272E+16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-147322134861051.13</v>
      </c>
      <c r="L6091" s="444">
        <f t="shared" ca="1" si="199"/>
        <v>-3.5504634501513324E+16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-3.5504634501513324E+16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-147935977089638.84</v>
      </c>
      <c r="L6092" s="444">
        <f t="shared" ca="1" si="199"/>
        <v>-3.5652570478602964E+16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-3.5652570478602964E+16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-148552376994179.03</v>
      </c>
      <c r="L6093" s="444">
        <f t="shared" ca="1" si="199"/>
        <v>-3.5801122855597144E+16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-3.5801122855597144E+16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-149171345231654.75</v>
      </c>
      <c r="L6094" s="444">
        <f t="shared" ca="1" si="199"/>
        <v>-3.59502942008288E+16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-3.59502942008288E+16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-149792892503453.34</v>
      </c>
      <c r="L6095" s="444">
        <f t="shared" ca="1" si="199"/>
        <v>-3.6100087093332256E+16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-3.6100087093332256E+16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-150417029555551.06</v>
      </c>
      <c r="L6096" s="444">
        <f t="shared" ca="1" si="199"/>
        <v>-3.6250504122887808E+16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-3.6250504122887808E+16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-151043767178699.19</v>
      </c>
      <c r="L6097" s="444">
        <f t="shared" ca="1" si="199"/>
        <v>-3.6401547890066504E+16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-3.6401547890066504E+16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-151673116208610.44</v>
      </c>
      <c r="L6098" s="444">
        <f t="shared" ca="1" si="199"/>
        <v>-3.6553221006275112E+16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-3.6553221006275112E+16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-152305087526146.31</v>
      </c>
      <c r="L6099" s="444">
        <f t="shared" ca="1" si="199"/>
        <v>-3.6705526093801256E+16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-3.6705526093801256E+16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-152939692057505.22</v>
      </c>
      <c r="L6100" s="444">
        <f t="shared" ca="1" si="199"/>
        <v>-3.685846578585876E+16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-3.685846578585876E+16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-153576940774411.5</v>
      </c>
      <c r="L6101" s="444">
        <f t="shared" ca="1" si="199"/>
        <v>-3.7012042726633168E+16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-3.7012042726633168E+16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-154216844694304.88</v>
      </c>
      <c r="L6102" s="444">
        <f t="shared" ca="1" si="199"/>
        <v>-3.7166259571327472E+16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-3.7166259571327472E+16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-154859414880531.13</v>
      </c>
      <c r="L6103" s="444">
        <f t="shared" ca="1" si="199"/>
        <v>-3.7321118986208E+16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-3.7321118986208E+16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-155504662442533.34</v>
      </c>
      <c r="L6104" s="444">
        <f t="shared" ca="1" si="199"/>
        <v>-3.7476623648650536E+16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-3.7476623648650536E+16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-156152598536043.91</v>
      </c>
      <c r="L6105" s="444">
        <f t="shared" ca="1" si="199"/>
        <v>-3.7632776247186576E+16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-3.7632776247186576E+16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-156803234363277.41</v>
      </c>
      <c r="L6106" s="444">
        <f t="shared" ca="1" si="199"/>
        <v>-3.7789579481549856E+16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-3.7789579481549856E+16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-157456581173124.41</v>
      </c>
      <c r="L6107" s="444">
        <f t="shared" ca="1" si="199"/>
        <v>-3.7947036062722984E+16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-3.7947036062722984E+16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-158112650261345.75</v>
      </c>
      <c r="L6108" s="444">
        <f t="shared" ca="1" si="199"/>
        <v>-3.8105148712984328E+16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-3.8105148712984328E+16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-158771452970768.03</v>
      </c>
      <c r="L6109" s="444">
        <f t="shared" ca="1" si="199"/>
        <v>-3.8263920165955096E+16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-3.8263920165955096E+16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-159433000691479.56</v>
      </c>
      <c r="L6110" s="444">
        <f t="shared" ca="1" si="199"/>
        <v>-3.8423353166646576E+16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-3.8423353166646576E+16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-160097304861027.41</v>
      </c>
      <c r="L6111" s="444">
        <f t="shared" ca="1" si="199"/>
        <v>-3.85834504715076E+16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-3.85834504715076E+16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-160764376964615</v>
      </c>
      <c r="L6112" s="444">
        <f t="shared" ca="1" si="199"/>
        <v>-3.8744214848472216E+16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-3.8744214848472216E+16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-161434228535300.91</v>
      </c>
      <c r="L6113" s="444">
        <f t="shared" ca="1" si="199"/>
        <v>-3.890564907700752E+16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-3.890564907700752E+16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-162106871154198</v>
      </c>
      <c r="L6114" s="444">
        <f t="shared" ca="1" si="199"/>
        <v>-3.906775594816172E+16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-3.906775594816172E+16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-162782316450673.84</v>
      </c>
      <c r="L6115" s="444">
        <f t="shared" ca="1" si="199"/>
        <v>-3.9230538264612392E+16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-3.9230538264612392E+16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-163460576102551.63</v>
      </c>
      <c r="L6116" s="444">
        <f t="shared" ca="1" si="199"/>
        <v>-3.9393998840714944E+16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-3.9393998840714944E+16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-164141661836312.25</v>
      </c>
      <c r="L6117" s="444">
        <f t="shared" ca="1" si="199"/>
        <v>-3.9558140502551256E+16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-3.9558140502551256E+16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-164825585427296.91</v>
      </c>
      <c r="L6118" s="444">
        <f t="shared" ca="1" si="199"/>
        <v>-3.9722966087978552E+16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-3.9722966087978552E+16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-165512358699910.63</v>
      </c>
      <c r="L6119" s="444">
        <f t="shared" ca="1" si="199"/>
        <v>-3.9888478446678464E+16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-3.9888478446678464E+16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-166201993527826.94</v>
      </c>
      <c r="L6120" s="444">
        <f t="shared" ca="1" si="199"/>
        <v>-4.0054680440206288E+16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-4.0054680440206288E+16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-166894501834192.88</v>
      </c>
      <c r="L6121" s="444">
        <f t="shared" ca="1" si="199"/>
        <v>-4.022157494204048E+16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-4.022157494204048E+16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-167589895591835.34</v>
      </c>
      <c r="L6122" s="444">
        <f t="shared" ca="1" si="199"/>
        <v>-4.0389164837632312E+16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-4.0389164837632312E+16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-168288186823467.97</v>
      </c>
      <c r="L6123" s="444">
        <f t="shared" ca="1" si="199"/>
        <v>-4.0557453024455776E+16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-4.0557453024455776E+16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-168989387601899.06</v>
      </c>
      <c r="L6124" s="444">
        <f t="shared" ca="1" si="199"/>
        <v>-4.0726442412057672E+16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-4.0726442412057672E+16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-169693510050240.31</v>
      </c>
      <c r="L6125" s="444">
        <f t="shared" ca="1" si="199"/>
        <v>-4.0896135922107912E+16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-4.0896135922107912E+16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-170400566342116.31</v>
      </c>
      <c r="L6126" s="444">
        <f t="shared" ca="1" si="199"/>
        <v>-4.1066536488450032E+16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-4.1066536488450032E+16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-171110568701875.13</v>
      </c>
      <c r="L6127" s="444">
        <f t="shared" ca="1" si="199"/>
        <v>-4.1237647057151904E+16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-4.1237647057151904E+16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-171823529404799.59</v>
      </c>
      <c r="L6128" s="444">
        <f t="shared" ref="L6128:L6250" ca="1" si="204">I6128-J6128+K6128</f>
        <v>-4.1409470586556704E+16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-4.1409470586556704E+16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-172539460777319.59</v>
      </c>
      <c r="L6129" s="444">
        <f t="shared" ca="1" si="204"/>
        <v>-4.1582010047334024E+16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-4.1582010047334024E+16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-173258375197225.09</v>
      </c>
      <c r="L6130" s="444">
        <f t="shared" ca="1" si="204"/>
        <v>-4.1755268422531248E+16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-4.1755268422531248E+16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-173980285093880.19</v>
      </c>
      <c r="L6131" s="444">
        <f t="shared" ca="1" si="204"/>
        <v>-4.1929248707625128E+16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-4.1929248707625128E+16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-174705202948438.03</v>
      </c>
      <c r="L6132" s="444">
        <f t="shared" ca="1" si="204"/>
        <v>-4.2103953910573568E+16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-4.2103953910573568E+16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-175433141294056.53</v>
      </c>
      <c r="L6133" s="444">
        <f t="shared" ca="1" si="204"/>
        <v>-4.2279387051867624E+16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-4.2279387051867624E+16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-176164112716115.09</v>
      </c>
      <c r="L6134" s="444">
        <f t="shared" ca="1" si="204"/>
        <v>-4.2455551164583736E+16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-4.2455551164583736E+16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-176898129852432.22</v>
      </c>
      <c r="L6135" s="444">
        <f t="shared" ca="1" si="204"/>
        <v>-4.2632449294436168E+16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-4.2632449294436168E+16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-177635205393484.03</v>
      </c>
      <c r="L6136" s="444">
        <f t="shared" ca="1" si="204"/>
        <v>-4.2810084499829656E+16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-4.2810084499829656E+16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-178375352082623.56</v>
      </c>
      <c r="L6137" s="444">
        <f t="shared" ca="1" si="204"/>
        <v>-4.298845985191228E+16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-4.298845985191228E+16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-179118582716301.16</v>
      </c>
      <c r="L6138" s="444">
        <f t="shared" ca="1" si="204"/>
        <v>-4.3167578434628584E+16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-4.3167578434628584E+16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-179864910144285.75</v>
      </c>
      <c r="L6139" s="444">
        <f t="shared" ca="1" si="204"/>
        <v>-4.3347443344772872E+16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-4.3347443344772872E+16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-180614347269886.97</v>
      </c>
      <c r="L6140" s="444">
        <f t="shared" ca="1" si="204"/>
        <v>-4.352805769204276E+16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-4.352805769204276E+16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-181366907050178.16</v>
      </c>
      <c r="L6141" s="444">
        <f t="shared" ca="1" si="204"/>
        <v>-4.3709424599092936E+16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-4.3709424599092936E+16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-182122602496220.56</v>
      </c>
      <c r="L6142" s="444">
        <f t="shared" ca="1" si="204"/>
        <v>-4.389154720158916E+16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-4.389154720158916E+16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-182881446673288.16</v>
      </c>
      <c r="L6143" s="444">
        <f t="shared" ca="1" si="204"/>
        <v>-4.4074428648262448E+16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-4.4074428648262448E+16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-183643452701093.53</v>
      </c>
      <c r="L6144" s="444">
        <f t="shared" ca="1" si="204"/>
        <v>-4.4258072100963544E+16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-4.4258072100963544E+16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-184408633754014.75</v>
      </c>
      <c r="L6145" s="444">
        <f t="shared" ca="1" si="204"/>
        <v>-4.444248073471756E+16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-4.444248073471756E+16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-185177003061323.16</v>
      </c>
      <c r="L6146" s="444">
        <f t="shared" ca="1" si="204"/>
        <v>-4.462765773777888E+16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-4.462765773777888E+16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-185948573907412</v>
      </c>
      <c r="L6147" s="444">
        <f t="shared" ca="1" si="204"/>
        <v>-4.4813606311686288E+16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-4.4813606311686288E+16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-186723359632026.19</v>
      </c>
      <c r="L6148" s="444">
        <f t="shared" ca="1" si="204"/>
        <v>-4.5000329671318312E+16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-4.5000329671318312E+16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-187501373630492.97</v>
      </c>
      <c r="L6149" s="444">
        <f t="shared" ca="1" si="204"/>
        <v>-4.5187831044948808E+16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-4.5187831044948808E+16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-188282629353953.38</v>
      </c>
      <c r="L6150" s="444">
        <f t="shared" ca="1" si="204"/>
        <v>-4.537611367430276E+16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-4.537611367430276E+16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-189067140309594.84</v>
      </c>
      <c r="L6151" s="444">
        <f t="shared" ca="1" si="204"/>
        <v>-4.5565180814612352E+16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-4.5565180814612352E+16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-189854920060884.81</v>
      </c>
      <c r="L6152" s="444">
        <f t="shared" ca="1" si="204"/>
        <v>-4.575503573467324E+16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-4.575503573467324E+16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-190645982227805.16</v>
      </c>
      <c r="L6153" s="444">
        <f t="shared" ca="1" si="204"/>
        <v>-4.5945681716901048E+16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-4.5945681716901048E+16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-191440340487087.69</v>
      </c>
      <c r="L6154" s="444">
        <f t="shared" ca="1" si="204"/>
        <v>-4.6137122057388136E+16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-4.6137122057388136E+16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-192238008572450.56</v>
      </c>
      <c r="L6155" s="444">
        <f t="shared" ca="1" si="204"/>
        <v>-4.6329360065960584E+16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-4.6329360065960584E+16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-193039000274835.75</v>
      </c>
      <c r="L6156" s="444">
        <f t="shared" ca="1" si="204"/>
        <v>-4.6522399066235416E+16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-4.6522399066235416E+16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-193843329442647.56</v>
      </c>
      <c r="L6157" s="444">
        <f t="shared" ca="1" si="204"/>
        <v>-4.6716242395678064E+16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-4.6716242395678064E+16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-194651009981991.94</v>
      </c>
      <c r="L6158" s="444">
        <f t="shared" ca="1" si="204"/>
        <v>-4.6910893405660056E+16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-4.6910893405660056E+16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-195462055856916.91</v>
      </c>
      <c r="L6159" s="444">
        <f t="shared" ca="1" si="204"/>
        <v>-4.7106355461516976E+16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-4.7106355461516976E+16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-196276481089654.06</v>
      </c>
      <c r="L6160" s="444">
        <f t="shared" ca="1" si="204"/>
        <v>-4.7302631942606632E+16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-4.7302631942606632E+16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-197094299760860.97</v>
      </c>
      <c r="L6161" s="444">
        <f t="shared" ca="1" si="204"/>
        <v>-4.7499726242367496E+16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-4.7499726242367496E+16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-197915526009864.56</v>
      </c>
      <c r="L6162" s="444">
        <f t="shared" ca="1" si="204"/>
        <v>-4.769764176837736E+16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-4.769764176837736E+16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-198740174034905.66</v>
      </c>
      <c r="L6163" s="444">
        <f t="shared" ca="1" si="204"/>
        <v>-4.7896381942412264E+16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-4.7896381942412264E+16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-199568258093384.44</v>
      </c>
      <c r="L6164" s="444">
        <f t="shared" ca="1" si="204"/>
        <v>-4.8095950200505648E+16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-4.8095950200505648E+16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-200399792502106.88</v>
      </c>
      <c r="L6165" s="444">
        <f t="shared" ca="1" si="204"/>
        <v>-4.8296349993007752E+16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-4.8296349993007752E+16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-201234791637532.31</v>
      </c>
      <c r="L6166" s="444">
        <f t="shared" ca="1" si="204"/>
        <v>-4.8497584784645288E+16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-4.8497584784645288E+16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-202073269936022.03</v>
      </c>
      <c r="L6167" s="444">
        <f t="shared" ca="1" si="204"/>
        <v>-4.8699658054581312E+16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-4.8699658054581312E+16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-202915241894088.81</v>
      </c>
      <c r="L6168" s="444">
        <f t="shared" ca="1" si="204"/>
        <v>-4.89025732964754E+16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-4.89025732964754E+16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-203760722068647.5</v>
      </c>
      <c r="L6169" s="444">
        <f t="shared" ca="1" si="204"/>
        <v>-4.9106334018544048E+16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-4.9106334018544048E+16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-204609725077266.88</v>
      </c>
      <c r="L6170" s="444">
        <f t="shared" ca="1" si="204"/>
        <v>-4.9310943743621312E+16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-4.9310943743621312E+16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-205462265598422.13</v>
      </c>
      <c r="L6171" s="444">
        <f t="shared" ca="1" si="204"/>
        <v>-4.9516406009219736E+16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-4.9516406009219736E+16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-206318358371748.91</v>
      </c>
      <c r="L6172" s="444">
        <f t="shared" ca="1" si="204"/>
        <v>-4.9722724367591488E+16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-4.9722724367591488E+16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-207178018198297.88</v>
      </c>
      <c r="L6173" s="444">
        <f t="shared" ca="1" si="204"/>
        <v>-4.9929902385789784E+16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-4.9929902385789784E+16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-208041259940790.75</v>
      </c>
      <c r="L6174" s="444">
        <f t="shared" ca="1" si="204"/>
        <v>-5.0137943645730576E+16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-5.0137943645730576E+16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-208908098523877.41</v>
      </c>
      <c r="L6175" s="444">
        <f t="shared" ca="1" si="204"/>
        <v>-5.0346851744254456E+16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-5.0346851744254456E+16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-209778548934393.56</v>
      </c>
      <c r="L6176" s="444">
        <f t="shared" ca="1" si="204"/>
        <v>-5.0556630293188848E+16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-5.0556630293188848E+16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-210652626221620.19</v>
      </c>
      <c r="L6177" s="444">
        <f t="shared" ca="1" si="204"/>
        <v>-5.0767282919410472E+16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-5.0767282919410472E+16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-211530345497543.63</v>
      </c>
      <c r="L6178" s="444">
        <f t="shared" ca="1" si="204"/>
        <v>-5.0978813264908016E+16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-5.0978813264908016E+16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-212411721937116.72</v>
      </c>
      <c r="L6179" s="444">
        <f t="shared" ca="1" si="204"/>
        <v>-5.1191224986845136E+16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-5.1191224986845136E+16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-213296770778521.41</v>
      </c>
      <c r="L6180" s="444">
        <f t="shared" ca="1" si="204"/>
        <v>-5.1404521757623656E+16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-5.1404521757623656E+16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-214185507323431.91</v>
      </c>
      <c r="L6181" s="444">
        <f t="shared" ca="1" si="204"/>
        <v>-5.1618707264947088E+16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-5.1618707264947088E+16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-215077946937279.53</v>
      </c>
      <c r="L6182" s="444">
        <f t="shared" ca="1" si="204"/>
        <v>-5.1833785211884368E+16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-5.1833785211884368E+16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-215974105049518.19</v>
      </c>
      <c r="L6183" s="444">
        <f t="shared" ca="1" si="204"/>
        <v>-5.2049759316933888E+16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-5.2049759316933888E+16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-216873997153891.19</v>
      </c>
      <c r="L6184" s="444">
        <f t="shared" ca="1" si="204"/>
        <v>-5.2266633314087776E+16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-5.2266633314087776E+16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-217777638808699.06</v>
      </c>
      <c r="L6185" s="444">
        <f t="shared" ca="1" si="204"/>
        <v>-5.2484410952896472E+16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-5.2484410952896472E+16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-218685045637068.63</v>
      </c>
      <c r="L6186" s="444">
        <f t="shared" ca="1" si="204"/>
        <v>-5.2703095998533544E+16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-5.2703095998533544E+16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-219596233327223.09</v>
      </c>
      <c r="L6187" s="444">
        <f t="shared" ca="1" si="204"/>
        <v>-5.2922692231860768E+16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-5.2922692231860768E+16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-220511217632753.19</v>
      </c>
      <c r="L6188" s="444">
        <f t="shared" ca="1" si="204"/>
        <v>-5.314320344949352E+16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-5.314320344949352E+16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-221430014372889.66</v>
      </c>
      <c r="L6189" s="444">
        <f t="shared" ca="1" si="204"/>
        <v>-5.3364633463866408E+16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-5.3364633463866408E+16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-222352639432776.69</v>
      </c>
      <c r="L6190" s="444">
        <f t="shared" ca="1" si="204"/>
        <v>-5.3586986103299184E+16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-5.3586986103299184E+16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-223279108763746.59</v>
      </c>
      <c r="L6191" s="444">
        <f t="shared" ca="1" si="204"/>
        <v>-5.3810265212062928E+16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-5.3810265212062928E+16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-224209438383595.53</v>
      </c>
      <c r="L6192" s="444">
        <f t="shared" ca="1" si="204"/>
        <v>-5.403447465044652E+16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-5.403447465044652E+16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-225143644376860.5</v>
      </c>
      <c r="L6193" s="444">
        <f t="shared" ca="1" si="204"/>
        <v>-5.4259618294823384E+16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-5.4259618294823384E+16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-226081742895097.44</v>
      </c>
      <c r="L6194" s="444">
        <f t="shared" ca="1" si="204"/>
        <v>-5.448570003771848E+16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-5.448570003771848E+16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-227023750157160.34</v>
      </c>
      <c r="L6195" s="444">
        <f t="shared" ca="1" si="204"/>
        <v>-5.471272378787564E+16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-5.471272378787564E+16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-227969682449481.84</v>
      </c>
      <c r="L6196" s="444">
        <f t="shared" ca="1" si="204"/>
        <v>-5.494069347032512E+16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-5.494069347032512E+16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-228919556126354.66</v>
      </c>
      <c r="L6197" s="444">
        <f t="shared" ca="1" si="204"/>
        <v>-5.5169613026451472E+16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-5.5169613026451472E+16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-229873387610214.47</v>
      </c>
      <c r="L6198" s="444">
        <f t="shared" ca="1" si="204"/>
        <v>-5.5399486414061688E+16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-5.5399486414061688E+16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-230831193391923.69</v>
      </c>
      <c r="L6199" s="444">
        <f t="shared" ca="1" si="204"/>
        <v>-5.5630317607453608E+16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-5.5630317607453608E+16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-231792990031056.69</v>
      </c>
      <c r="L6200" s="444">
        <f t="shared" ca="1" si="204"/>
        <v>-5.5862110597484664E+16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-5.5862110597484664E+16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-232758794156186.09</v>
      </c>
      <c r="L6201" s="444">
        <f t="shared" ca="1" si="204"/>
        <v>-5.6094869391640848E+16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-5.6094869391640848E+16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-233728622465170.19</v>
      </c>
      <c r="L6202" s="444">
        <f t="shared" ca="1" si="204"/>
        <v>-5.6328598014106016E+16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-5.6328598014106016E+16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-234702491725441.69</v>
      </c>
      <c r="L6203" s="444">
        <f t="shared" ca="1" si="204"/>
        <v>-5.6563300505831456E+16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-5.6563300505831456E+16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-235680418774297.72</v>
      </c>
      <c r="L6204" s="444">
        <f t="shared" ca="1" si="204"/>
        <v>-5.6798980924605752E+16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-5.6798980924605752E+16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-236662420519190.59</v>
      </c>
      <c r="L6205" s="444">
        <f t="shared" ca="1" si="204"/>
        <v>-5.7035643345124944E+16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-5.7035643345124944E+16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-237648513938020.56</v>
      </c>
      <c r="L6206" s="444">
        <f t="shared" ca="1" si="204"/>
        <v>-5.7273291859062968E+16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-5.7273291859062968E+16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-238638716079429.03</v>
      </c>
      <c r="L6207" s="444">
        <f t="shared" ca="1" si="204"/>
        <v>-5.75119305751424E+16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-5.75119305751424E+16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-239633044063093.34</v>
      </c>
      <c r="L6208" s="444">
        <f t="shared" ca="1" si="204"/>
        <v>-5.7751563619205496E+16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-5.7751563619205496E+16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-240631515080022.94</v>
      </c>
      <c r="L6209" s="444">
        <f t="shared" ca="1" si="204"/>
        <v>-5.799219513428552E+16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-5.799219513428552E+16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-241634146392856.34</v>
      </c>
      <c r="L6210" s="444">
        <f t="shared" ca="1" si="204"/>
        <v>-5.8233829280678376E+16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-5.8233829280678376E+16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-242640955336159.88</v>
      </c>
      <c r="L6211" s="444">
        <f t="shared" ca="1" si="204"/>
        <v>-5.8476470236014536E+16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-5.8476470236014536E+16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-243651959316727.25</v>
      </c>
      <c r="L6212" s="444">
        <f t="shared" ca="1" si="204"/>
        <v>-5.8720122195331264E+16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-5.8720122195331264E+16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-244667175813880.25</v>
      </c>
      <c r="L6213" s="444">
        <f t="shared" ca="1" si="204"/>
        <v>-5.8964789371145144E+16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-5.8964789371145144E+16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-245686622379771.44</v>
      </c>
      <c r="L6214" s="444">
        <f t="shared" ca="1" si="204"/>
        <v>-5.9210475993524912E+16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-5.9210475993524912E+16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-246710316639687.09</v>
      </c>
      <c r="L6215" s="444">
        <f t="shared" ca="1" si="204"/>
        <v>-5.94571863101646E+16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-5.94571863101646E+16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-247738276292352.5</v>
      </c>
      <c r="L6216" s="444">
        <f t="shared" ca="1" si="204"/>
        <v>-5.9704924586456952E+16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-5.9704924586456952E+16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-248770519110237.34</v>
      </c>
      <c r="L6217" s="444">
        <f t="shared" ca="1" si="204"/>
        <v>-5.9953695105567192E+16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-5.9953695105567192E+16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-249807062939863.28</v>
      </c>
      <c r="L6218" s="444">
        <f t="shared" ca="1" si="204"/>
        <v>-6.0203502168507056E+16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-6.0203502168507056E+16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-250847925702112.75</v>
      </c>
      <c r="L6219" s="444">
        <f t="shared" ca="1" si="204"/>
        <v>-6.0454350094209168E+16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-6.0454350094209168E+16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-251893125392538.19</v>
      </c>
      <c r="L6220" s="444">
        <f t="shared" ca="1" si="204"/>
        <v>-6.0706243219601704E+16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-6.0706243219601704E+16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-252942680081673.75</v>
      </c>
      <c r="L6221" s="444">
        <f t="shared" ca="1" si="204"/>
        <v>-6.0959185899683376E+16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-6.0959185899683376E+16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-253996607915347.41</v>
      </c>
      <c r="L6222" s="444">
        <f t="shared" ca="1" si="204"/>
        <v>-6.121318250759872E+16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-6.121318250759872E+16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-255054927114994.66</v>
      </c>
      <c r="L6223" s="444">
        <f t="shared" ca="1" si="204"/>
        <v>-6.1468237434713712E+16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-6.1468237434713712E+16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-256117655977973.75</v>
      </c>
      <c r="L6224" s="444">
        <f t="shared" ca="1" si="204"/>
        <v>-6.1724355090691688E+16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-6.1724355090691688E+16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-257184812877882.03</v>
      </c>
      <c r="L6225" s="444">
        <f t="shared" ca="1" si="204"/>
        <v>-6.1981539903569568E+16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-6.1981539903569568E+16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-258256416264873.19</v>
      </c>
      <c r="L6226" s="444">
        <f t="shared" ca="1" si="204"/>
        <v>-6.223979631983444E+16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-6.223979631983444E+16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-259332484665976.84</v>
      </c>
      <c r="L6227" s="444">
        <f t="shared" ca="1" si="204"/>
        <v>-6.2499128804500416E+16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-6.2499128804500416E+16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-260413036685418.41</v>
      </c>
      <c r="L6228" s="444">
        <f t="shared" ca="1" si="204"/>
        <v>-6.2759541841185832E+16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-6.2759541841185832E+16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-261498091004940.97</v>
      </c>
      <c r="L6229" s="444">
        <f t="shared" ca="1" si="204"/>
        <v>-6.3021039932190776E+16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-6.3021039932190776E+16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-262587666384128.19</v>
      </c>
      <c r="L6230" s="444">
        <f t="shared" ca="1" si="204"/>
        <v>-6.3283627598574904E+16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-6.3283627598574904E+16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-263681781660728.75</v>
      </c>
      <c r="L6231" s="444">
        <f t="shared" ca="1" si="204"/>
        <v>-6.3547309380235632E+16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-6.3547309380235632E+16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-264780455750981.78</v>
      </c>
      <c r="L6232" s="444">
        <f t="shared" ca="1" si="204"/>
        <v>-6.3812089835986616E+16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-6.3812089835986616E+16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-265883707649944.22</v>
      </c>
      <c r="L6233" s="444">
        <f t="shared" ca="1" si="204"/>
        <v>-6.407797354363656E+16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-6.407797354363656E+16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-266991556431819</v>
      </c>
      <c r="L6234" s="444">
        <f t="shared" ca="1" si="204"/>
        <v>-6.4344965100068376E+16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-6.4344965100068376E+16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-268104021250284.91</v>
      </c>
      <c r="L6235" s="444">
        <f t="shared" ca="1" si="204"/>
        <v>-6.4613069121318664E+16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-6.4613069121318664E+16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-269221121338827.72</v>
      </c>
      <c r="L6236" s="444">
        <f t="shared" ca="1" si="204"/>
        <v>-6.4882290242657488E+16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-6.4882290242657488E+16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-270342876011072.88</v>
      </c>
      <c r="L6237" s="444">
        <f t="shared" ca="1" si="204"/>
        <v>-6.515263311866856E+16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-6.515263311866856E+16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-271469304661118.97</v>
      </c>
      <c r="L6238" s="444">
        <f t="shared" ca="1" si="204"/>
        <v>-6.542410242332968E+16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-6.542410242332968E+16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-272600426763873.69</v>
      </c>
      <c r="L6239" s="444">
        <f t="shared" ca="1" si="204"/>
        <v>-6.5696702850093552E+16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-6.5696702850093552E+16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-273736261875389.78</v>
      </c>
      <c r="L6240" s="444">
        <f t="shared" ca="1" si="204"/>
        <v>-6.5970439111968944E+16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-6.5970439111968944E+16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-274876829633203.94</v>
      </c>
      <c r="L6241" s="444">
        <f t="shared" ca="1" si="204"/>
        <v>-6.6245315941602144E+16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-6.6245315941602144E+16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-276022149756675.56</v>
      </c>
      <c r="L6242" s="444">
        <f t="shared" ca="1" si="204"/>
        <v>-6.6521338091358816E+16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-6.6521338091358816E+16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-277172242047328.44</v>
      </c>
      <c r="L6243" s="444">
        <f t="shared" ca="1" si="204"/>
        <v>-6.6798510333406144E+16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-6.6798510333406144E+16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-278327126389192.22</v>
      </c>
      <c r="L6244" s="444">
        <f t="shared" ca="1" si="204"/>
        <v>-6.7076837459795336E+16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-6.7076837459795336E+16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-279486822749147.25</v>
      </c>
      <c r="L6245" s="444">
        <f t="shared" ca="1" si="204"/>
        <v>-6.735632428254448E+16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-6.735632428254448E+16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-280651351177268.66</v>
      </c>
      <c r="L6246" s="444">
        <f t="shared" ca="1" si="204"/>
        <v>-6.7636975633721752E+16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-6.7636975633721752E+16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-281820731807173.94</v>
      </c>
      <c r="L6247" s="444">
        <f t="shared" ca="1" si="204"/>
        <v>-6.7918796365528928E+16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-6.7918796365528928E+16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-282994984856370.5</v>
      </c>
      <c r="L6248" s="444">
        <f t="shared" ca="1" si="204"/>
        <v>-6.8201791350385296E+16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-6.8201791350385296E+16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-284174130626605.38</v>
      </c>
      <c r="L6249" s="444">
        <f t="shared" ca="1" si="204"/>
        <v>-6.8485965481011904E+16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-6.8485965481011904E+16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-285358189504216.25</v>
      </c>
      <c r="L6250" s="444">
        <f t="shared" ca="1" si="204"/>
        <v>-6.877132367051612E+16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2026-09-01T02:06:20Z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