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591DA56-2EFC-4D29-8529-CA405097D8DB}" xr6:coauthVersionLast="47" xr6:coauthVersionMax="47" xr10:uidLastSave="{00000000-0000-0000-0000-000000000000}"/>
  <bookViews>
    <workbookView xWindow="-57720" yWindow="-120" windowWidth="29040" windowHeight="15840" firstSheet="2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Log'!$A$1:$G$946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7" i="8"/>
  <c r="B10" i="8"/>
  <c r="B11" i="8"/>
  <c r="B12" i="8"/>
  <c r="B1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16" i="8"/>
  <c r="B15" i="8"/>
  <c r="B18" i="8"/>
  <c r="B17" i="8"/>
  <c r="B21" i="8"/>
  <c r="B20" i="8"/>
  <c r="B14" i="8"/>
  <c r="J34" i="5"/>
  <c r="E34" i="5"/>
  <c r="O16" i="5"/>
  <c r="J16" i="5"/>
  <c r="E16" i="5"/>
  <c r="F14" i="2"/>
  <c r="F2" i="2" s="1"/>
  <c r="B1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45" i="7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90" i="7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F36" i="6" s="1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15" i="6" l="1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62" i="7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G36" i="6"/>
  <c r="G15" i="6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42" i="6" l="1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50" i="7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16" i="7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F1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19" i="13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<sst xmlns="http://schemas.openxmlformats.org/spreadsheetml/2006/main" count="3033" uniqueCount="886">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</sst>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1976.877371</v>
      </c>
    </row>
    <row r="3" spans="1:3" x14ac:dyDescent="0.3">
      <c r="A3" t="s">
        <v>106</v>
      </c>
      <c r="B3" t="s">
        <v>808</v>
      </c>
      <c r="C3" s="524">
        <v>952.22127599999999</v>
      </c>
    </row>
    <row r="4" spans="1:3" x14ac:dyDescent="0.3">
      <c r="A4" t="s">
        <v>106</v>
      </c>
      <c r="B4" t="s">
        <v>809</v>
      </c>
      <c r="C4" s="524">
        <v>1354.282633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H35" sqref="H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1715249.94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46172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0.83298913727819124</v>
      </c>
      <c r="N2" s="21" t="s">
        <v>42</v>
      </c>
      <c r="O2" s="22">
        <f>B12-O1</f>
        <v>-10170</v>
      </c>
      <c r="P2" s="11"/>
      <c r="Q2" s="23" t="s">
        <v>43</v>
      </c>
      <c r="R2" s="23">
        <f ca="1">E20*(1+$Q$1)</f>
        <v>1760914.0629999996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46172</v>
      </c>
      <c r="E3" s="21" t="s">
        <v>45</v>
      </c>
      <c r="F3" s="22">
        <f ca="1">F1-F2</f>
        <v>1531229.6199999999</v>
      </c>
      <c r="H3" s="17"/>
      <c r="J3" s="18" t="s">
        <v>46</v>
      </c>
      <c r="K3" s="19">
        <v>0.25</v>
      </c>
      <c r="L3" s="20">
        <f>K6/(K5+K6)</f>
        <v>0.16701086272180873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2025051.1724499995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46172</v>
      </c>
      <c r="F4" s="7"/>
      <c r="H4" s="17"/>
      <c r="J4" s="24"/>
      <c r="K4" s="25"/>
      <c r="L4" s="26"/>
      <c r="N4" s="27" t="s">
        <v>50</v>
      </c>
      <c r="O4" s="28">
        <f>B10-O3</f>
        <v>23553.259999999995</v>
      </c>
      <c r="P4" s="11"/>
      <c r="Q4" s="23" t="s">
        <v>51</v>
      </c>
      <c r="R4" s="23">
        <f t="shared" ca="1" si="1"/>
        <v>2328808.8483174993</v>
      </c>
    </row>
    <row r="5" spans="1:18" ht="14.4" x14ac:dyDescent="0.3">
      <c r="A5" s="13" t="s">
        <v>52</v>
      </c>
      <c r="B5" s="14">
        <f ca="1">'Checking Transaction Log'!G1</f>
        <v>6181.479999999985</v>
      </c>
      <c r="C5" s="15">
        <f t="shared" ca="1" si="0"/>
        <v>46172</v>
      </c>
      <c r="E5" s="544" t="s">
        <v>53</v>
      </c>
      <c r="F5" s="542"/>
      <c r="G5" s="543"/>
      <c r="H5" s="17"/>
      <c r="J5" s="29" t="s">
        <v>54</v>
      </c>
      <c r="K5" s="30">
        <f>B10</f>
        <v>91423.34</v>
      </c>
      <c r="L5" s="20">
        <f ca="1">K5/F3</f>
        <v>5.9705833015429782E-2</v>
      </c>
      <c r="N5" s="5" t="s">
        <v>55</v>
      </c>
      <c r="O5" s="6"/>
      <c r="P5" s="11"/>
      <c r="Q5" s="23" t="s">
        <v>56</v>
      </c>
      <c r="R5" s="23">
        <f t="shared" ca="1" si="1"/>
        <v>2678130.175565124</v>
      </c>
    </row>
    <row r="6" spans="1:18" ht="14.4" x14ac:dyDescent="0.3">
      <c r="A6" s="13" t="s">
        <v>57</v>
      </c>
      <c r="B6" s="14">
        <f>'Savings Transaction Log'!A3</f>
        <v>15522.120000000003</v>
      </c>
      <c r="C6" s="15">
        <f t="shared" ca="1" si="0"/>
        <v>46172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18330</v>
      </c>
      <c r="L6" s="20">
        <f ca="1">K6/F3</f>
        <v>1.1970771568538494E-2</v>
      </c>
      <c r="N6" s="21" t="s">
        <v>60</v>
      </c>
      <c r="O6" s="22"/>
      <c r="P6" s="11"/>
      <c r="Q6" s="23" t="s">
        <v>61</v>
      </c>
      <c r="R6" s="23">
        <f t="shared" ca="1" si="1"/>
        <v>3079849.7018998922</v>
      </c>
    </row>
    <row r="7" spans="1:18" ht="14.4" x14ac:dyDescent="0.3">
      <c r="A7" s="21" t="s">
        <v>62</v>
      </c>
      <c r="B7" s="33">
        <f ca="1">SUM(B2:B6)</f>
        <v>21703.599999999988</v>
      </c>
      <c r="C7" s="34">
        <f ca="1">B7/F3</f>
        <v>1.4173968238676045E-2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5522.1200000000026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3541827.1571848756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115275.45999999999</v>
      </c>
      <c r="L8" s="20">
        <f ca="1">K8/F3</f>
        <v>7.5282935030998158E-2</v>
      </c>
      <c r="N8" s="21" t="s">
        <v>69</v>
      </c>
      <c r="O8" s="22">
        <f t="shared" si="2"/>
        <v>13383.259999999995</v>
      </c>
      <c r="P8" s="11"/>
      <c r="Q8" s="23" t="s">
        <v>70</v>
      </c>
      <c r="R8" s="23">
        <f t="shared" ca="1" si="1"/>
        <v>4073101.2307626065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4684066.4153769976</v>
      </c>
    </row>
    <row r="10" spans="1:18" ht="14.4" x14ac:dyDescent="0.3">
      <c r="A10" s="31" t="s">
        <v>74</v>
      </c>
      <c r="B10" s="14">
        <v>91423.34</v>
      </c>
      <c r="C10" s="15">
        <v>46165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-4966.7449999999953</v>
      </c>
      <c r="L10" s="40">
        <f t="shared" ref="L10:L11" si="3">K10+K5</f>
        <v>86456.595000000001</v>
      </c>
      <c r="P10" s="11"/>
      <c r="Q10" s="23" t="s">
        <v>75</v>
      </c>
      <c r="R10" s="23">
        <f t="shared" ca="1" si="1"/>
        <v>5386676.3776835464</v>
      </c>
    </row>
    <row r="11" spans="1:18" ht="14.4" x14ac:dyDescent="0.3">
      <c r="A11" s="31" t="s">
        <v>76</v>
      </c>
      <c r="B11" s="14">
        <v>12534.15</v>
      </c>
      <c r="C11" s="15">
        <v>46165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10488.864999999998</v>
      </c>
      <c r="L11" s="45">
        <f t="shared" si="3"/>
        <v>28818.864999999998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6194677.8343360778</v>
      </c>
    </row>
    <row r="12" spans="1:18" ht="14.4" x14ac:dyDescent="0.3">
      <c r="A12" s="47" t="s">
        <v>81</v>
      </c>
      <c r="B12" s="48">
        <v>18330</v>
      </c>
      <c r="C12" s="15">
        <v>46165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1.8820733757749539E-2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103957.48999999999</v>
      </c>
      <c r="L15" s="59">
        <f ca="1">K15/F3</f>
        <v>6.7891509308708381E-2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131456.94</v>
      </c>
      <c r="I16" s="7"/>
      <c r="J16" s="18" t="s">
        <v>46</v>
      </c>
      <c r="K16" s="63">
        <f>B12</f>
        <v>18330</v>
      </c>
      <c r="L16" s="20">
        <f ca="1">K16/F3</f>
        <v>1.1970771568538494E-2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1486344.5499999998</v>
      </c>
      <c r="P18" s="11"/>
    </row>
    <row r="19" spans="1:17" ht="14.4" x14ac:dyDescent="0.3">
      <c r="A19" s="68" t="s">
        <v>92</v>
      </c>
      <c r="B19" s="33">
        <f>SUM(B10:B18)</f>
        <v>122287.48999999999</v>
      </c>
      <c r="C19" s="34">
        <f ca="1">B19/F3</f>
        <v>7.986228087724688E-2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283066.51999999996</v>
      </c>
      <c r="P19" s="73">
        <f t="shared" ref="P19:P32" si="4">O19/$O$18</f>
        <v>0.19044475253062959</v>
      </c>
      <c r="Q19" s="74" t="s">
        <v>97</v>
      </c>
    </row>
    <row r="20" spans="1:17" ht="14.4" x14ac:dyDescent="0.3">
      <c r="B20" s="7"/>
      <c r="C20" s="37"/>
      <c r="E20" s="56">
        <f ca="1">F3</f>
        <v>1531229.6199999999</v>
      </c>
      <c r="F20" s="44">
        <f ca="1">E20-E22</f>
        <v>116227.18999999994</v>
      </c>
      <c r="G20" s="34">
        <f ca="1">(E20-E22)/E22</f>
        <v>8.2139215831593976E-2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263562.90500000003</v>
      </c>
      <c r="P20" s="78">
        <f t="shared" si="4"/>
        <v>0.17732288586788308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0.23438519000000002</v>
      </c>
      <c r="L21" s="11"/>
      <c r="N21" s="27" t="s">
        <v>104</v>
      </c>
      <c r="O21" s="51">
        <f>($B$10+$B$11)*0.25</f>
        <v>25989.372499999998</v>
      </c>
      <c r="P21" s="82">
        <f t="shared" si="4"/>
        <v>1.7485429270084115E-2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429118.56999999995</v>
      </c>
      <c r="C22" s="15">
        <v>46165</v>
      </c>
      <c r="E22" s="56">
        <v>1415002.43</v>
      </c>
      <c r="F22" s="45">
        <f ca="1">((F20/(C2-E21))*365)+E22</f>
        <v>1699720.0430872482</v>
      </c>
      <c r="G22" s="34">
        <f ca="1">(F22-E22)/E22</f>
        <v>0.20121351529215981</v>
      </c>
      <c r="I22" s="7"/>
      <c r="J22" s="81">
        <v>3000000</v>
      </c>
      <c r="K22" s="50">
        <f ca="1">1-($E$20/J22)</f>
        <v>0.48959012666666668</v>
      </c>
      <c r="L22" s="11"/>
      <c r="N22" s="5" t="s">
        <v>108</v>
      </c>
      <c r="O22" s="72">
        <f>($B$22+$B$23)*0.3</f>
        <v>169839.91199999998</v>
      </c>
      <c r="P22" s="73">
        <f t="shared" si="4"/>
        <v>0.11426685151837776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137014.46999999997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0.61719259500000001</v>
      </c>
      <c r="L23" s="11"/>
      <c r="N23" s="13" t="s">
        <v>111</v>
      </c>
      <c r="O23" s="14">
        <f>($B$24+$B$25)*0.3</f>
        <v>158137.74300000002</v>
      </c>
      <c r="P23" s="78">
        <f t="shared" si="4"/>
        <v>0.10639373152072985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403661.47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0.69375407600000005</v>
      </c>
      <c r="L24" s="11"/>
      <c r="N24" s="13" t="s">
        <v>113</v>
      </c>
      <c r="O24" s="14">
        <f t="shared" ref="O24:O25" si="5">($B$10+$B$11)*0.25</f>
        <v>25989.372499999998</v>
      </c>
      <c r="P24" s="78">
        <f t="shared" si="4"/>
        <v>1.7485429270084115E-2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123464.34000000005</v>
      </c>
      <c r="C25" s="15">
        <f>C22</f>
        <v>46165</v>
      </c>
      <c r="E25" s="75" t="s">
        <v>34</v>
      </c>
      <c r="F25" s="76">
        <f ca="1">B7</f>
        <v>21703.599999999988</v>
      </c>
      <c r="G25" s="77">
        <f t="shared" ref="G25:G31" ca="1" si="6">F25/SUM($F$25:$F$31)</f>
        <v>1.3922963931872822E-2</v>
      </c>
      <c r="I25" s="7"/>
      <c r="J25" s="84"/>
      <c r="K25" s="25"/>
      <c r="L25" s="11"/>
      <c r="N25" s="27" t="s">
        <v>116</v>
      </c>
      <c r="O25" s="51">
        <f t="shared" si="5"/>
        <v>25989.372499999998</v>
      </c>
      <c r="P25" s="82">
        <f t="shared" si="4"/>
        <v>1.7485429270084115E-2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1093258.8499999999</v>
      </c>
      <c r="C26" s="34">
        <f ca="1">B26/F3</f>
        <v>0.71397446582831903</v>
      </c>
      <c r="E26" s="80" t="s">
        <v>103</v>
      </c>
      <c r="F26" s="30">
        <f>(B11)</f>
        <v>12534.15</v>
      </c>
      <c r="G26" s="20">
        <f t="shared" ca="1" si="6"/>
        <v>8.0407175937026037E-3</v>
      </c>
      <c r="I26" s="7"/>
      <c r="J26" s="49"/>
      <c r="K26" s="25"/>
      <c r="L26" s="11"/>
      <c r="N26" s="5" t="s">
        <v>119</v>
      </c>
      <c r="O26" s="72">
        <f>($B$22+$B$23)*0.2</f>
        <v>113226.60799999999</v>
      </c>
      <c r="P26" s="73">
        <f t="shared" si="4"/>
        <v>7.6177901012251845E-2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91423.34</v>
      </c>
      <c r="G27" s="20">
        <f t="shared" ca="1" si="6"/>
        <v>5.8648512935704056E-2</v>
      </c>
      <c r="I27" s="7"/>
      <c r="J27" s="49"/>
      <c r="K27" s="25"/>
      <c r="L27" s="11"/>
      <c r="N27" s="13" t="s">
        <v>120</v>
      </c>
      <c r="O27" s="14">
        <f>($B$24+$B$25)*0.2</f>
        <v>105425.16200000001</v>
      </c>
      <c r="P27" s="78">
        <f t="shared" si="4"/>
        <v>7.0929154347153245E-2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18330</v>
      </c>
      <c r="G28" s="20">
        <f t="shared" ca="1" si="6"/>
        <v>1.1758783283475044E-2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10395.749</v>
      </c>
      <c r="P28" s="78">
        <f t="shared" si="4"/>
        <v>6.994171708033646E-3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1093258.8499999999</v>
      </c>
      <c r="G29" s="20">
        <f t="shared" ca="1" si="6"/>
        <v>0.70133081777911344</v>
      </c>
      <c r="H29" s="86"/>
      <c r="I29" s="7"/>
      <c r="J29" s="49"/>
      <c r="K29" s="25"/>
      <c r="L29" s="11"/>
      <c r="N29" s="27" t="s">
        <v>123</v>
      </c>
      <c r="O29" s="51">
        <f t="shared" si="7"/>
        <v>10395.749</v>
      </c>
      <c r="P29" s="82">
        <f t="shared" si="4"/>
        <v>6.994171708033646E-3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0.17371835597070182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0.18219073767249996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0.17685016437965717</v>
      </c>
      <c r="E31" s="85" t="s">
        <v>118</v>
      </c>
      <c r="F31" s="44">
        <f>B38-F8-F7</f>
        <v>50786.600000000006</v>
      </c>
      <c r="G31" s="34">
        <f t="shared" ca="1" si="6"/>
        <v>3.2579848505430102E-2</v>
      </c>
      <c r="I31" s="7"/>
      <c r="J31" s="49"/>
      <c r="K31" s="25"/>
      <c r="L31" s="11"/>
      <c r="N31" s="27" t="s">
        <v>127</v>
      </c>
      <c r="O31" s="51">
        <f>($B$10+$B$11)*0.05</f>
        <v>5197.8744999999999</v>
      </c>
      <c r="P31" s="82">
        <f t="shared" si="4"/>
        <v>3.497085854016823E-3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18330</v>
      </c>
      <c r="P32" s="88">
        <f t="shared" si="4"/>
        <v>1.2332268450138295E-2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572618.7975000001</v>
      </c>
      <c r="P35" s="59">
        <f t="shared" ref="P35:P39" si="8">O35/$O$18</f>
        <v>0.3852530676685969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379956.4</v>
      </c>
      <c r="P36" s="20">
        <f t="shared" si="8"/>
        <v>0.25563144157927586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239443.26800000004</v>
      </c>
      <c r="P37" s="20">
        <f t="shared" si="8"/>
        <v>0.16109539877547241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3.3167200618807263E-2</v>
      </c>
      <c r="D38" s="86"/>
      <c r="E38" s="39"/>
      <c r="F38" s="11"/>
      <c r="G38" s="39"/>
      <c r="I38" s="7"/>
      <c r="N38" s="13" t="s">
        <v>115</v>
      </c>
      <c r="O38" s="14">
        <f>O30+O31</f>
        <v>275996.08449999994</v>
      </c>
      <c r="P38" s="20">
        <f t="shared" si="8"/>
        <v>0.18568782352651678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18330</v>
      </c>
      <c r="P39" s="91">
        <f t="shared" si="8"/>
        <v>1.2332268450138295E-2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1486344.55</v>
      </c>
      <c r="P40" s="95">
        <f t="shared" si="9"/>
        <v>1.0000000000000002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26" sqref="D26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39593.939999999995</v>
      </c>
      <c r="K2" s="102">
        <f>J2/D2</f>
        <v>0.47660395155518237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35677.31</v>
      </c>
      <c r="Q2" s="102">
        <f>P2/D2</f>
        <v>0.42945831929985312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7803.8900000000012</v>
      </c>
      <c r="W2" s="102">
        <f>V2/D2</f>
        <v>9.3937729144964441E-2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5998.73</v>
      </c>
      <c r="K4" s="574">
        <f>J4/$D$2</f>
        <v>7.2208484993224201E-2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5538.1299999999992</v>
      </c>
      <c r="Q4" s="574">
        <f t="shared" ref="Q4:Q12" si="3">P4/$D$2</f>
        <v>6.6664106735179737E-2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0.20326116814247916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340.26</v>
      </c>
      <c r="K5" s="574">
        <f t="shared" ref="K5:K30" si="6">J5/$D$2</f>
        <v>4.095810130443355E-3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340.26</v>
      </c>
      <c r="Q5" s="574">
        <f>P5/$D$2</f>
        <v>4.095810130443355E-3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3142.8199999999997</v>
      </c>
      <c r="K6" s="574">
        <f>J6/$D$2</f>
        <v>3.7831052707223846E-2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3870.6600000000035</v>
      </c>
      <c r="W6" s="102">
        <f t="shared" si="5"/>
        <v>4.6592277786110303E-2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4124.9299999999994</v>
      </c>
      <c r="Q7" s="574">
        <f>P7/$D$2</f>
        <v>4.9653000885704186E-2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-13202.72</v>
      </c>
      <c r="W7" s="116">
        <f t="shared" si="5"/>
        <v>-0.15892504063189059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8.6187035014325579E-4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3797.15</v>
      </c>
      <c r="Q9" s="574">
        <f t="shared" si="3"/>
        <v>4.5707416201766257E-2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553.5</v>
      </c>
      <c r="Q16" s="574">
        <f>P16/$D$2</f>
        <v>6.6626430000599462E-3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7223.3950000000004</v>
      </c>
      <c r="Q18" s="574">
        <f>P18/$D$2</f>
        <v>8.6950139355768771E-2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7223.3950000000004</v>
      </c>
      <c r="K26" s="574">
        <f t="shared" si="6"/>
        <v>8.6950139355768771E-2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38" sqref="J3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11052.54</v>
      </c>
      <c r="L6" s="211">
        <f t="shared" si="3"/>
        <v>1947.4599999999991</v>
      </c>
      <c r="M6" s="212">
        <f t="shared" si="4"/>
        <v>-0.14980461538461531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3870.66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62068.53</v>
      </c>
      <c r="L16" s="209">
        <f>SUM(L2:L6)</f>
        <v>2931.4699999999993</v>
      </c>
      <c r="M16" s="212">
        <f>((K16-SUM(J16))/SUM(J16))</f>
        <v>-4.5099538461538483E-2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3870.6600000000035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5034.8700000000008</v>
      </c>
      <c r="G24" s="232">
        <f t="shared" si="19"/>
        <v>165.1299999999992</v>
      </c>
      <c r="H24" s="233">
        <f t="shared" si="20"/>
        <v>-3.1755769230769074E-2</v>
      </c>
      <c r="I24" s="198"/>
      <c r="J24" s="234">
        <f>SUM('Proposed Budget'!$D$5:$D$12)</f>
        <v>5800</v>
      </c>
      <c r="K24" s="235">
        <f>SUM('Monthly Breakdown'!Q5:Q12)</f>
        <v>6017.67</v>
      </c>
      <c r="L24" s="236">
        <f t="shared" si="21"/>
        <v>-217.67000000000007</v>
      </c>
      <c r="M24" s="237">
        <f t="shared" si="22"/>
        <v>3.75293103448276E-2</v>
      </c>
      <c r="N24" s="198"/>
      <c r="O24" s="238">
        <f>SUM('Proposed Budget'!$D$33:$D$43)</f>
        <v>2000</v>
      </c>
      <c r="P24" s="239">
        <f>SUM('Monthly Breakdown'!Q33:Q43)</f>
        <v>0</v>
      </c>
      <c r="Q24" s="240">
        <f t="shared" si="23"/>
        <v>2000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24740.47</v>
      </c>
      <c r="G34" s="230">
        <f>SUM(G20:G24)</f>
        <v>1259.5299999999988</v>
      </c>
      <c r="H34" s="233">
        <f>((F34-SUM(E34)))/SUM(E34)</f>
        <v>-4.8443461538461491E-2</v>
      </c>
      <c r="I34" s="198"/>
      <c r="J34" s="234">
        <f>SUM(J20:J24)</f>
        <v>29000</v>
      </c>
      <c r="K34" s="234">
        <f>SUM(K20:K24)</f>
        <v>29328.059999999998</v>
      </c>
      <c r="L34" s="234">
        <f>SUM(L20:L24)</f>
        <v>-328.0600000000004</v>
      </c>
      <c r="M34" s="237">
        <f>((K34-SUM(J34))/SUM(J34))</f>
        <v>1.1312413793103368E-2</v>
      </c>
      <c r="N34" s="198"/>
      <c r="O34" s="238">
        <f t="shared" ref="O34:Q34" si="24">SUM(O20:O31)</f>
        <v>24000</v>
      </c>
      <c r="P34" s="238">
        <f t="shared" si="24"/>
        <v>8000</v>
      </c>
      <c r="Q34" s="238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A9" sqref="A9:XFD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79204.479999999996</v>
      </c>
      <c r="F3" s="268">
        <f t="shared" si="0"/>
        <v>6131.4375257999855</v>
      </c>
      <c r="G3" s="269">
        <f>1-((E3/SUM(E3:F3)))</f>
        <v>7.1850607617199858E-2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11102.54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1224.7071583892618</v>
      </c>
      <c r="E5" s="289">
        <f>I5+K5+M5+O5+Q5+S5+U5+W5+Y5+AA5+AC5+AE5</f>
        <v>5998.73</v>
      </c>
      <c r="F5" s="289">
        <f>J5+L5+N5+P5+R5</f>
        <v>1.2700000000002092</v>
      </c>
      <c r="G5" s="269">
        <f t="shared" ref="G5:G12" si="2">1-((E5/SUM(E5:F5)))</f>
        <v>2.1166666666672107E-4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1253.58</v>
      </c>
      <c r="R5" s="270">
        <f t="shared" ref="R5:R12" si="7">H5-Q5</f>
        <v>-53.579999999999927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1130.6705677852347</v>
      </c>
      <c r="E6" s="289">
        <f t="shared" ref="E6:E12" si="15">Q6+S6+U6+W6+Y6+AA6+AC6+AE6+I6+K6+M6+O6</f>
        <v>5538.1299999999992</v>
      </c>
      <c r="F6" s="289">
        <f>J6+L6+N6+P6+R6</f>
        <v>461.87000000000069</v>
      </c>
      <c r="G6" s="269">
        <f t="shared" si="2"/>
        <v>7.6978333333333482E-2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1347.36</v>
      </c>
      <c r="R6" s="270">
        <f t="shared" si="7"/>
        <v>-147.3599999999999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138.93569395973154</v>
      </c>
      <c r="E7" s="289">
        <f t="shared" si="15"/>
        <v>680.52</v>
      </c>
      <c r="F7" s="289">
        <f>J7+L7+N7+P7+R7</f>
        <v>69.480000000000018</v>
      </c>
      <c r="G7" s="269">
        <f t="shared" si="2"/>
        <v>9.2640000000000056E-2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641.6415060402685</v>
      </c>
      <c r="E8" s="289">
        <f t="shared" si="15"/>
        <v>3142.8199999999997</v>
      </c>
      <c r="F8" s="289">
        <f>J8+L8+N8+P8+R8</f>
        <v>-142.81999999999994</v>
      </c>
      <c r="G8" s="269">
        <f t="shared" si="2"/>
        <v>-4.7606666666666575E-2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740.88999999999987</v>
      </c>
      <c r="R8" s="270">
        <f t="shared" si="7"/>
        <v>-140.88999999999987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792.47570738255035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842.15013825503354</v>
      </c>
      <c r="E10" s="289">
        <f t="shared" si="15"/>
        <v>4124.9299999999994</v>
      </c>
      <c r="F10" s="289">
        <f>J10+L10+N10+P10+R10</f>
        <v>375.07000000000005</v>
      </c>
      <c r="G10" s="269">
        <f t="shared" si="2"/>
        <v>8.3348888888888806E-2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1086.2399999999998</v>
      </c>
      <c r="R10" s="270">
        <f t="shared" si="7"/>
        <v>-186.23999999999978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441.83722953020134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775.23022147651011</v>
      </c>
      <c r="E12" s="289">
        <f t="shared" si="15"/>
        <v>3797.15</v>
      </c>
      <c r="F12" s="289">
        <f>J12+L12+N12+P12+R12</f>
        <v>-297.15000000000009</v>
      </c>
      <c r="G12" s="269">
        <f t="shared" si="2"/>
        <v>-8.4899999999999975E-2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839.52</v>
      </c>
      <c r="R12" s="270">
        <f t="shared" si="7"/>
        <v>-139.51999999999998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1298.0152751677851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14.61793288590604</v>
      </c>
      <c r="E15" s="289">
        <f t="shared" si="17"/>
        <v>71.599999999999994</v>
      </c>
      <c r="F15" s="289">
        <f>J15+L15+N15+P15+R15</f>
        <v>28.400000000000006</v>
      </c>
      <c r="G15" s="269">
        <f t="shared" si="18"/>
        <v>0.28400000000000003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3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316.93352617449671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210.89634765100672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140.63839731543626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138.84382147651007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148.68030201342282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170.48674630872483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190.0392523489933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408.32214765100673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204.16107382550337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122.49664429530203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98.417887248322145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113.00315436241611</v>
      </c>
      <c r="E27" s="289">
        <f t="shared" si="17"/>
        <v>553.5</v>
      </c>
      <c r="F27" s="289">
        <f>J27+L27+N27+P27+R27</f>
        <v>-53.499999999999986</v>
      </c>
      <c r="G27" s="269">
        <f t="shared" si="18"/>
        <v>-0.10699999999999998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111.74000000000001</v>
      </c>
      <c r="R27" s="270">
        <f t="shared" si="23"/>
        <v>-11.740000000000009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1204.8974093959732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113.03582013422819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88.722277852348995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68.832906040268455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285.82550335570471</v>
      </c>
      <c r="E33" s="289">
        <f t="shared" ref="E33:E43" si="32">Q33+S33+U33+W33+Y33+AA33+AC33+AE33+I33+K33+M33+O33</f>
        <v>1400</v>
      </c>
      <c r="F33" s="289">
        <f>J33+L33+N33+P33+R33</f>
        <v>350</v>
      </c>
      <c r="G33" s="269">
        <f t="shared" ref="G33:G43" si="33">1-((E33/SUM(E33:F33)))</f>
        <v>0.19999999999999996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0</v>
      </c>
      <c r="R33" s="270">
        <f t="shared" ref="R33:R43" si="38">H33-Q33</f>
        <v>350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261.32617449664428</v>
      </c>
      <c r="E34" s="289">
        <f t="shared" si="32"/>
        <v>1280</v>
      </c>
      <c r="F34" s="289">
        <f>J34+L34+N34+P34+R34</f>
        <v>320</v>
      </c>
      <c r="G34" s="269">
        <f t="shared" si="33"/>
        <v>0.19999999999999996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0</v>
      </c>
      <c r="R34" s="270">
        <f t="shared" si="38"/>
        <v>320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20.416107382550337</v>
      </c>
      <c r="E35" s="289">
        <f t="shared" si="32"/>
        <v>100</v>
      </c>
      <c r="F35" s="289">
        <f>J35+L35+N35+P35+R35</f>
        <v>25</v>
      </c>
      <c r="G35" s="269">
        <f t="shared" si="33"/>
        <v>0.19999999999999996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0</v>
      </c>
      <c r="R35" s="270">
        <f t="shared" si="38"/>
        <v>25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20.416107382550337</v>
      </c>
      <c r="E36" s="289">
        <f t="shared" si="32"/>
        <v>100</v>
      </c>
      <c r="F36" s="289">
        <f>J36+L36+N36+P36+R36</f>
        <v>25</v>
      </c>
      <c r="G36" s="269">
        <f t="shared" si="33"/>
        <v>0.19999999999999996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0</v>
      </c>
      <c r="R36" s="270">
        <f t="shared" si="38"/>
        <v>25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36.748993288590604</v>
      </c>
      <c r="E37" s="289">
        <f t="shared" si="32"/>
        <v>180</v>
      </c>
      <c r="F37" s="289">
        <f>J37+L37+N37+P37+R37</f>
        <v>45</v>
      </c>
      <c r="G37" s="269">
        <f t="shared" si="33"/>
        <v>0.19999999999999996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0</v>
      </c>
      <c r="R37" s="270">
        <f t="shared" si="38"/>
        <v>45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326.65771812080538</v>
      </c>
      <c r="E38" s="289">
        <f t="shared" si="32"/>
        <v>1600</v>
      </c>
      <c r="F38" s="289">
        <f>J38+L38+N38+P38+R38</f>
        <v>400</v>
      </c>
      <c r="G38" s="269">
        <f t="shared" si="33"/>
        <v>0.19999999999999996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0</v>
      </c>
      <c r="R38" s="270">
        <f t="shared" si="38"/>
        <v>400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306.24161073825502</v>
      </c>
      <c r="E39" s="289">
        <f t="shared" si="32"/>
        <v>1500</v>
      </c>
      <c r="F39" s="289">
        <f>J39+L39+N39+P39+R39</f>
        <v>375</v>
      </c>
      <c r="G39" s="269">
        <f t="shared" si="33"/>
        <v>0.19999999999999996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0</v>
      </c>
      <c r="R39" s="270">
        <f t="shared" si="38"/>
        <v>375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81.664429530201346</v>
      </c>
      <c r="E40" s="289">
        <f t="shared" si="32"/>
        <v>400</v>
      </c>
      <c r="F40" s="289">
        <f>J40+L40+N40+P40+R40</f>
        <v>100</v>
      </c>
      <c r="G40" s="269">
        <f t="shared" si="33"/>
        <v>0.19999999999999996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0</v>
      </c>
      <c r="R40" s="270">
        <f t="shared" si="38"/>
        <v>100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69.414765100671133</v>
      </c>
      <c r="E41" s="289">
        <f t="shared" si="32"/>
        <v>340</v>
      </c>
      <c r="F41" s="289">
        <f>J41+L41+N41+P41+R41</f>
        <v>85</v>
      </c>
      <c r="G41" s="269">
        <f t="shared" si="33"/>
        <v>0.19999999999999996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0</v>
      </c>
      <c r="R41" s="270">
        <f t="shared" si="38"/>
        <v>85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187.82818791946309</v>
      </c>
      <c r="E42" s="289">
        <f t="shared" si="32"/>
        <v>920</v>
      </c>
      <c r="F42" s="289">
        <f>J42+L42+N42+P42+R42</f>
        <v>230</v>
      </c>
      <c r="G42" s="269">
        <f t="shared" si="33"/>
        <v>0.19999999999999996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0</v>
      </c>
      <c r="R42" s="270">
        <f t="shared" si="38"/>
        <v>230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36.748993288590604</v>
      </c>
      <c r="E43" s="289">
        <f t="shared" si="32"/>
        <v>180</v>
      </c>
      <c r="F43" s="289">
        <f>J43+L43+N43+P43+R43</f>
        <v>45</v>
      </c>
      <c r="G43" s="269">
        <f t="shared" si="33"/>
        <v>0.19999999999999996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0</v>
      </c>
      <c r="R43" s="270">
        <f t="shared" si="38"/>
        <v>45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51.040268456375841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3447.4536845637581</v>
      </c>
      <c r="E46" s="289">
        <f t="shared" si="47"/>
        <v>16885.949999999997</v>
      </c>
      <c r="F46" s="289">
        <f>J46+L46+N46+P46+R46</f>
        <v>3199.9675257999852</v>
      </c>
      <c r="G46" s="269">
        <f t="shared" si="48"/>
        <v>0.15931398312721767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3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9122.7252563758411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6325.3326805369134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859.33641744966451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653.31543624161077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44"/>
  <sheetViews>
    <sheetView tabSelected="1" workbookViewId="0">
      <pane ySplit="4" topLeftCell="A5" activePane="bottomLeft" state="frozen"/>
      <selection pane="bottomLeft" activeCell="B13" sqref="B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(SUM(INDIRECT("g5:g5")))+J2+L2+N2+P2-R2+T2-G947</f>
        <v>6181.479999999985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247.3</v>
      </c>
      <c r="K2" s="304" t="s">
        <v>276</v>
      </c>
      <c r="L2" s="305">
        <f>(SUMIFS(E:E,I:I,"2"))</f>
        <v>22.49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23</v>
      </c>
      <c r="C5" s="298">
        <v>46171</v>
      </c>
      <c r="D5" s="299" t="s">
        <v>67</v>
      </c>
      <c r="E5" s="522">
        <v>650.88</v>
      </c>
      <c r="F5" s="522"/>
      <c r="G5" s="333">
        <f t="shared" ref="G5:G54" si="0">G6-E5+F5</f>
        <v>5911.689999999985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20</v>
      </c>
      <c r="C6" s="298">
        <v>46171</v>
      </c>
      <c r="D6" s="299" t="s">
        <v>193</v>
      </c>
      <c r="E6" s="522">
        <v>600</v>
      </c>
      <c r="F6" s="522"/>
      <c r="G6" s="333">
        <f t="shared" si="0"/>
        <v>6562.5699999999852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38</v>
      </c>
      <c r="C7" s="298">
        <v>46171</v>
      </c>
      <c r="D7" s="299" t="s">
        <v>293</v>
      </c>
      <c r="E7" s="522"/>
      <c r="F7" s="522">
        <v>4597.8100000000004</v>
      </c>
      <c r="G7" s="333">
        <f t="shared" si="0"/>
        <v>7162.5699999999852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42</v>
      </c>
      <c r="C8" s="298">
        <v>46171</v>
      </c>
      <c r="D8" s="299" t="s">
        <v>200</v>
      </c>
      <c r="E8" s="522">
        <v>50.92</v>
      </c>
      <c r="F8" s="522"/>
      <c r="G8" s="333">
        <f t="shared" si="0"/>
        <v>2564.7599999999852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43</v>
      </c>
      <c r="C9" s="298">
        <v>46171</v>
      </c>
      <c r="D9" s="299" t="s">
        <v>201</v>
      </c>
      <c r="E9" s="522">
        <v>42.84</v>
      </c>
      <c r="F9" s="522"/>
      <c r="G9" s="333">
        <f t="shared" si="0"/>
        <v>2615.6799999999853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291</v>
      </c>
      <c r="B10" s="330">
        <v>39</v>
      </c>
      <c r="C10" s="298">
        <v>46170</v>
      </c>
      <c r="D10" s="299" t="s">
        <v>292</v>
      </c>
      <c r="E10" s="522"/>
      <c r="F10" s="522">
        <v>2763.79</v>
      </c>
      <c r="G10" s="333">
        <f t="shared" si="0"/>
        <v>2658.5199999999854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46170</v>
      </c>
      <c r="D11" s="299" t="s">
        <v>885</v>
      </c>
      <c r="E11" s="522">
        <v>8.9499999999999993</v>
      </c>
      <c r="F11" s="522"/>
      <c r="G11" s="333">
        <f t="shared" si="0"/>
        <v>-105.27000000001468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46170</v>
      </c>
      <c r="D12" s="299" t="s">
        <v>885</v>
      </c>
      <c r="E12" s="522">
        <v>43.44</v>
      </c>
      <c r="F12" s="522"/>
      <c r="G12" s="333">
        <f t="shared" si="0"/>
        <v>-96.320000000014673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5</v>
      </c>
      <c r="C13" s="298">
        <v>46170</v>
      </c>
      <c r="D13" s="299" t="s">
        <v>847</v>
      </c>
      <c r="E13" s="522">
        <v>11.2</v>
      </c>
      <c r="F13" s="522"/>
      <c r="G13" s="333">
        <f t="shared" si="0"/>
        <v>-52.880000000014675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46169</v>
      </c>
      <c r="D14" s="299" t="s">
        <v>358</v>
      </c>
      <c r="E14" s="522">
        <v>11.29</v>
      </c>
      <c r="F14" s="522"/>
      <c r="G14" s="333">
        <f t="shared" si="0"/>
        <v>-41.68000000001468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4</v>
      </c>
      <c r="C15" s="298">
        <v>46169</v>
      </c>
      <c r="D15" s="299" t="s">
        <v>363</v>
      </c>
      <c r="E15" s="522">
        <v>44.84</v>
      </c>
      <c r="F15" s="522"/>
      <c r="G15" s="333">
        <f t="shared" si="0"/>
        <v>-30.39000000001468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7</v>
      </c>
      <c r="C16" s="298">
        <v>46169</v>
      </c>
      <c r="D16" s="299" t="s">
        <v>338</v>
      </c>
      <c r="E16" s="522">
        <v>139.88</v>
      </c>
      <c r="F16" s="522"/>
      <c r="G16" s="333">
        <f t="shared" si="0"/>
        <v>14.449999999985323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8</v>
      </c>
      <c r="C17" s="298">
        <v>46169</v>
      </c>
      <c r="D17" s="299" t="s">
        <v>319</v>
      </c>
      <c r="E17" s="522">
        <v>46.84</v>
      </c>
      <c r="F17" s="522"/>
      <c r="G17" s="333">
        <f t="shared" si="0"/>
        <v>154.32999999998532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46169</v>
      </c>
      <c r="D18" s="299" t="s">
        <v>358</v>
      </c>
      <c r="E18" s="522">
        <v>9.4700000000000006</v>
      </c>
      <c r="F18" s="522"/>
      <c r="G18" s="333">
        <f t="shared" si="0"/>
        <v>201.16999999998532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46168</v>
      </c>
      <c r="D19" s="299" t="s">
        <v>308</v>
      </c>
      <c r="E19" s="522">
        <v>47.99</v>
      </c>
      <c r="F19" s="522"/>
      <c r="G19" s="333">
        <f t="shared" si="0"/>
        <v>210.63999999998532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46168</v>
      </c>
      <c r="D20" s="299" t="s">
        <v>873</v>
      </c>
      <c r="E20" s="522">
        <v>26</v>
      </c>
      <c r="F20" s="522"/>
      <c r="G20" s="333">
        <f t="shared" si="0"/>
        <v>258.62999999998533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46168</v>
      </c>
      <c r="D21" s="299" t="s">
        <v>310</v>
      </c>
      <c r="E21" s="522">
        <v>50.15</v>
      </c>
      <c r="F21" s="522"/>
      <c r="G21" s="333">
        <f t="shared" si="0"/>
        <v>284.62999999998533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46168</v>
      </c>
      <c r="D22" s="299" t="s">
        <v>883</v>
      </c>
      <c r="E22" s="522">
        <v>400</v>
      </c>
      <c r="F22" s="522"/>
      <c r="G22" s="333">
        <f t="shared" si="0"/>
        <v>334.77999999998531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46168</v>
      </c>
      <c r="D23" s="299" t="s">
        <v>835</v>
      </c>
      <c r="E23" s="522">
        <v>15.96</v>
      </c>
      <c r="F23" s="522"/>
      <c r="G23" s="333">
        <f t="shared" si="0"/>
        <v>734.77999999998531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46168</v>
      </c>
      <c r="D24" s="299" t="s">
        <v>296</v>
      </c>
      <c r="E24" s="522">
        <v>15.1</v>
      </c>
      <c r="F24" s="522"/>
      <c r="G24" s="333">
        <f t="shared" si="0"/>
        <v>750.73999999998534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4</v>
      </c>
      <c r="C25" s="298">
        <v>46168</v>
      </c>
      <c r="D25" s="299" t="s">
        <v>296</v>
      </c>
      <c r="E25" s="522">
        <v>44.67</v>
      </c>
      <c r="F25" s="522"/>
      <c r="G25" s="333">
        <f t="shared" si="0"/>
        <v>765.83999999998537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46168</v>
      </c>
      <c r="D26" s="299" t="s">
        <v>300</v>
      </c>
      <c r="E26" s="522">
        <v>32.99</v>
      </c>
      <c r="F26" s="522"/>
      <c r="G26" s="333">
        <f t="shared" si="0"/>
        <v>810.50999999998533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46168</v>
      </c>
      <c r="D27" s="299" t="s">
        <v>386</v>
      </c>
      <c r="E27" s="522">
        <v>14.39</v>
      </c>
      <c r="F27" s="522"/>
      <c r="G27" s="333">
        <f t="shared" si="0"/>
        <v>843.49999999998533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12</v>
      </c>
      <c r="C28" s="298">
        <v>46167</v>
      </c>
      <c r="D28" s="299" t="s">
        <v>314</v>
      </c>
      <c r="E28" s="522">
        <v>204.48</v>
      </c>
      <c r="F28" s="522"/>
      <c r="G28" s="333">
        <f t="shared" si="0"/>
        <v>857.88999999998532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46167</v>
      </c>
      <c r="D29" s="299" t="s">
        <v>319</v>
      </c>
      <c r="E29" s="522">
        <v>29.79</v>
      </c>
      <c r="F29" s="522"/>
      <c r="G29" s="333">
        <f t="shared" si="0"/>
        <v>1062.3699999999853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3</v>
      </c>
      <c r="C30" s="298">
        <v>46167</v>
      </c>
      <c r="D30" s="299" t="s">
        <v>348</v>
      </c>
      <c r="E30" s="522">
        <v>50</v>
      </c>
      <c r="F30" s="522"/>
      <c r="G30" s="333">
        <f t="shared" si="0"/>
        <v>1092.1599999999853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1</v>
      </c>
      <c r="C31" s="298">
        <v>46166</v>
      </c>
      <c r="D31" s="299" t="s">
        <v>329</v>
      </c>
      <c r="E31" s="522">
        <v>122.54</v>
      </c>
      <c r="F31" s="522"/>
      <c r="G31" s="333">
        <f t="shared" si="0"/>
        <v>1142.1599999999853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46166</v>
      </c>
      <c r="D32" s="299" t="s">
        <v>311</v>
      </c>
      <c r="E32" s="522">
        <v>157.97</v>
      </c>
      <c r="F32" s="522"/>
      <c r="G32" s="333">
        <f t="shared" si="0"/>
        <v>1264.6999999999853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46166</v>
      </c>
      <c r="D33" s="299" t="s">
        <v>300</v>
      </c>
      <c r="E33" s="522">
        <v>44.05</v>
      </c>
      <c r="F33" s="522"/>
      <c r="G33" s="333">
        <f t="shared" si="0"/>
        <v>1422.6699999999853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46166</v>
      </c>
      <c r="D34" s="299" t="s">
        <v>319</v>
      </c>
      <c r="E34" s="522">
        <v>70.44</v>
      </c>
      <c r="F34" s="522"/>
      <c r="G34" s="333">
        <f t="shared" si="0"/>
        <v>1466.7199999999852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1</v>
      </c>
      <c r="C35" s="298">
        <v>46166</v>
      </c>
      <c r="D35" s="299" t="s">
        <v>329</v>
      </c>
      <c r="E35" s="522">
        <v>55.96</v>
      </c>
      <c r="F35" s="522"/>
      <c r="G35" s="333">
        <f t="shared" si="0"/>
        <v>1537.1599999999853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46166</v>
      </c>
      <c r="D36" s="299" t="s">
        <v>884</v>
      </c>
      <c r="E36" s="522">
        <v>597.83000000000004</v>
      </c>
      <c r="F36" s="522"/>
      <c r="G36" s="333">
        <f t="shared" si="0"/>
        <v>1593.1199999999853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/>
      <c r="B37" s="330"/>
      <c r="C37" s="298">
        <v>46166</v>
      </c>
      <c r="D37" s="299" t="s">
        <v>846</v>
      </c>
      <c r="E37" s="522">
        <v>69.2</v>
      </c>
      <c r="F37" s="522"/>
      <c r="G37" s="333">
        <f t="shared" si="0"/>
        <v>2190.9499999999853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1</v>
      </c>
      <c r="C38" s="298">
        <v>46165</v>
      </c>
      <c r="D38" s="299" t="s">
        <v>881</v>
      </c>
      <c r="E38" s="522">
        <v>94.76</v>
      </c>
      <c r="F38" s="522"/>
      <c r="G38" s="333">
        <f t="shared" si="0"/>
        <v>2260.1499999999851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1</v>
      </c>
      <c r="C39" s="298">
        <v>46165</v>
      </c>
      <c r="D39" s="299" t="s">
        <v>393</v>
      </c>
      <c r="E39" s="522">
        <v>34.869999999999997</v>
      </c>
      <c r="F39" s="522"/>
      <c r="G39" s="333">
        <f t="shared" si="0"/>
        <v>2354.9099999999853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46165</v>
      </c>
      <c r="D40" s="299" t="s">
        <v>481</v>
      </c>
      <c r="E40" s="522">
        <v>80.48</v>
      </c>
      <c r="F40" s="522"/>
      <c r="G40" s="333">
        <f t="shared" si="0"/>
        <v>2389.7799999999852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46165</v>
      </c>
      <c r="D41" s="299" t="s">
        <v>880</v>
      </c>
      <c r="E41" s="522">
        <v>25</v>
      </c>
      <c r="F41" s="522"/>
      <c r="G41" s="333">
        <f t="shared" si="0"/>
        <v>2470.2599999999852</v>
      </c>
      <c r="H41" s="334" t="s">
        <v>298</v>
      </c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46165</v>
      </c>
      <c r="D42" s="299" t="s">
        <v>878</v>
      </c>
      <c r="E42" s="522">
        <v>50</v>
      </c>
      <c r="F42" s="522"/>
      <c r="G42" s="333">
        <f t="shared" si="0"/>
        <v>2495.2599999999852</v>
      </c>
      <c r="H42" s="334" t="s">
        <v>298</v>
      </c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46165</v>
      </c>
      <c r="D43" s="299" t="s">
        <v>879</v>
      </c>
      <c r="E43" s="522">
        <v>25</v>
      </c>
      <c r="F43" s="522"/>
      <c r="G43" s="333">
        <f t="shared" si="0"/>
        <v>2545.2599999999852</v>
      </c>
      <c r="H43" s="334" t="s">
        <v>298</v>
      </c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46164</v>
      </c>
      <c r="D44" s="299" t="s">
        <v>882</v>
      </c>
      <c r="E44" s="522">
        <v>45.46</v>
      </c>
      <c r="F44" s="522"/>
      <c r="G44" s="333">
        <f t="shared" si="0"/>
        <v>2570.2599999999852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46164</v>
      </c>
      <c r="D45" s="299" t="s">
        <v>874</v>
      </c>
      <c r="E45" s="522">
        <v>22</v>
      </c>
      <c r="F45" s="522"/>
      <c r="G45" s="333">
        <f t="shared" si="0"/>
        <v>2615.7199999999852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46164</v>
      </c>
      <c r="D46" s="299" t="s">
        <v>296</v>
      </c>
      <c r="E46" s="522">
        <v>14.57</v>
      </c>
      <c r="F46" s="522"/>
      <c r="G46" s="333">
        <f t="shared" si="0"/>
        <v>2637.7199999999852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3</v>
      </c>
      <c r="C47" s="298">
        <v>46163</v>
      </c>
      <c r="D47" s="299" t="s">
        <v>334</v>
      </c>
      <c r="E47" s="522">
        <v>9.01</v>
      </c>
      <c r="F47" s="522"/>
      <c r="G47" s="333">
        <f t="shared" si="0"/>
        <v>2652.2899999999854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46163</v>
      </c>
      <c r="D48" s="299" t="s">
        <v>334</v>
      </c>
      <c r="E48" s="522">
        <v>6.8</v>
      </c>
      <c r="F48" s="522"/>
      <c r="G48" s="333">
        <f t="shared" si="0"/>
        <v>2661.2999999999856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46163</v>
      </c>
      <c r="D49" s="299" t="s">
        <v>358</v>
      </c>
      <c r="E49" s="522">
        <v>16.649999999999999</v>
      </c>
      <c r="F49" s="522"/>
      <c r="G49" s="333">
        <f t="shared" si="0"/>
        <v>2668.0999999999858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46163</v>
      </c>
      <c r="D50" s="299" t="s">
        <v>847</v>
      </c>
      <c r="E50" s="522">
        <v>24.89</v>
      </c>
      <c r="F50" s="522"/>
      <c r="G50" s="333">
        <f t="shared" si="0"/>
        <v>2684.7499999999859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46163</v>
      </c>
      <c r="D51" s="299" t="s">
        <v>847</v>
      </c>
      <c r="E51" s="522">
        <v>11.2</v>
      </c>
      <c r="F51" s="522"/>
      <c r="G51" s="333">
        <f t="shared" si="0"/>
        <v>2709.6399999999858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46162</v>
      </c>
      <c r="D52" s="299" t="s">
        <v>296</v>
      </c>
      <c r="E52" s="522">
        <v>11.18</v>
      </c>
      <c r="F52" s="522"/>
      <c r="G52" s="333">
        <f t="shared" si="0"/>
        <v>2720.8399999999856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46162</v>
      </c>
      <c r="D53" s="299" t="s">
        <v>386</v>
      </c>
      <c r="E53" s="522">
        <v>14.38</v>
      </c>
      <c r="F53" s="522"/>
      <c r="G53" s="333">
        <f t="shared" si="0"/>
        <v>2732.0199999999854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22</v>
      </c>
      <c r="C54" s="298">
        <v>46162</v>
      </c>
      <c r="D54" s="299" t="s">
        <v>323</v>
      </c>
      <c r="E54" s="522">
        <v>20.22</v>
      </c>
      <c r="F54" s="522"/>
      <c r="G54" s="333">
        <f t="shared" si="0"/>
        <v>2746.3999999999855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46162</v>
      </c>
      <c r="D55" s="299" t="s">
        <v>873</v>
      </c>
      <c r="E55" s="522">
        <v>30</v>
      </c>
      <c r="F55" s="522"/>
      <c r="G55" s="333">
        <f t="shared" ref="G23:G69" si="1">G56-E55+F55</f>
        <v>2766.6199999999853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46162</v>
      </c>
      <c r="D56" s="299" t="s">
        <v>875</v>
      </c>
      <c r="E56" s="522">
        <v>46.72</v>
      </c>
      <c r="F56" s="522"/>
      <c r="G56" s="333">
        <f t="shared" si="1"/>
        <v>2796.6199999999853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46162</v>
      </c>
      <c r="D57" s="299" t="s">
        <v>310</v>
      </c>
      <c r="E57" s="522">
        <v>56.51</v>
      </c>
      <c r="F57" s="522"/>
      <c r="G57" s="333">
        <f t="shared" si="1"/>
        <v>2843.3399999999851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46161</v>
      </c>
      <c r="D58" s="299" t="s">
        <v>872</v>
      </c>
      <c r="E58" s="522">
        <v>63.99</v>
      </c>
      <c r="F58" s="522"/>
      <c r="G58" s="333">
        <f t="shared" si="1"/>
        <v>2899.8499999999854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46161</v>
      </c>
      <c r="D59" s="299" t="s">
        <v>296</v>
      </c>
      <c r="E59" s="522">
        <v>43.46</v>
      </c>
      <c r="F59" s="522"/>
      <c r="G59" s="333">
        <f t="shared" si="1"/>
        <v>2963.8399999999851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3</v>
      </c>
      <c r="C60" s="298">
        <v>46161</v>
      </c>
      <c r="D60" s="299" t="s">
        <v>296</v>
      </c>
      <c r="E60" s="522">
        <v>8.7200000000000006</v>
      </c>
      <c r="F60" s="522"/>
      <c r="G60" s="333">
        <f t="shared" si="1"/>
        <v>3007.2999999999852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46161</v>
      </c>
      <c r="D61" s="299" t="s">
        <v>301</v>
      </c>
      <c r="E61" s="522">
        <v>30.9</v>
      </c>
      <c r="F61" s="522"/>
      <c r="G61" s="333">
        <f t="shared" si="1"/>
        <v>3016.019999999985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22</v>
      </c>
      <c r="C62" s="298">
        <v>46161</v>
      </c>
      <c r="D62" s="299" t="s">
        <v>328</v>
      </c>
      <c r="E62" s="522">
        <v>7.46</v>
      </c>
      <c r="F62" s="522"/>
      <c r="G62" s="333">
        <f t="shared" si="1"/>
        <v>3046.9199999999851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46161</v>
      </c>
      <c r="D63" s="299" t="s">
        <v>870</v>
      </c>
      <c r="E63" s="522">
        <v>31.05</v>
      </c>
      <c r="F63" s="522"/>
      <c r="G63" s="333">
        <f t="shared" si="1"/>
        <v>3054.3799999999851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46161</v>
      </c>
      <c r="D64" s="299" t="s">
        <v>871</v>
      </c>
      <c r="E64" s="522">
        <v>54.41</v>
      </c>
      <c r="F64" s="522"/>
      <c r="G64" s="333">
        <f t="shared" si="1"/>
        <v>3085.4299999999853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46161</v>
      </c>
      <c r="D65" s="299" t="s">
        <v>876</v>
      </c>
      <c r="E65" s="522">
        <v>20.49</v>
      </c>
      <c r="F65" s="522"/>
      <c r="G65" s="333">
        <f t="shared" si="1"/>
        <v>3139.8399999999851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46160</v>
      </c>
      <c r="D66" s="299" t="s">
        <v>401</v>
      </c>
      <c r="E66" s="522">
        <v>13.84</v>
      </c>
      <c r="F66" s="522"/>
      <c r="G66" s="333">
        <f t="shared" si="1"/>
        <v>3160.3299999999849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46160</v>
      </c>
      <c r="D67" s="299" t="s">
        <v>877</v>
      </c>
      <c r="E67" s="522">
        <v>138.44</v>
      </c>
      <c r="F67" s="522">
        <v>138.44</v>
      </c>
      <c r="G67" s="333">
        <f t="shared" si="1"/>
        <v>3174.1699999999851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46160</v>
      </c>
      <c r="D68" s="299" t="s">
        <v>353</v>
      </c>
      <c r="E68" s="522">
        <v>25.48</v>
      </c>
      <c r="F68" s="522"/>
      <c r="G68" s="333">
        <f t="shared" si="1"/>
        <v>3174.1699999999851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17</v>
      </c>
      <c r="C69" s="298">
        <v>46160</v>
      </c>
      <c r="D69" s="299" t="s">
        <v>188</v>
      </c>
      <c r="E69" s="522">
        <v>42.65</v>
      </c>
      <c r="F69" s="522"/>
      <c r="G69" s="333">
        <f t="shared" si="1"/>
        <v>3199.6499999999851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15</v>
      </c>
      <c r="C70" s="298">
        <v>46160</v>
      </c>
      <c r="D70" s="299" t="s">
        <v>185</v>
      </c>
      <c r="E70" s="522">
        <v>101.37</v>
      </c>
      <c r="F70" s="522"/>
      <c r="G70" s="333">
        <f t="shared" ref="G70:G150" si="2">G71-E70+F70</f>
        <v>3242.2999999999852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335</v>
      </c>
      <c r="B71" s="330" t="s">
        <v>335</v>
      </c>
      <c r="C71" s="298">
        <v>46160</v>
      </c>
      <c r="D71" s="299" t="s">
        <v>336</v>
      </c>
      <c r="E71" s="522">
        <v>93.13</v>
      </c>
      <c r="F71" s="522"/>
      <c r="G71" s="333">
        <f t="shared" si="2"/>
        <v>3343.6699999999851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11</v>
      </c>
      <c r="C72" s="298">
        <v>46160</v>
      </c>
      <c r="D72" s="299" t="s">
        <v>178</v>
      </c>
      <c r="E72" s="522">
        <v>267.68</v>
      </c>
      <c r="F72" s="522"/>
      <c r="G72" s="333">
        <f t="shared" si="2"/>
        <v>3436.7999999999852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23</v>
      </c>
      <c r="C73" s="298">
        <v>46160</v>
      </c>
      <c r="D73" s="299" t="s">
        <v>63</v>
      </c>
      <c r="E73" s="522">
        <v>529.46</v>
      </c>
      <c r="F73" s="522"/>
      <c r="G73" s="333">
        <f t="shared" si="2"/>
        <v>3704.479999999985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1</v>
      </c>
      <c r="C74" s="298">
        <v>46159</v>
      </c>
      <c r="D74" s="299" t="s">
        <v>311</v>
      </c>
      <c r="E74" s="522">
        <v>148.25</v>
      </c>
      <c r="F74" s="522"/>
      <c r="G74" s="333">
        <f t="shared" si="2"/>
        <v>4233.939999999985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46159</v>
      </c>
      <c r="D75" s="299" t="s">
        <v>306</v>
      </c>
      <c r="E75" s="522">
        <v>90.2</v>
      </c>
      <c r="F75" s="522"/>
      <c r="G75" s="333">
        <f t="shared" si="2"/>
        <v>4382.189999999985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21</v>
      </c>
      <c r="C76" s="298">
        <v>46159</v>
      </c>
      <c r="D76" s="299" t="s">
        <v>194</v>
      </c>
      <c r="E76" s="522">
        <v>81</v>
      </c>
      <c r="F76" s="522"/>
      <c r="G76" s="333">
        <f t="shared" si="2"/>
        <v>4472.3899999999849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46159</v>
      </c>
      <c r="D77" s="299" t="s">
        <v>300</v>
      </c>
      <c r="E77" s="522">
        <v>38.33</v>
      </c>
      <c r="F77" s="522"/>
      <c r="G77" s="333">
        <f t="shared" si="2"/>
        <v>4553.3899999999849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42</v>
      </c>
      <c r="C78" s="298">
        <v>46159</v>
      </c>
      <c r="D78" s="299" t="s">
        <v>333</v>
      </c>
      <c r="E78" s="522">
        <v>29.8</v>
      </c>
      <c r="F78" s="522"/>
      <c r="G78" s="333">
        <f t="shared" si="2"/>
        <v>4591.7199999999848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43</v>
      </c>
      <c r="C79" s="298">
        <v>46159</v>
      </c>
      <c r="D79" s="299" t="s">
        <v>333</v>
      </c>
      <c r="E79" s="522">
        <v>22.35</v>
      </c>
      <c r="F79" s="522"/>
      <c r="G79" s="333">
        <f t="shared" si="2"/>
        <v>4621.519999999985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46159</v>
      </c>
      <c r="D80" s="299" t="s">
        <v>319</v>
      </c>
      <c r="E80" s="522">
        <v>50.75</v>
      </c>
      <c r="F80" s="522"/>
      <c r="G80" s="333">
        <f t="shared" si="2"/>
        <v>4643.8699999999853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46158</v>
      </c>
      <c r="D81" s="299" t="s">
        <v>340</v>
      </c>
      <c r="E81" s="522">
        <v>21.3</v>
      </c>
      <c r="F81" s="522"/>
      <c r="G81" s="333">
        <f t="shared" si="2"/>
        <v>4694.6199999999853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46158</v>
      </c>
      <c r="D82" s="299" t="s">
        <v>319</v>
      </c>
      <c r="E82" s="522">
        <v>41.46</v>
      </c>
      <c r="F82" s="522"/>
      <c r="G82" s="333">
        <f t="shared" si="2"/>
        <v>4715.9199999999855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46158</v>
      </c>
      <c r="D83" s="299" t="s">
        <v>850</v>
      </c>
      <c r="E83" s="522">
        <v>95.85</v>
      </c>
      <c r="F83" s="522">
        <v>95.85</v>
      </c>
      <c r="G83" s="333">
        <f t="shared" si="2"/>
        <v>4757.3799999999856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46158</v>
      </c>
      <c r="D84" s="299" t="s">
        <v>848</v>
      </c>
      <c r="E84" s="522">
        <v>87.13</v>
      </c>
      <c r="F84" s="522">
        <v>87.13</v>
      </c>
      <c r="G84" s="333">
        <f t="shared" si="2"/>
        <v>4757.3799999999856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46158</v>
      </c>
      <c r="D85" s="299" t="s">
        <v>310</v>
      </c>
      <c r="E85" s="522">
        <v>48.15</v>
      </c>
      <c r="F85" s="522"/>
      <c r="G85" s="333">
        <f t="shared" si="2"/>
        <v>4757.3799999999856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46158</v>
      </c>
      <c r="D86" s="299" t="s">
        <v>308</v>
      </c>
      <c r="E86" s="522">
        <v>75.069999999999993</v>
      </c>
      <c r="F86" s="522"/>
      <c r="G86" s="333">
        <f t="shared" si="2"/>
        <v>4805.5299999999852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46158</v>
      </c>
      <c r="D87" s="299" t="s">
        <v>308</v>
      </c>
      <c r="E87" s="522">
        <v>75</v>
      </c>
      <c r="F87" s="522"/>
      <c r="G87" s="333">
        <f t="shared" si="2"/>
        <v>4880.5999999999849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46158</v>
      </c>
      <c r="D88" s="299" t="s">
        <v>348</v>
      </c>
      <c r="E88" s="522">
        <v>8.3800000000000008</v>
      </c>
      <c r="F88" s="522"/>
      <c r="G88" s="333">
        <f t="shared" si="2"/>
        <v>4955.5999999999849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46157</v>
      </c>
      <c r="D89" s="299" t="s">
        <v>319</v>
      </c>
      <c r="E89" s="522">
        <v>63.55</v>
      </c>
      <c r="F89" s="522"/>
      <c r="G89" s="333">
        <f t="shared" si="2"/>
        <v>4963.979999999985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4</v>
      </c>
      <c r="C90" s="298">
        <v>46157</v>
      </c>
      <c r="D90" s="299" t="s">
        <v>296</v>
      </c>
      <c r="E90" s="522">
        <v>45.1</v>
      </c>
      <c r="F90" s="522"/>
      <c r="G90" s="333">
        <f t="shared" si="2"/>
        <v>5027.5299999999852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46157</v>
      </c>
      <c r="D91" s="299" t="s">
        <v>296</v>
      </c>
      <c r="E91" s="522">
        <v>24.54</v>
      </c>
      <c r="F91" s="522"/>
      <c r="G91" s="333">
        <f t="shared" si="2"/>
        <v>5072.6299999999856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46157</v>
      </c>
      <c r="D92" s="299" t="s">
        <v>334</v>
      </c>
      <c r="E92" s="522">
        <v>14.28</v>
      </c>
      <c r="F92" s="522"/>
      <c r="G92" s="333">
        <f t="shared" si="2"/>
        <v>5097.1699999999855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287</v>
      </c>
      <c r="B93" s="330" t="s">
        <v>287</v>
      </c>
      <c r="C93" s="298">
        <v>46157</v>
      </c>
      <c r="D93" s="299" t="s">
        <v>506</v>
      </c>
      <c r="E93" s="522">
        <v>146.15</v>
      </c>
      <c r="F93" s="522">
        <v>146.15</v>
      </c>
      <c r="G93" s="333">
        <f t="shared" si="2"/>
        <v>5111.4499999999853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46157</v>
      </c>
      <c r="D94" s="299" t="s">
        <v>869</v>
      </c>
      <c r="E94" s="522">
        <v>202.87</v>
      </c>
      <c r="F94" s="522"/>
      <c r="G94" s="333">
        <f>G95-E94+F94</f>
        <v>5111.4499999999853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46157</v>
      </c>
      <c r="D95" s="299" t="s">
        <v>300</v>
      </c>
      <c r="E95" s="522">
        <v>14.9</v>
      </c>
      <c r="F95" s="522"/>
      <c r="G95" s="333">
        <f t="shared" si="2"/>
        <v>5314.3199999999852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291</v>
      </c>
      <c r="B96" s="330">
        <v>38</v>
      </c>
      <c r="C96" s="298">
        <v>46157</v>
      </c>
      <c r="D96" s="299" t="s">
        <v>293</v>
      </c>
      <c r="E96" s="522"/>
      <c r="F96" s="522">
        <v>4597.82</v>
      </c>
      <c r="G96" s="333">
        <f t="shared" si="2"/>
        <v>5329.2199999999848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46156</v>
      </c>
      <c r="D97" s="299" t="s">
        <v>868</v>
      </c>
      <c r="E97" s="522">
        <v>34.96</v>
      </c>
      <c r="F97" s="522"/>
      <c r="G97" s="333">
        <f t="shared" si="2"/>
        <v>731.39999999998463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46156</v>
      </c>
      <c r="D98" s="299" t="s">
        <v>408</v>
      </c>
      <c r="E98" s="522">
        <v>23.9</v>
      </c>
      <c r="F98" s="522"/>
      <c r="G98" s="333">
        <f t="shared" si="2"/>
        <v>766.35999999998467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24</v>
      </c>
      <c r="C99" s="298">
        <v>46156</v>
      </c>
      <c r="D99" s="299" t="s">
        <v>861</v>
      </c>
      <c r="E99" s="522">
        <v>109.92</v>
      </c>
      <c r="F99" s="522"/>
      <c r="G99" s="333">
        <f t="shared" si="2"/>
        <v>790.25999999998464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46156</v>
      </c>
      <c r="D100" s="299" t="s">
        <v>334</v>
      </c>
      <c r="E100" s="522">
        <v>24.34</v>
      </c>
      <c r="F100" s="522"/>
      <c r="G100" s="333">
        <f t="shared" si="2"/>
        <v>900.1799999999846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46156</v>
      </c>
      <c r="D101" s="299" t="s">
        <v>847</v>
      </c>
      <c r="E101" s="522">
        <v>24.89</v>
      </c>
      <c r="F101" s="522"/>
      <c r="G101" s="333">
        <f t="shared" si="2"/>
        <v>924.51999999998463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5</v>
      </c>
      <c r="C102" s="298">
        <v>46156</v>
      </c>
      <c r="D102" s="299" t="s">
        <v>847</v>
      </c>
      <c r="E102" s="522">
        <v>11.2</v>
      </c>
      <c r="F102" s="522"/>
      <c r="G102" s="333">
        <f t="shared" si="2"/>
        <v>949.40999999998462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46156</v>
      </c>
      <c r="D103" s="299" t="s">
        <v>324</v>
      </c>
      <c r="E103" s="522">
        <v>22.04</v>
      </c>
      <c r="F103" s="522"/>
      <c r="G103" s="333">
        <f t="shared" si="2"/>
        <v>960.60999999998467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291</v>
      </c>
      <c r="B104" s="330">
        <v>39</v>
      </c>
      <c r="C104" s="298">
        <v>46156</v>
      </c>
      <c r="D104" s="299" t="s">
        <v>292</v>
      </c>
      <c r="E104" s="522"/>
      <c r="F104" s="522">
        <v>2763.78</v>
      </c>
      <c r="G104" s="333">
        <f t="shared" si="2"/>
        <v>982.64999999998463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291</v>
      </c>
      <c r="B105" s="330">
        <v>41</v>
      </c>
      <c r="C105" s="298">
        <v>46156</v>
      </c>
      <c r="D105" s="299" t="s">
        <v>299</v>
      </c>
      <c r="E105" s="522"/>
      <c r="F105" s="522">
        <v>250</v>
      </c>
      <c r="G105" s="333">
        <f t="shared" si="2"/>
        <v>-1781.1300000000156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335</v>
      </c>
      <c r="B106" s="330" t="s">
        <v>335</v>
      </c>
      <c r="C106" s="298">
        <v>46156</v>
      </c>
      <c r="D106" s="299" t="s">
        <v>460</v>
      </c>
      <c r="E106" s="522"/>
      <c r="F106" s="522">
        <v>100</v>
      </c>
      <c r="G106" s="333">
        <f t="shared" si="2"/>
        <v>-2031.1300000000156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46156</v>
      </c>
      <c r="D107" s="299" t="s">
        <v>300</v>
      </c>
      <c r="E107" s="522">
        <v>13.3</v>
      </c>
      <c r="F107" s="522"/>
      <c r="G107" s="333">
        <f t="shared" si="2"/>
        <v>-2131.1300000000156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46155</v>
      </c>
      <c r="D108" s="299" t="s">
        <v>296</v>
      </c>
      <c r="E108" s="522">
        <v>14.67</v>
      </c>
      <c r="F108" s="522"/>
      <c r="G108" s="333">
        <f t="shared" si="2"/>
        <v>-2117.8300000000154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46155</v>
      </c>
      <c r="D109" s="299" t="s">
        <v>319</v>
      </c>
      <c r="E109" s="522">
        <v>22.96</v>
      </c>
      <c r="F109" s="522"/>
      <c r="G109" s="333">
        <f t="shared" si="2"/>
        <v>-2103.1600000000153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46155</v>
      </c>
      <c r="D110" s="299" t="s">
        <v>856</v>
      </c>
      <c r="E110" s="522">
        <v>100</v>
      </c>
      <c r="F110" s="522">
        <v>100</v>
      </c>
      <c r="G110" s="333">
        <f t="shared" si="2"/>
        <v>-2080.2000000000153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46154</v>
      </c>
      <c r="D111" s="299" t="s">
        <v>455</v>
      </c>
      <c r="E111" s="522">
        <v>43.14</v>
      </c>
      <c r="F111" s="522"/>
      <c r="G111" s="333">
        <f t="shared" si="2"/>
        <v>-2080.2000000000153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3</v>
      </c>
      <c r="C112" s="298">
        <v>46154</v>
      </c>
      <c r="D112" s="299" t="s">
        <v>455</v>
      </c>
      <c r="E112" s="522">
        <v>7.29</v>
      </c>
      <c r="F112" s="522"/>
      <c r="G112" s="333">
        <f t="shared" si="2"/>
        <v>-2037.0600000000154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19</v>
      </c>
      <c r="C113" s="298">
        <v>46154</v>
      </c>
      <c r="D113" s="299" t="s">
        <v>191</v>
      </c>
      <c r="E113" s="522">
        <v>200</v>
      </c>
      <c r="F113" s="522"/>
      <c r="G113" s="333">
        <f t="shared" si="2"/>
        <v>-2029.7700000000154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46154</v>
      </c>
      <c r="D114" s="299" t="s">
        <v>446</v>
      </c>
      <c r="E114" s="522">
        <v>-0.06</v>
      </c>
      <c r="F114" s="522"/>
      <c r="G114" s="333">
        <f t="shared" si="2"/>
        <v>-1829.7700000000154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46154</v>
      </c>
      <c r="D115" s="299" t="s">
        <v>301</v>
      </c>
      <c r="E115" s="522">
        <v>21.55</v>
      </c>
      <c r="F115" s="522"/>
      <c r="G115" s="333">
        <f t="shared" si="2"/>
        <v>-1829.8300000000154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46153</v>
      </c>
      <c r="D116" s="299" t="s">
        <v>296</v>
      </c>
      <c r="E116" s="522">
        <v>4.79</v>
      </c>
      <c r="F116" s="522"/>
      <c r="G116" s="333">
        <f t="shared" si="2"/>
        <v>-1808.2800000000154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46153</v>
      </c>
      <c r="D117" s="299" t="s">
        <v>296</v>
      </c>
      <c r="E117" s="522">
        <v>66.59</v>
      </c>
      <c r="F117" s="522"/>
      <c r="G117" s="333">
        <f t="shared" si="2"/>
        <v>-1803.4900000000155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46153</v>
      </c>
      <c r="D118" s="299" t="s">
        <v>844</v>
      </c>
      <c r="E118" s="522">
        <v>-51.06</v>
      </c>
      <c r="F118" s="522">
        <v>-51.06</v>
      </c>
      <c r="G118" s="333">
        <f t="shared" si="2"/>
        <v>-1736.9000000000156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46153</v>
      </c>
      <c r="D119" s="299" t="s">
        <v>352</v>
      </c>
      <c r="E119" s="522">
        <v>21.29</v>
      </c>
      <c r="F119" s="522"/>
      <c r="G119" s="333">
        <f t="shared" si="2"/>
        <v>-1736.9000000000156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46152</v>
      </c>
      <c r="D120" s="299" t="s">
        <v>319</v>
      </c>
      <c r="E120" s="522">
        <v>59.25</v>
      </c>
      <c r="F120" s="522"/>
      <c r="G120" s="333">
        <f t="shared" si="2"/>
        <v>-1715.6100000000156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46152</v>
      </c>
      <c r="D121" s="299" t="s">
        <v>304</v>
      </c>
      <c r="E121" s="522">
        <v>145.94999999999999</v>
      </c>
      <c r="F121" s="522"/>
      <c r="G121" s="333">
        <f t="shared" si="2"/>
        <v>-1656.3600000000156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46152</v>
      </c>
      <c r="D122" s="299" t="s">
        <v>311</v>
      </c>
      <c r="E122" s="522">
        <v>131.9</v>
      </c>
      <c r="F122" s="522"/>
      <c r="G122" s="333">
        <f t="shared" si="2"/>
        <v>-1510.4100000000155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46152</v>
      </c>
      <c r="D123" s="299" t="s">
        <v>851</v>
      </c>
      <c r="E123" s="522">
        <v>96.46</v>
      </c>
      <c r="F123" s="522"/>
      <c r="G123" s="333">
        <f t="shared" si="2"/>
        <v>-1378.5100000000155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7</v>
      </c>
      <c r="C124" s="298">
        <v>46152</v>
      </c>
      <c r="D124" s="299" t="s">
        <v>852</v>
      </c>
      <c r="E124" s="522">
        <v>162</v>
      </c>
      <c r="F124" s="522"/>
      <c r="G124" s="333">
        <f t="shared" si="2"/>
        <v>-1282.0500000000154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46152</v>
      </c>
      <c r="D125" s="299" t="s">
        <v>348</v>
      </c>
      <c r="E125" s="522">
        <v>25</v>
      </c>
      <c r="F125" s="522"/>
      <c r="G125" s="333">
        <f t="shared" si="2"/>
        <v>-1120.0500000000154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46151</v>
      </c>
      <c r="D126" s="299" t="s">
        <v>853</v>
      </c>
      <c r="E126" s="522">
        <v>35.83</v>
      </c>
      <c r="F126" s="522"/>
      <c r="G126" s="333">
        <f t="shared" si="2"/>
        <v>-1095.0500000000154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46151</v>
      </c>
      <c r="D127" s="299" t="s">
        <v>310</v>
      </c>
      <c r="E127" s="522">
        <v>50.58</v>
      </c>
      <c r="F127" s="522"/>
      <c r="G127" s="333">
        <f t="shared" si="2"/>
        <v>-1059.2200000000155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46151</v>
      </c>
      <c r="D128" s="299" t="s">
        <v>854</v>
      </c>
      <c r="E128" s="522">
        <v>20.65</v>
      </c>
      <c r="F128" s="522"/>
      <c r="G128" s="333">
        <f t="shared" si="2"/>
        <v>-1008.6400000000156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46151</v>
      </c>
      <c r="D129" s="299" t="s">
        <v>319</v>
      </c>
      <c r="E129" s="522">
        <v>38.770000000000003</v>
      </c>
      <c r="F129" s="522"/>
      <c r="G129" s="333">
        <f t="shared" si="2"/>
        <v>-987.99000000001558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46151</v>
      </c>
      <c r="D130" s="299" t="s">
        <v>844</v>
      </c>
      <c r="E130" s="522">
        <v>383.63</v>
      </c>
      <c r="F130" s="522">
        <v>383.63</v>
      </c>
      <c r="G130" s="333">
        <f t="shared" si="2"/>
        <v>-949.2200000000156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46151</v>
      </c>
      <c r="D131" s="299" t="s">
        <v>855</v>
      </c>
      <c r="E131" s="522">
        <v>10.68</v>
      </c>
      <c r="F131" s="522"/>
      <c r="G131" s="333">
        <f t="shared" si="2"/>
        <v>-949.2200000000156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46151</v>
      </c>
      <c r="D132" s="299" t="s">
        <v>348</v>
      </c>
      <c r="E132" s="522">
        <v>9.35</v>
      </c>
      <c r="F132" s="522"/>
      <c r="G132" s="333">
        <f t="shared" si="2"/>
        <v>-938.54000000001565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46151</v>
      </c>
      <c r="D133" s="299" t="s">
        <v>331</v>
      </c>
      <c r="E133" s="522">
        <v>-150.9</v>
      </c>
      <c r="F133" s="522">
        <v>-150.9</v>
      </c>
      <c r="G133" s="333">
        <f t="shared" si="2"/>
        <v>-929.19000000001563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46151</v>
      </c>
      <c r="D134" s="299" t="s">
        <v>848</v>
      </c>
      <c r="E134" s="522">
        <v>557.9</v>
      </c>
      <c r="F134" s="522">
        <v>557.9</v>
      </c>
      <c r="G134" s="333">
        <f t="shared" si="2"/>
        <v>-929.19000000001563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18</v>
      </c>
      <c r="C135" s="298">
        <v>46150</v>
      </c>
      <c r="D135" s="299" t="s">
        <v>361</v>
      </c>
      <c r="E135" s="522">
        <v>400</v>
      </c>
      <c r="F135" s="522"/>
      <c r="G135" s="333">
        <f t="shared" si="2"/>
        <v>-929.19000000001574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46150</v>
      </c>
      <c r="D136" s="299" t="s">
        <v>843</v>
      </c>
      <c r="E136" s="522">
        <v>200</v>
      </c>
      <c r="F136" s="522">
        <v>200</v>
      </c>
      <c r="G136" s="333">
        <f t="shared" si="2"/>
        <v>-529.19000000001574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46150</v>
      </c>
      <c r="D137" s="299" t="s">
        <v>473</v>
      </c>
      <c r="E137" s="522">
        <v>52.78</v>
      </c>
      <c r="F137" s="522"/>
      <c r="G137" s="333">
        <f t="shared" si="2"/>
        <v>-529.19000000001574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46150</v>
      </c>
      <c r="D138" s="299" t="s">
        <v>849</v>
      </c>
      <c r="E138" s="522">
        <v>137.07</v>
      </c>
      <c r="F138" s="522">
        <v>137.07</v>
      </c>
      <c r="G138" s="333">
        <f t="shared" si="2"/>
        <v>-476.41000000001571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46150</v>
      </c>
      <c r="D139" s="299" t="s">
        <v>358</v>
      </c>
      <c r="E139" s="522">
        <v>17.440000000000001</v>
      </c>
      <c r="F139" s="522"/>
      <c r="G139" s="333">
        <f t="shared" si="2"/>
        <v>-476.41000000001566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46150</v>
      </c>
      <c r="D140" s="299" t="s">
        <v>850</v>
      </c>
      <c r="E140" s="522">
        <v>359.81</v>
      </c>
      <c r="F140" s="522">
        <v>359.81</v>
      </c>
      <c r="G140" s="333">
        <f t="shared" si="2"/>
        <v>-458.97000000001566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46149</v>
      </c>
      <c r="D141" s="299" t="s">
        <v>847</v>
      </c>
      <c r="E141" s="522">
        <v>23.7</v>
      </c>
      <c r="F141" s="522"/>
      <c r="G141" s="333">
        <f t="shared" si="2"/>
        <v>-458.97000000001566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46149</v>
      </c>
      <c r="D142" s="299" t="s">
        <v>371</v>
      </c>
      <c r="E142" s="522">
        <v>13.43</v>
      </c>
      <c r="F142" s="522"/>
      <c r="G142" s="333">
        <f t="shared" si="2"/>
        <v>-435.27000000001567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13</v>
      </c>
      <c r="C143" s="298">
        <v>46149</v>
      </c>
      <c r="D143" s="299" t="s">
        <v>182</v>
      </c>
      <c r="E143" s="522">
        <v>122.18</v>
      </c>
      <c r="F143" s="522"/>
      <c r="G143" s="333">
        <f t="shared" si="2"/>
        <v>-421.84000000001566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335</v>
      </c>
      <c r="B144" s="330" t="s">
        <v>335</v>
      </c>
      <c r="C144" s="298">
        <v>46149</v>
      </c>
      <c r="D144" s="299" t="s">
        <v>447</v>
      </c>
      <c r="E144" s="522">
        <v>43.62</v>
      </c>
      <c r="F144" s="522"/>
      <c r="G144" s="333">
        <f t="shared" si="2"/>
        <v>-299.66000000001566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9</v>
      </c>
      <c r="C145" s="298">
        <v>46149</v>
      </c>
      <c r="D145" s="299" t="s">
        <v>58</v>
      </c>
      <c r="E145" s="522">
        <v>1231.68</v>
      </c>
      <c r="F145" s="522"/>
      <c r="G145" s="333">
        <f t="shared" si="2"/>
        <v>-256.04000000001565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46149</v>
      </c>
      <c r="D146" s="299" t="s">
        <v>309</v>
      </c>
      <c r="E146" s="522">
        <v>4.49</v>
      </c>
      <c r="F146" s="522"/>
      <c r="G146" s="333">
        <f t="shared" si="2"/>
        <v>975.63999999998441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46149</v>
      </c>
      <c r="D147" s="299" t="s">
        <v>847</v>
      </c>
      <c r="E147" s="522">
        <v>19.2</v>
      </c>
      <c r="F147" s="522"/>
      <c r="G147" s="333">
        <f t="shared" si="2"/>
        <v>980.12999999998442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46149</v>
      </c>
      <c r="D148" s="299" t="s">
        <v>847</v>
      </c>
      <c r="E148" s="522">
        <v>35</v>
      </c>
      <c r="F148" s="522"/>
      <c r="G148" s="333">
        <f t="shared" si="2"/>
        <v>999.32999999998447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46149</v>
      </c>
      <c r="D149" s="299" t="s">
        <v>319</v>
      </c>
      <c r="E149" s="522">
        <v>15.93</v>
      </c>
      <c r="F149" s="522"/>
      <c r="G149" s="333">
        <f t="shared" si="2"/>
        <v>1034.3299999999845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46149</v>
      </c>
      <c r="D150" s="299" t="s">
        <v>296</v>
      </c>
      <c r="E150" s="522">
        <v>11.18</v>
      </c>
      <c r="F150" s="522"/>
      <c r="G150" s="333">
        <f t="shared" si="2"/>
        <v>1050.2599999999845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46149</v>
      </c>
      <c r="D151" s="299" t="s">
        <v>301</v>
      </c>
      <c r="E151" s="522">
        <v>16.05</v>
      </c>
      <c r="F151" s="522"/>
      <c r="G151" s="333">
        <f t="shared" ref="G151:G190" si="3">G152-E151+F151</f>
        <v>1061.4399999999846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46148</v>
      </c>
      <c r="D152" s="299" t="s">
        <v>340</v>
      </c>
      <c r="E152" s="522">
        <v>47.93</v>
      </c>
      <c r="F152" s="522"/>
      <c r="G152" s="333">
        <f t="shared" si="3"/>
        <v>1077.4899999999845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14</v>
      </c>
      <c r="C153" s="298">
        <v>46148</v>
      </c>
      <c r="D153" s="299" t="s">
        <v>366</v>
      </c>
      <c r="E153" s="522">
        <v>66.67</v>
      </c>
      <c r="F153" s="522"/>
      <c r="G153" s="333">
        <f t="shared" si="3"/>
        <v>1125.4199999999846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46148</v>
      </c>
      <c r="D154" s="299" t="s">
        <v>319</v>
      </c>
      <c r="E154" s="522">
        <v>19.14</v>
      </c>
      <c r="F154" s="522"/>
      <c r="G154" s="333">
        <f t="shared" si="3"/>
        <v>1192.0899999999847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46148</v>
      </c>
      <c r="D155" s="299" t="s">
        <v>310</v>
      </c>
      <c r="E155" s="522">
        <v>103.69</v>
      </c>
      <c r="F155" s="522"/>
      <c r="G155" s="333">
        <f t="shared" si="3"/>
        <v>1211.2299999999848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46148</v>
      </c>
      <c r="D156" s="299" t="s">
        <v>844</v>
      </c>
      <c r="E156" s="522">
        <v>513.29999999999995</v>
      </c>
      <c r="F156" s="522">
        <v>513.29999999999995</v>
      </c>
      <c r="G156" s="333">
        <f t="shared" si="3"/>
        <v>1314.9199999999848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6</v>
      </c>
      <c r="C157" s="298">
        <v>46148</v>
      </c>
      <c r="D157" s="299" t="s">
        <v>300</v>
      </c>
      <c r="E157" s="522">
        <v>41.52</v>
      </c>
      <c r="F157" s="522"/>
      <c r="G157" s="333">
        <f t="shared" si="3"/>
        <v>1314.9199999999848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46148</v>
      </c>
      <c r="D158" s="299" t="s">
        <v>845</v>
      </c>
      <c r="E158" s="522">
        <v>500.5</v>
      </c>
      <c r="F158" s="522">
        <v>500.5</v>
      </c>
      <c r="G158" s="333">
        <f t="shared" si="3"/>
        <v>1356.4399999999848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46148</v>
      </c>
      <c r="D159" s="299" t="s">
        <v>846</v>
      </c>
      <c r="E159" s="522">
        <v>457.94</v>
      </c>
      <c r="F159" s="522">
        <v>457.94</v>
      </c>
      <c r="G159" s="333">
        <f t="shared" si="3"/>
        <v>1356.4399999999848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46148</v>
      </c>
      <c r="D160" s="299" t="s">
        <v>306</v>
      </c>
      <c r="E160" s="522">
        <v>23.48</v>
      </c>
      <c r="F160" s="522"/>
      <c r="G160" s="333">
        <f t="shared" si="3"/>
        <v>1356.4399999999848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46147</v>
      </c>
      <c r="D161" s="299" t="s">
        <v>384</v>
      </c>
      <c r="E161" s="522">
        <v>59.03</v>
      </c>
      <c r="F161" s="522"/>
      <c r="G161" s="333">
        <f t="shared" si="3"/>
        <v>1379.9199999999848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46147</v>
      </c>
      <c r="D162" s="299" t="s">
        <v>334</v>
      </c>
      <c r="E162" s="522">
        <v>11.06</v>
      </c>
      <c r="F162" s="522"/>
      <c r="G162" s="333">
        <f t="shared" si="3"/>
        <v>1438.9499999999848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46147</v>
      </c>
      <c r="D163" s="299" t="s">
        <v>296</v>
      </c>
      <c r="E163" s="522">
        <v>8.7200000000000006</v>
      </c>
      <c r="F163" s="522"/>
      <c r="G163" s="333">
        <f t="shared" si="3"/>
        <v>1450.0099999999848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4</v>
      </c>
      <c r="C164" s="298">
        <v>46147</v>
      </c>
      <c r="D164" s="299" t="s">
        <v>296</v>
      </c>
      <c r="E164" s="522">
        <v>42.88</v>
      </c>
      <c r="F164" s="522"/>
      <c r="G164" s="333">
        <f t="shared" si="3"/>
        <v>1458.7299999999848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46147</v>
      </c>
      <c r="D165" s="299" t="s">
        <v>300</v>
      </c>
      <c r="E165" s="522">
        <v>17.03</v>
      </c>
      <c r="F165" s="522"/>
      <c r="G165" s="333">
        <f t="shared" si="3"/>
        <v>1501.6099999999849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22</v>
      </c>
      <c r="C166" s="298">
        <v>46146</v>
      </c>
      <c r="D166" s="299" t="s">
        <v>835</v>
      </c>
      <c r="E166" s="522">
        <v>13.83</v>
      </c>
      <c r="F166" s="522"/>
      <c r="G166" s="333">
        <f t="shared" si="3"/>
        <v>1518.6399999999849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46146</v>
      </c>
      <c r="D167" s="299" t="s">
        <v>340</v>
      </c>
      <c r="E167" s="522">
        <v>47.93</v>
      </c>
      <c r="F167" s="522"/>
      <c r="G167" s="333">
        <f t="shared" si="3"/>
        <v>1532.4699999999848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46146</v>
      </c>
      <c r="D168" s="299" t="s">
        <v>334</v>
      </c>
      <c r="E168" s="522">
        <v>11.06</v>
      </c>
      <c r="F168" s="522"/>
      <c r="G168" s="333">
        <f t="shared" si="3"/>
        <v>1580.3999999999849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14</v>
      </c>
      <c r="C169" s="298">
        <v>46146</v>
      </c>
      <c r="D169" s="299" t="s">
        <v>367</v>
      </c>
      <c r="E169" s="522">
        <v>70.25</v>
      </c>
      <c r="F169" s="522"/>
      <c r="G169" s="333">
        <f t="shared" si="3"/>
        <v>1591.4599999999848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284</v>
      </c>
      <c r="B170" s="330">
        <v>36</v>
      </c>
      <c r="C170" s="298">
        <v>46146</v>
      </c>
      <c r="D170" s="299" t="s">
        <v>374</v>
      </c>
      <c r="E170" s="522">
        <v>50</v>
      </c>
      <c r="F170" s="522"/>
      <c r="G170" s="333">
        <f t="shared" si="3"/>
        <v>1661.7099999999848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17</v>
      </c>
      <c r="C171" s="298">
        <v>46146</v>
      </c>
      <c r="D171" s="299" t="s">
        <v>370</v>
      </c>
      <c r="E171" s="522">
        <v>99</v>
      </c>
      <c r="F171" s="522"/>
      <c r="G171" s="333">
        <f t="shared" si="3"/>
        <v>1711.7099999999848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5</v>
      </c>
      <c r="C172" s="298">
        <v>46145</v>
      </c>
      <c r="D172" s="299" t="s">
        <v>834</v>
      </c>
      <c r="E172" s="522">
        <v>49.13</v>
      </c>
      <c r="F172" s="522"/>
      <c r="G172" s="333">
        <f t="shared" si="3"/>
        <v>1810.7099999999848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46145</v>
      </c>
      <c r="D173" s="299" t="s">
        <v>831</v>
      </c>
      <c r="E173" s="522">
        <v>50</v>
      </c>
      <c r="F173" s="522"/>
      <c r="G173" s="333">
        <f t="shared" si="3"/>
        <v>1859.8399999999849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1</v>
      </c>
      <c r="C174" s="298">
        <v>46145</v>
      </c>
      <c r="D174" s="299" t="s">
        <v>311</v>
      </c>
      <c r="E174" s="522">
        <v>91.98</v>
      </c>
      <c r="F174" s="522"/>
      <c r="G174" s="333">
        <f t="shared" si="3"/>
        <v>1909.8399999999849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46145</v>
      </c>
      <c r="D175" s="299" t="s">
        <v>832</v>
      </c>
      <c r="E175" s="522">
        <v>24.68</v>
      </c>
      <c r="F175" s="522"/>
      <c r="G175" s="333">
        <f t="shared" si="3"/>
        <v>2001.8199999999849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46145</v>
      </c>
      <c r="D176" s="299" t="s">
        <v>358</v>
      </c>
      <c r="E176" s="522">
        <v>2.4900000000000002</v>
      </c>
      <c r="F176" s="522"/>
      <c r="G176" s="333">
        <f t="shared" si="3"/>
        <v>2026.499999999985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22</v>
      </c>
      <c r="C177" s="298">
        <v>46145</v>
      </c>
      <c r="D177" s="299" t="s">
        <v>862</v>
      </c>
      <c r="E177" s="522">
        <v>12.77</v>
      </c>
      <c r="F177" s="522"/>
      <c r="G177" s="333">
        <f t="shared" si="3"/>
        <v>2028.989999999985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46145</v>
      </c>
      <c r="D178" s="299" t="s">
        <v>458</v>
      </c>
      <c r="E178" s="522">
        <v>192.97</v>
      </c>
      <c r="F178" s="522"/>
      <c r="G178" s="333">
        <f t="shared" si="3"/>
        <v>2041.759999999985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3</v>
      </c>
      <c r="C179" s="298">
        <v>46145</v>
      </c>
      <c r="D179" s="299" t="s">
        <v>348</v>
      </c>
      <c r="E179" s="522">
        <v>9.35</v>
      </c>
      <c r="F179" s="522"/>
      <c r="G179" s="333">
        <f t="shared" si="3"/>
        <v>2234.729999999985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4</v>
      </c>
      <c r="C180" s="298">
        <v>46144</v>
      </c>
      <c r="D180" s="299" t="s">
        <v>310</v>
      </c>
      <c r="E180" s="522">
        <v>57.69</v>
      </c>
      <c r="F180" s="522"/>
      <c r="G180" s="333">
        <f t="shared" si="3"/>
        <v>2244.0799999999849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46144</v>
      </c>
      <c r="D181" s="299" t="s">
        <v>310</v>
      </c>
      <c r="E181" s="522">
        <v>6.37</v>
      </c>
      <c r="F181" s="522"/>
      <c r="G181" s="333">
        <f t="shared" si="3"/>
        <v>2301.769999999985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46144</v>
      </c>
      <c r="D182" s="299" t="s">
        <v>375</v>
      </c>
      <c r="E182" s="522">
        <v>6.37</v>
      </c>
      <c r="F182" s="522"/>
      <c r="G182" s="333">
        <f t="shared" si="3"/>
        <v>2308.1399999999849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46144</v>
      </c>
      <c r="D183" s="299" t="s">
        <v>300</v>
      </c>
      <c r="E183" s="522">
        <v>41.51</v>
      </c>
      <c r="F183" s="522"/>
      <c r="G183" s="333">
        <f t="shared" si="3"/>
        <v>2314.5099999999848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7</v>
      </c>
      <c r="C184" s="298">
        <v>46144</v>
      </c>
      <c r="D184" s="299" t="s">
        <v>833</v>
      </c>
      <c r="E184" s="522">
        <v>74.53</v>
      </c>
      <c r="F184" s="522"/>
      <c r="G184" s="333">
        <f t="shared" si="3"/>
        <v>2356.019999999985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1</v>
      </c>
      <c r="C185" s="298">
        <v>46144</v>
      </c>
      <c r="D185" s="299" t="s">
        <v>306</v>
      </c>
      <c r="E185" s="522">
        <v>72.73</v>
      </c>
      <c r="F185" s="522"/>
      <c r="G185" s="333">
        <f t="shared" si="3"/>
        <v>2430.5499999999852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3</v>
      </c>
      <c r="C186" s="298">
        <v>46144</v>
      </c>
      <c r="D186" s="299" t="s">
        <v>348</v>
      </c>
      <c r="E186" s="522">
        <v>25</v>
      </c>
      <c r="F186" s="522"/>
      <c r="G186" s="333">
        <f t="shared" si="3"/>
        <v>2503.2799999999852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46144</v>
      </c>
      <c r="D187" s="299" t="s">
        <v>485</v>
      </c>
      <c r="E187" s="522">
        <v>121.4</v>
      </c>
      <c r="F187" s="522">
        <v>121.4</v>
      </c>
      <c r="G187" s="333">
        <f t="shared" si="3"/>
        <v>2528.2799999999852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3</v>
      </c>
      <c r="C188" s="298">
        <v>46144</v>
      </c>
      <c r="D188" s="299" t="s">
        <v>348</v>
      </c>
      <c r="E188" s="522">
        <v>9.73</v>
      </c>
      <c r="F188" s="522"/>
      <c r="G188" s="333">
        <f t="shared" si="3"/>
        <v>2528.2799999999852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46143</v>
      </c>
      <c r="D189" s="299" t="s">
        <v>358</v>
      </c>
      <c r="E189" s="522">
        <v>8.9700000000000006</v>
      </c>
      <c r="F189" s="522"/>
      <c r="G189" s="333">
        <f t="shared" si="3"/>
        <v>2538.0099999999852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s="540" customFormat="1" ht="12" customHeight="1" x14ac:dyDescent="0.3">
      <c r="A190" s="530" t="s">
        <v>284</v>
      </c>
      <c r="B190" s="531">
        <v>37</v>
      </c>
      <c r="C190" s="532">
        <v>46142</v>
      </c>
      <c r="D190" s="533" t="s">
        <v>285</v>
      </c>
      <c r="E190" s="534">
        <v>5616.82</v>
      </c>
      <c r="F190" s="534"/>
      <c r="G190" s="535">
        <f t="shared" si="3"/>
        <v>2546.979999999985</v>
      </c>
      <c r="H190" s="536"/>
      <c r="I190" s="537"/>
      <c r="J190" s="538"/>
      <c r="K190" s="539"/>
      <c r="L190" s="538"/>
      <c r="M190" s="539"/>
      <c r="N190" s="538"/>
      <c r="O190" s="539"/>
      <c r="P190" s="538"/>
      <c r="Q190" s="539"/>
      <c r="R190" s="538"/>
      <c r="S190" s="539"/>
      <c r="T190" s="538"/>
    </row>
    <row r="191" spans="1:20" ht="12" customHeight="1" x14ac:dyDescent="0.3">
      <c r="A191" s="329" t="s">
        <v>286</v>
      </c>
      <c r="B191" s="330">
        <v>25</v>
      </c>
      <c r="C191" s="298">
        <v>46142</v>
      </c>
      <c r="D191" s="298" t="s">
        <v>204</v>
      </c>
      <c r="E191" s="331">
        <v>350</v>
      </c>
      <c r="F191" s="331"/>
      <c r="G191" s="333">
        <f t="shared" ref="G191:G192" si="4">G192-E191+F191</f>
        <v>8163.7999999999847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286</v>
      </c>
      <c r="B192" s="330">
        <v>26</v>
      </c>
      <c r="C192" s="298">
        <v>46142</v>
      </c>
      <c r="D192" s="298" t="s">
        <v>205</v>
      </c>
      <c r="E192" s="331">
        <v>320</v>
      </c>
      <c r="F192" s="331"/>
      <c r="G192" s="333">
        <f t="shared" si="4"/>
        <v>8513.7999999999847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27</v>
      </c>
      <c r="C193" s="298">
        <v>46142</v>
      </c>
      <c r="D193" s="298" t="s">
        <v>206</v>
      </c>
      <c r="E193" s="331">
        <v>25</v>
      </c>
      <c r="F193" s="331"/>
      <c r="G193" s="333">
        <f t="shared" ref="G193:G444" si="5">G194-E193+F193</f>
        <v>8833.7999999999847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28</v>
      </c>
      <c r="C194" s="298">
        <v>46142</v>
      </c>
      <c r="D194" s="298" t="s">
        <v>207</v>
      </c>
      <c r="E194" s="331">
        <v>25</v>
      </c>
      <c r="F194" s="331"/>
      <c r="G194" s="333">
        <f t="shared" si="5"/>
        <v>8858.7999999999847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286</v>
      </c>
      <c r="B195" s="330">
        <v>29</v>
      </c>
      <c r="C195" s="298">
        <v>46142</v>
      </c>
      <c r="D195" s="298" t="s">
        <v>208</v>
      </c>
      <c r="E195" s="331">
        <v>45</v>
      </c>
      <c r="F195" s="331"/>
      <c r="G195" s="333">
        <f t="shared" si="5"/>
        <v>8883.7999999999847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286</v>
      </c>
      <c r="B196" s="330">
        <v>30</v>
      </c>
      <c r="C196" s="298">
        <v>46142</v>
      </c>
      <c r="D196" s="298" t="s">
        <v>209</v>
      </c>
      <c r="E196" s="331">
        <v>400</v>
      </c>
      <c r="F196" s="331"/>
      <c r="G196" s="333">
        <f t="shared" si="5"/>
        <v>8928.7999999999847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286</v>
      </c>
      <c r="B197" s="330">
        <v>31</v>
      </c>
      <c r="C197" s="298">
        <v>46142</v>
      </c>
      <c r="D197" s="298" t="s">
        <v>210</v>
      </c>
      <c r="E197" s="331">
        <v>375</v>
      </c>
      <c r="F197" s="331"/>
      <c r="G197" s="333">
        <f t="shared" si="5"/>
        <v>9328.7999999999847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286</v>
      </c>
      <c r="B198" s="330">
        <v>32</v>
      </c>
      <c r="C198" s="298">
        <v>46142</v>
      </c>
      <c r="D198" s="298" t="s">
        <v>211</v>
      </c>
      <c r="E198" s="331">
        <v>100</v>
      </c>
      <c r="F198" s="331"/>
      <c r="G198" s="333">
        <f t="shared" si="5"/>
        <v>9703.7999999999847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286</v>
      </c>
      <c r="B199" s="330">
        <v>33</v>
      </c>
      <c r="C199" s="298">
        <v>46142</v>
      </c>
      <c r="D199" s="298" t="s">
        <v>212</v>
      </c>
      <c r="E199" s="331">
        <v>85</v>
      </c>
      <c r="F199" s="331"/>
      <c r="G199" s="333">
        <f t="shared" si="5"/>
        <v>9803.7999999999847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286</v>
      </c>
      <c r="B200" s="330">
        <v>34</v>
      </c>
      <c r="C200" s="298">
        <v>46142</v>
      </c>
      <c r="D200" s="298" t="s">
        <v>213</v>
      </c>
      <c r="E200" s="331">
        <v>230</v>
      </c>
      <c r="F200" s="331"/>
      <c r="G200" s="333">
        <f t="shared" si="5"/>
        <v>9888.7999999999847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35</v>
      </c>
      <c r="C201" s="298">
        <v>46142</v>
      </c>
      <c r="D201" s="298" t="s">
        <v>214</v>
      </c>
      <c r="E201" s="331">
        <v>45</v>
      </c>
      <c r="F201" s="331"/>
      <c r="G201" s="333">
        <f t="shared" si="5"/>
        <v>10118.799999999985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46142</v>
      </c>
      <c r="D202" s="299" t="s">
        <v>288</v>
      </c>
      <c r="E202" s="331">
        <v>185.64</v>
      </c>
      <c r="F202" s="331">
        <v>185.64</v>
      </c>
      <c r="G202" s="333">
        <f t="shared" si="5"/>
        <v>10163.799999999985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46142</v>
      </c>
      <c r="D203" s="299" t="s">
        <v>290</v>
      </c>
      <c r="E203" s="331">
        <v>30</v>
      </c>
      <c r="F203" s="331"/>
      <c r="G203" s="333">
        <f t="shared" si="5"/>
        <v>10163.799999999985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291</v>
      </c>
      <c r="B204" s="330">
        <v>39</v>
      </c>
      <c r="C204" s="298">
        <v>46142</v>
      </c>
      <c r="D204" s="299" t="s">
        <v>292</v>
      </c>
      <c r="E204" s="331"/>
      <c r="F204" s="331">
        <v>2763.78</v>
      </c>
      <c r="G204" s="333">
        <f t="shared" si="5"/>
        <v>10193.799999999985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291</v>
      </c>
      <c r="B205" s="330">
        <v>38</v>
      </c>
      <c r="C205" s="298">
        <v>46142</v>
      </c>
      <c r="D205" s="299" t="s">
        <v>293</v>
      </c>
      <c r="E205" s="331"/>
      <c r="F205" s="331">
        <v>4597.82</v>
      </c>
      <c r="G205" s="333">
        <f t="shared" si="5"/>
        <v>7430.019999999985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42</v>
      </c>
      <c r="C206" s="298">
        <v>46142</v>
      </c>
      <c r="D206" s="299" t="s">
        <v>200</v>
      </c>
      <c r="E206" s="331">
        <v>50.92</v>
      </c>
      <c r="F206" s="331"/>
      <c r="G206" s="333">
        <f t="shared" si="5"/>
        <v>2832.1999999999853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43</v>
      </c>
      <c r="C207" s="298">
        <v>46142</v>
      </c>
      <c r="D207" s="299" t="s">
        <v>201</v>
      </c>
      <c r="E207" s="331">
        <v>50.92</v>
      </c>
      <c r="F207" s="331"/>
      <c r="G207" s="333">
        <f t="shared" si="5"/>
        <v>2883.1199999999853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46142</v>
      </c>
      <c r="D208" s="299" t="s">
        <v>295</v>
      </c>
      <c r="E208" s="331">
        <v>35.799999999999997</v>
      </c>
      <c r="F208" s="331"/>
      <c r="G208" s="333">
        <f t="shared" si="5"/>
        <v>2934.0399999999854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10</v>
      </c>
      <c r="C209" s="298">
        <v>46142</v>
      </c>
      <c r="D209" s="299" t="s">
        <v>176</v>
      </c>
      <c r="E209" s="331">
        <v>17.899999999999999</v>
      </c>
      <c r="F209" s="331"/>
      <c r="G209" s="333">
        <f t="shared" si="5"/>
        <v>2969.8399999999856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46142</v>
      </c>
      <c r="D210" s="299" t="s">
        <v>296</v>
      </c>
      <c r="E210" s="331">
        <v>8.7200000000000006</v>
      </c>
      <c r="F210" s="331"/>
      <c r="G210" s="333">
        <f t="shared" si="5"/>
        <v>2987.7399999999857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46142</v>
      </c>
      <c r="D211" s="299" t="s">
        <v>297</v>
      </c>
      <c r="E211" s="331">
        <v>100</v>
      </c>
      <c r="F211" s="331"/>
      <c r="G211" s="333">
        <f t="shared" si="5"/>
        <v>2996.4599999999855</v>
      </c>
      <c r="H211" s="334" t="s">
        <v>298</v>
      </c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46142</v>
      </c>
      <c r="D212" s="299" t="s">
        <v>297</v>
      </c>
      <c r="E212" s="331">
        <v>100</v>
      </c>
      <c r="F212" s="331"/>
      <c r="G212" s="333">
        <f t="shared" si="5"/>
        <v>3096.4599999999855</v>
      </c>
      <c r="H212" s="334" t="s">
        <v>298</v>
      </c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46142</v>
      </c>
      <c r="D213" s="299" t="s">
        <v>297</v>
      </c>
      <c r="E213" s="331">
        <v>100</v>
      </c>
      <c r="F213" s="331"/>
      <c r="G213" s="333">
        <f t="shared" si="5"/>
        <v>3196.4599999999855</v>
      </c>
      <c r="H213" s="334" t="s">
        <v>298</v>
      </c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46142</v>
      </c>
      <c r="D214" s="299" t="s">
        <v>297</v>
      </c>
      <c r="E214" s="331">
        <v>100</v>
      </c>
      <c r="F214" s="331"/>
      <c r="G214" s="333">
        <f t="shared" si="5"/>
        <v>3296.4599999999855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291</v>
      </c>
      <c r="B215" s="330">
        <v>41</v>
      </c>
      <c r="C215" s="298">
        <v>46142</v>
      </c>
      <c r="D215" s="299" t="s">
        <v>299</v>
      </c>
      <c r="E215" s="331"/>
      <c r="F215" s="331">
        <v>250</v>
      </c>
      <c r="G215" s="333">
        <f t="shared" si="5"/>
        <v>3396.4599999999855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46142</v>
      </c>
      <c r="D216" s="299" t="s">
        <v>300</v>
      </c>
      <c r="E216" s="331">
        <v>42.44</v>
      </c>
      <c r="F216" s="331"/>
      <c r="G216" s="333">
        <f t="shared" si="5"/>
        <v>3146.4599999999855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46142</v>
      </c>
      <c r="D217" s="299" t="s">
        <v>300</v>
      </c>
      <c r="E217" s="331">
        <v>24.05</v>
      </c>
      <c r="F217" s="331"/>
      <c r="G217" s="333">
        <f t="shared" si="5"/>
        <v>3188.8999999999855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46141</v>
      </c>
      <c r="D218" s="299" t="s">
        <v>301</v>
      </c>
      <c r="E218" s="331">
        <v>31.8</v>
      </c>
      <c r="F218" s="331"/>
      <c r="G218" s="333">
        <f t="shared" si="5"/>
        <v>3212.9499999999857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46141</v>
      </c>
      <c r="D219" s="299" t="s">
        <v>302</v>
      </c>
      <c r="E219" s="331">
        <v>100</v>
      </c>
      <c r="F219" s="331"/>
      <c r="G219" s="333">
        <f t="shared" si="5"/>
        <v>3244.7499999999859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46141</v>
      </c>
      <c r="D220" s="299" t="s">
        <v>303</v>
      </c>
      <c r="E220" s="331">
        <v>75</v>
      </c>
      <c r="F220" s="331"/>
      <c r="G220" s="333">
        <f t="shared" si="5"/>
        <v>3344.7499999999859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1</v>
      </c>
      <c r="C221" s="298">
        <v>46141</v>
      </c>
      <c r="D221" s="299" t="s">
        <v>304</v>
      </c>
      <c r="E221" s="331">
        <v>52.5</v>
      </c>
      <c r="F221" s="331"/>
      <c r="G221" s="333">
        <f t="shared" si="5"/>
        <v>3419.7499999999859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46141</v>
      </c>
      <c r="D222" s="299" t="s">
        <v>305</v>
      </c>
      <c r="E222" s="331">
        <v>-256</v>
      </c>
      <c r="F222" s="331"/>
      <c r="G222" s="333">
        <f t="shared" si="5"/>
        <v>3472.2499999999859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46140</v>
      </c>
      <c r="D223" s="299" t="s">
        <v>300</v>
      </c>
      <c r="E223" s="331">
        <v>20.38</v>
      </c>
      <c r="F223" s="331"/>
      <c r="G223" s="333">
        <f t="shared" si="5"/>
        <v>3216.2499999999859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46140</v>
      </c>
      <c r="D224" s="299" t="s">
        <v>296</v>
      </c>
      <c r="E224" s="331">
        <v>15.41</v>
      </c>
      <c r="F224" s="331"/>
      <c r="G224" s="333">
        <f t="shared" si="5"/>
        <v>3236.629999999986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46140</v>
      </c>
      <c r="D225" s="299" t="s">
        <v>296</v>
      </c>
      <c r="E225" s="331">
        <v>33.840000000000003</v>
      </c>
      <c r="F225" s="331"/>
      <c r="G225" s="333">
        <f t="shared" si="5"/>
        <v>3252.0399999999859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46140</v>
      </c>
      <c r="D226" s="299" t="s">
        <v>306</v>
      </c>
      <c r="E226" s="331">
        <v>5.3</v>
      </c>
      <c r="F226" s="331"/>
      <c r="G226" s="333">
        <f t="shared" si="5"/>
        <v>3285.879999999986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5</v>
      </c>
      <c r="C227" s="298">
        <v>46140</v>
      </c>
      <c r="D227" s="299" t="s">
        <v>307</v>
      </c>
      <c r="E227" s="331">
        <v>500</v>
      </c>
      <c r="F227" s="331"/>
      <c r="G227" s="333">
        <f t="shared" si="5"/>
        <v>3291.1799999999862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8</v>
      </c>
      <c r="C228" s="298">
        <v>46140</v>
      </c>
      <c r="D228" s="299" t="s">
        <v>308</v>
      </c>
      <c r="E228" s="331">
        <v>47.99</v>
      </c>
      <c r="F228" s="331"/>
      <c r="G228" s="333">
        <f t="shared" si="5"/>
        <v>3791.1799999999862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3</v>
      </c>
      <c r="C229" s="298">
        <v>46139</v>
      </c>
      <c r="D229" s="299" t="s">
        <v>309</v>
      </c>
      <c r="E229" s="331">
        <v>13.11</v>
      </c>
      <c r="F229" s="331"/>
      <c r="G229" s="333">
        <f t="shared" si="5"/>
        <v>3839.169999999986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4</v>
      </c>
      <c r="C230" s="298">
        <v>46139</v>
      </c>
      <c r="D230" s="299" t="s">
        <v>310</v>
      </c>
      <c r="E230" s="331">
        <v>30.54</v>
      </c>
      <c r="F230" s="331"/>
      <c r="G230" s="333">
        <f t="shared" si="5"/>
        <v>3852.2799999999861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46139</v>
      </c>
      <c r="D231" s="299" t="s">
        <v>311</v>
      </c>
      <c r="E231" s="331">
        <v>163.01</v>
      </c>
      <c r="F231" s="331"/>
      <c r="G231" s="333">
        <f t="shared" si="5"/>
        <v>3882.8199999999861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46139</v>
      </c>
      <c r="D232" s="299" t="s">
        <v>312</v>
      </c>
      <c r="E232" s="331">
        <v>54.97</v>
      </c>
      <c r="F232" s="331"/>
      <c r="G232" s="333">
        <f t="shared" si="5"/>
        <v>4045.8299999999858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46139</v>
      </c>
      <c r="D233" s="299" t="s">
        <v>306</v>
      </c>
      <c r="E233" s="331">
        <v>51.28</v>
      </c>
      <c r="F233" s="331"/>
      <c r="G233" s="333">
        <f t="shared" si="5"/>
        <v>4100.7999999999856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46138</v>
      </c>
      <c r="D234" s="299" t="s">
        <v>312</v>
      </c>
      <c r="E234" s="331">
        <v>38.979999999999997</v>
      </c>
      <c r="F234" s="331"/>
      <c r="G234" s="333">
        <f t="shared" si="5"/>
        <v>4152.0799999999854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46138</v>
      </c>
      <c r="D235" s="299" t="s">
        <v>313</v>
      </c>
      <c r="E235" s="331">
        <v>39.83</v>
      </c>
      <c r="F235" s="331"/>
      <c r="G235" s="333">
        <f t="shared" si="5"/>
        <v>4191.0599999999849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46138</v>
      </c>
      <c r="D236" s="299" t="s">
        <v>313</v>
      </c>
      <c r="E236" s="331">
        <v>51.24</v>
      </c>
      <c r="F236" s="331"/>
      <c r="G236" s="333">
        <f t="shared" si="5"/>
        <v>4230.8899999999849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12</v>
      </c>
      <c r="C237" s="298">
        <v>46137</v>
      </c>
      <c r="D237" s="299" t="s">
        <v>314</v>
      </c>
      <c r="E237" s="331">
        <v>214.74</v>
      </c>
      <c r="F237" s="331"/>
      <c r="G237" s="333">
        <f t="shared" si="5"/>
        <v>4282.1299999999846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46136</v>
      </c>
      <c r="D238" s="299" t="s">
        <v>315</v>
      </c>
      <c r="E238" s="331">
        <v>127.68</v>
      </c>
      <c r="F238" s="331">
        <v>127.68</v>
      </c>
      <c r="G238" s="333">
        <f t="shared" si="5"/>
        <v>4496.8699999999844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46135</v>
      </c>
      <c r="D239" s="299" t="s">
        <v>864</v>
      </c>
      <c r="E239" s="331">
        <v>65</v>
      </c>
      <c r="F239" s="331"/>
      <c r="G239" s="333">
        <f t="shared" si="5"/>
        <v>4496.8699999999844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40</v>
      </c>
      <c r="C240" s="298">
        <v>46134</v>
      </c>
      <c r="D240" s="299" t="s">
        <v>316</v>
      </c>
      <c r="E240" s="331"/>
      <c r="F240" s="331">
        <v>838.69</v>
      </c>
      <c r="G240" s="333">
        <f t="shared" si="5"/>
        <v>4561.8699999999844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46134</v>
      </c>
      <c r="D241" s="299" t="s">
        <v>317</v>
      </c>
      <c r="E241" s="331">
        <v>17.03</v>
      </c>
      <c r="F241" s="331"/>
      <c r="G241" s="333">
        <f t="shared" si="5"/>
        <v>3723.1799999999848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46134</v>
      </c>
      <c r="D242" s="299" t="s">
        <v>312</v>
      </c>
      <c r="E242" s="331">
        <v>51.94</v>
      </c>
      <c r="F242" s="331"/>
      <c r="G242" s="333">
        <f t="shared" si="5"/>
        <v>3740.209999999985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46134</v>
      </c>
      <c r="D243" s="299" t="s">
        <v>306</v>
      </c>
      <c r="E243" s="331">
        <v>226.7</v>
      </c>
      <c r="F243" s="331"/>
      <c r="G243" s="333">
        <f t="shared" si="5"/>
        <v>3792.1499999999851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46133</v>
      </c>
      <c r="D244" s="299" t="s">
        <v>318</v>
      </c>
      <c r="E244" s="331">
        <v>70</v>
      </c>
      <c r="F244" s="331"/>
      <c r="G244" s="333">
        <f t="shared" si="5"/>
        <v>4018.8499999999849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46133</v>
      </c>
      <c r="D245" s="299" t="s">
        <v>319</v>
      </c>
      <c r="E245" s="331">
        <v>14.26</v>
      </c>
      <c r="F245" s="331"/>
      <c r="G245" s="333">
        <f t="shared" si="5"/>
        <v>4088.8499999999849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46133</v>
      </c>
      <c r="D246" s="299" t="s">
        <v>320</v>
      </c>
      <c r="E246" s="331">
        <v>8.51</v>
      </c>
      <c r="F246" s="331"/>
      <c r="G246" s="333">
        <f t="shared" si="5"/>
        <v>4103.1099999999851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5</v>
      </c>
      <c r="C247" s="298">
        <v>46133</v>
      </c>
      <c r="D247" s="299" t="s">
        <v>321</v>
      </c>
      <c r="E247" s="331">
        <v>20</v>
      </c>
      <c r="F247" s="331"/>
      <c r="G247" s="333">
        <f t="shared" si="5"/>
        <v>4111.6199999999853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23</v>
      </c>
      <c r="C248" s="298">
        <v>46133</v>
      </c>
      <c r="D248" s="299" t="s">
        <v>67</v>
      </c>
      <c r="E248" s="331">
        <v>650.88</v>
      </c>
      <c r="F248" s="331"/>
      <c r="G248" s="333">
        <f t="shared" si="5"/>
        <v>4131.6199999999853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46133</v>
      </c>
      <c r="D249" s="299" t="s">
        <v>322</v>
      </c>
      <c r="E249" s="331">
        <v>15</v>
      </c>
      <c r="F249" s="331"/>
      <c r="G249" s="333">
        <f t="shared" si="5"/>
        <v>4782.4999999999854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5</v>
      </c>
      <c r="C250" s="298">
        <v>46133</v>
      </c>
      <c r="D250" s="299" t="s">
        <v>322</v>
      </c>
      <c r="E250" s="331">
        <v>250</v>
      </c>
      <c r="F250" s="331"/>
      <c r="G250" s="333">
        <f t="shared" si="5"/>
        <v>4797.4999999999854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22</v>
      </c>
      <c r="C251" s="298">
        <v>46132</v>
      </c>
      <c r="D251" s="299" t="s">
        <v>323</v>
      </c>
      <c r="E251" s="331">
        <v>20.22</v>
      </c>
      <c r="F251" s="331"/>
      <c r="G251" s="333">
        <f t="shared" si="5"/>
        <v>5047.4999999999854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46132</v>
      </c>
      <c r="D252" s="299" t="s">
        <v>403</v>
      </c>
      <c r="E252" s="331">
        <v>44</v>
      </c>
      <c r="F252" s="331"/>
      <c r="G252" s="333">
        <f t="shared" si="5"/>
        <v>5067.7199999999857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46132</v>
      </c>
      <c r="D253" s="299" t="s">
        <v>324</v>
      </c>
      <c r="E253" s="331">
        <v>12.01</v>
      </c>
      <c r="F253" s="331"/>
      <c r="G253" s="333">
        <f t="shared" si="5"/>
        <v>5111.7199999999857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46132</v>
      </c>
      <c r="D254" s="299" t="s">
        <v>296</v>
      </c>
      <c r="E254" s="331">
        <v>12.21</v>
      </c>
      <c r="F254" s="331"/>
      <c r="G254" s="333">
        <f t="shared" si="5"/>
        <v>5123.7299999999859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46132</v>
      </c>
      <c r="D255" s="299" t="s">
        <v>325</v>
      </c>
      <c r="E255" s="331">
        <v>46.4</v>
      </c>
      <c r="F255" s="331"/>
      <c r="G255" s="333">
        <f t="shared" si="5"/>
        <v>5135.939999999986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46131</v>
      </c>
      <c r="D256" s="299" t="s">
        <v>326</v>
      </c>
      <c r="E256" s="331">
        <v>31.7</v>
      </c>
      <c r="F256" s="331"/>
      <c r="G256" s="333">
        <f t="shared" si="5"/>
        <v>5182.3399999999856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46131</v>
      </c>
      <c r="D257" s="299" t="s">
        <v>327</v>
      </c>
      <c r="E257" s="331">
        <v>11.11</v>
      </c>
      <c r="F257" s="331"/>
      <c r="G257" s="333">
        <f t="shared" si="5"/>
        <v>5214.0399999999854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46131</v>
      </c>
      <c r="D258" s="299" t="s">
        <v>306</v>
      </c>
      <c r="E258" s="331">
        <v>79.16</v>
      </c>
      <c r="F258" s="331"/>
      <c r="G258" s="333">
        <f t="shared" si="5"/>
        <v>5225.1499999999851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22</v>
      </c>
      <c r="C259" s="298">
        <v>46131</v>
      </c>
      <c r="D259" s="299" t="s">
        <v>328</v>
      </c>
      <c r="E259" s="331">
        <v>7.46</v>
      </c>
      <c r="F259" s="331"/>
      <c r="G259" s="333">
        <f t="shared" si="5"/>
        <v>5304.3099999999849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46131</v>
      </c>
      <c r="D260" s="299" t="s">
        <v>300</v>
      </c>
      <c r="E260" s="331">
        <v>13.83</v>
      </c>
      <c r="F260" s="331"/>
      <c r="G260" s="333">
        <f t="shared" si="5"/>
        <v>5311.769999999985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46131</v>
      </c>
      <c r="D261" s="299" t="s">
        <v>300</v>
      </c>
      <c r="E261" s="331">
        <v>30</v>
      </c>
      <c r="F261" s="331"/>
      <c r="G261" s="333">
        <f t="shared" si="5"/>
        <v>5325.5999999999849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46131</v>
      </c>
      <c r="D262" s="299" t="s">
        <v>300</v>
      </c>
      <c r="E262" s="331">
        <v>15.17</v>
      </c>
      <c r="F262" s="331"/>
      <c r="G262" s="333">
        <f t="shared" si="5"/>
        <v>5355.5999999999849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46130</v>
      </c>
      <c r="D263" s="299" t="s">
        <v>329</v>
      </c>
      <c r="E263" s="331">
        <v>75.55</v>
      </c>
      <c r="F263" s="331"/>
      <c r="G263" s="333">
        <f t="shared" si="5"/>
        <v>5370.769999999985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46130</v>
      </c>
      <c r="D264" s="299" t="s">
        <v>330</v>
      </c>
      <c r="E264" s="331">
        <v>26</v>
      </c>
      <c r="F264" s="331"/>
      <c r="G264" s="333">
        <f t="shared" si="5"/>
        <v>5446.3199999999852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46130</v>
      </c>
      <c r="D265" s="299" t="s">
        <v>311</v>
      </c>
      <c r="E265" s="331">
        <v>25.28</v>
      </c>
      <c r="F265" s="331"/>
      <c r="G265" s="333">
        <f t="shared" si="5"/>
        <v>5472.3199999999852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3</v>
      </c>
      <c r="C266" s="298">
        <v>46130</v>
      </c>
      <c r="D266" s="299" t="s">
        <v>296</v>
      </c>
      <c r="E266" s="331">
        <v>7.76</v>
      </c>
      <c r="F266" s="331"/>
      <c r="G266" s="333">
        <f t="shared" si="5"/>
        <v>5497.5999999999849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22</v>
      </c>
      <c r="C267" s="298">
        <v>46130</v>
      </c>
      <c r="D267" s="299" t="s">
        <v>401</v>
      </c>
      <c r="E267" s="331">
        <v>13.84</v>
      </c>
      <c r="F267" s="331"/>
      <c r="G267" s="333">
        <f t="shared" si="5"/>
        <v>5505.3599999999851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46130</v>
      </c>
      <c r="D268" s="299" t="s">
        <v>331</v>
      </c>
      <c r="E268" s="331">
        <v>578.57000000000005</v>
      </c>
      <c r="F268" s="331">
        <v>578.57000000000005</v>
      </c>
      <c r="G268" s="333">
        <f t="shared" si="5"/>
        <v>5519.1999999999853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46129</v>
      </c>
      <c r="D269" s="299" t="s">
        <v>324</v>
      </c>
      <c r="E269" s="331">
        <v>12.84</v>
      </c>
      <c r="F269" s="331"/>
      <c r="G269" s="333">
        <f t="shared" si="5"/>
        <v>5519.1999999999853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46129</v>
      </c>
      <c r="D270" s="299" t="s">
        <v>332</v>
      </c>
      <c r="E270" s="331">
        <v>59.71</v>
      </c>
      <c r="F270" s="331"/>
      <c r="G270" s="333">
        <f t="shared" si="5"/>
        <v>5532.0399999999854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21</v>
      </c>
      <c r="C271" s="298">
        <v>46129</v>
      </c>
      <c r="D271" s="299" t="s">
        <v>194</v>
      </c>
      <c r="E271" s="331">
        <v>75.599999999999994</v>
      </c>
      <c r="F271" s="331"/>
      <c r="G271" s="333">
        <f t="shared" si="5"/>
        <v>5591.7499999999854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43</v>
      </c>
      <c r="C272" s="298">
        <v>46129</v>
      </c>
      <c r="D272" s="299" t="s">
        <v>333</v>
      </c>
      <c r="E272" s="331">
        <v>22.35</v>
      </c>
      <c r="F272" s="331"/>
      <c r="G272" s="333">
        <f t="shared" si="5"/>
        <v>5667.3499999999858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42</v>
      </c>
      <c r="C273" s="298">
        <v>46129</v>
      </c>
      <c r="D273" s="299" t="s">
        <v>333</v>
      </c>
      <c r="E273" s="331">
        <v>37.25</v>
      </c>
      <c r="F273" s="331"/>
      <c r="G273" s="333">
        <f t="shared" si="5"/>
        <v>5689.6999999999862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46129</v>
      </c>
      <c r="D274" s="299" t="s">
        <v>319</v>
      </c>
      <c r="E274" s="331">
        <v>35.119999999999997</v>
      </c>
      <c r="F274" s="331"/>
      <c r="G274" s="333">
        <f t="shared" si="5"/>
        <v>5726.9499999999862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46129</v>
      </c>
      <c r="D275" s="299" t="s">
        <v>296</v>
      </c>
      <c r="E275" s="331">
        <v>8.7200000000000006</v>
      </c>
      <c r="F275" s="331"/>
      <c r="G275" s="333">
        <f t="shared" si="5"/>
        <v>5762.0699999999861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46129</v>
      </c>
      <c r="D276" s="299" t="s">
        <v>334</v>
      </c>
      <c r="E276" s="331">
        <v>13.21</v>
      </c>
      <c r="F276" s="331"/>
      <c r="G276" s="333">
        <f t="shared" si="5"/>
        <v>5770.7899999999863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17</v>
      </c>
      <c r="C277" s="298">
        <v>46129</v>
      </c>
      <c r="D277" s="299" t="s">
        <v>188</v>
      </c>
      <c r="E277" s="331">
        <v>42.65</v>
      </c>
      <c r="F277" s="331"/>
      <c r="G277" s="333">
        <f t="shared" si="5"/>
        <v>5783.9999999999864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335</v>
      </c>
      <c r="B278" s="330" t="s">
        <v>335</v>
      </c>
      <c r="C278" s="298">
        <v>46129</v>
      </c>
      <c r="D278" s="299" t="s">
        <v>336</v>
      </c>
      <c r="E278" s="331">
        <v>130.31</v>
      </c>
      <c r="F278" s="331"/>
      <c r="G278" s="333">
        <f t="shared" si="5"/>
        <v>5826.649999999986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15</v>
      </c>
      <c r="C279" s="298">
        <v>46129</v>
      </c>
      <c r="D279" s="299" t="s">
        <v>185</v>
      </c>
      <c r="E279" s="331">
        <v>131.22999999999999</v>
      </c>
      <c r="F279" s="331"/>
      <c r="G279" s="333">
        <f t="shared" si="5"/>
        <v>5956.9599999999864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46129</v>
      </c>
      <c r="D280" s="299" t="s">
        <v>337</v>
      </c>
      <c r="E280" s="331">
        <v>210</v>
      </c>
      <c r="F280" s="331"/>
      <c r="G280" s="333">
        <f t="shared" si="5"/>
        <v>6088.189999999986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23</v>
      </c>
      <c r="C281" s="298">
        <v>46129</v>
      </c>
      <c r="D281" s="299" t="s">
        <v>63</v>
      </c>
      <c r="E281" s="331">
        <v>529.46</v>
      </c>
      <c r="F281" s="331"/>
      <c r="G281" s="333">
        <f t="shared" si="5"/>
        <v>6298.189999999986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7</v>
      </c>
      <c r="C282" s="298">
        <v>46129</v>
      </c>
      <c r="D282" s="299" t="s">
        <v>338</v>
      </c>
      <c r="E282" s="331">
        <v>32.78</v>
      </c>
      <c r="F282" s="331"/>
      <c r="G282" s="333">
        <f t="shared" si="5"/>
        <v>6827.649999999986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46128</v>
      </c>
      <c r="D283" s="299" t="s">
        <v>310</v>
      </c>
      <c r="E283" s="331">
        <v>44.41</v>
      </c>
      <c r="F283" s="331"/>
      <c r="G283" s="333">
        <f t="shared" si="5"/>
        <v>6860.4299999999857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16</v>
      </c>
      <c r="C284" s="298">
        <v>46128</v>
      </c>
      <c r="D284" s="299" t="s">
        <v>339</v>
      </c>
      <c r="E284" s="331">
        <v>15</v>
      </c>
      <c r="F284" s="331"/>
      <c r="G284" s="333">
        <f t="shared" si="5"/>
        <v>6904.8399999999856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46128</v>
      </c>
      <c r="D285" s="299" t="s">
        <v>301</v>
      </c>
      <c r="E285" s="331">
        <v>41.95</v>
      </c>
      <c r="F285" s="331"/>
      <c r="G285" s="333">
        <f t="shared" si="5"/>
        <v>6919.8399999999856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46128</v>
      </c>
      <c r="D286" s="299" t="s">
        <v>340</v>
      </c>
      <c r="E286" s="331">
        <v>21.3</v>
      </c>
      <c r="F286" s="331"/>
      <c r="G286" s="333">
        <f t="shared" si="5"/>
        <v>6961.7899999999854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46128</v>
      </c>
      <c r="D287" s="299" t="s">
        <v>296</v>
      </c>
      <c r="E287" s="331">
        <v>70.03</v>
      </c>
      <c r="F287" s="331"/>
      <c r="G287" s="333">
        <f t="shared" si="5"/>
        <v>6983.0899999999856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46128</v>
      </c>
      <c r="D288" s="299" t="s">
        <v>296</v>
      </c>
      <c r="E288" s="331">
        <v>11.48</v>
      </c>
      <c r="F288" s="331"/>
      <c r="G288" s="333">
        <f t="shared" si="5"/>
        <v>7053.1199999999853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46128</v>
      </c>
      <c r="D289" s="299" t="s">
        <v>341</v>
      </c>
      <c r="E289" s="331">
        <v>26.61</v>
      </c>
      <c r="F289" s="331"/>
      <c r="G289" s="333">
        <f t="shared" si="5"/>
        <v>7064.5999999999849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46128</v>
      </c>
      <c r="D290" s="299" t="s">
        <v>342</v>
      </c>
      <c r="E290" s="331">
        <v>42.59</v>
      </c>
      <c r="F290" s="331"/>
      <c r="G290" s="333">
        <f t="shared" si="5"/>
        <v>7091.2099999999846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46128</v>
      </c>
      <c r="D291" s="299" t="s">
        <v>300</v>
      </c>
      <c r="E291" s="331">
        <v>20.58</v>
      </c>
      <c r="F291" s="331"/>
      <c r="G291" s="333">
        <f t="shared" si="5"/>
        <v>7133.7999999999847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11</v>
      </c>
      <c r="C292" s="298">
        <v>46128</v>
      </c>
      <c r="D292" s="299" t="s">
        <v>178</v>
      </c>
      <c r="E292" s="331">
        <v>267.91000000000003</v>
      </c>
      <c r="F292" s="331"/>
      <c r="G292" s="333">
        <f t="shared" si="5"/>
        <v>7154.3799999999846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291</v>
      </c>
      <c r="B293" s="330">
        <v>41</v>
      </c>
      <c r="C293" s="298">
        <v>46128</v>
      </c>
      <c r="D293" s="299" t="s">
        <v>299</v>
      </c>
      <c r="E293" s="331"/>
      <c r="F293" s="331">
        <v>300</v>
      </c>
      <c r="G293" s="333">
        <f t="shared" si="5"/>
        <v>7422.2899999999845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291</v>
      </c>
      <c r="B294" s="330">
        <v>39</v>
      </c>
      <c r="C294" s="298">
        <v>46128</v>
      </c>
      <c r="D294" s="299" t="s">
        <v>292</v>
      </c>
      <c r="E294" s="331"/>
      <c r="F294" s="331">
        <v>2763.78</v>
      </c>
      <c r="G294" s="333">
        <f t="shared" si="5"/>
        <v>7122.2899999999845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46127</v>
      </c>
      <c r="D295" s="299" t="s">
        <v>343</v>
      </c>
      <c r="E295" s="331">
        <v>93.71</v>
      </c>
      <c r="F295" s="331">
        <v>93.71</v>
      </c>
      <c r="G295" s="333">
        <f t="shared" si="5"/>
        <v>4358.5099999999848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46127</v>
      </c>
      <c r="D296" s="299" t="s">
        <v>344</v>
      </c>
      <c r="E296" s="331">
        <v>27</v>
      </c>
      <c r="F296" s="331"/>
      <c r="G296" s="333">
        <f t="shared" si="5"/>
        <v>4358.5099999999848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291</v>
      </c>
      <c r="B297" s="330">
        <v>38</v>
      </c>
      <c r="C297" s="298">
        <v>46127</v>
      </c>
      <c r="D297" s="299" t="s">
        <v>293</v>
      </c>
      <c r="E297" s="331"/>
      <c r="F297" s="331">
        <v>4597.82</v>
      </c>
      <c r="G297" s="333">
        <f t="shared" si="5"/>
        <v>4385.5099999999848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46127</v>
      </c>
      <c r="D298" s="299" t="s">
        <v>296</v>
      </c>
      <c r="E298" s="331">
        <v>14.67</v>
      </c>
      <c r="F298" s="331"/>
      <c r="G298" s="333">
        <f t="shared" si="5"/>
        <v>-212.31000000001481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46127</v>
      </c>
      <c r="D299" s="299" t="s">
        <v>345</v>
      </c>
      <c r="E299" s="331">
        <v>102.2</v>
      </c>
      <c r="F299" s="331"/>
      <c r="G299" s="333">
        <f t="shared" si="5"/>
        <v>-197.64000000001482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46126</v>
      </c>
      <c r="D300" s="299" t="s">
        <v>319</v>
      </c>
      <c r="E300" s="331">
        <v>15.53</v>
      </c>
      <c r="F300" s="331"/>
      <c r="G300" s="333">
        <f t="shared" si="5"/>
        <v>-95.440000000014805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24</v>
      </c>
      <c r="C301" s="298">
        <v>46126</v>
      </c>
      <c r="D301" s="299" t="s">
        <v>861</v>
      </c>
      <c r="E301" s="331">
        <v>105.33</v>
      </c>
      <c r="F301" s="331"/>
      <c r="G301" s="333">
        <f t="shared" si="5"/>
        <v>-79.910000000014804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46125</v>
      </c>
      <c r="D302" s="299" t="s">
        <v>346</v>
      </c>
      <c r="E302" s="331">
        <v>11.64</v>
      </c>
      <c r="F302" s="331"/>
      <c r="G302" s="333">
        <f t="shared" si="5"/>
        <v>25.419999999985201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46125</v>
      </c>
      <c r="D303" s="299" t="s">
        <v>306</v>
      </c>
      <c r="E303" s="331">
        <v>50.71</v>
      </c>
      <c r="F303" s="331"/>
      <c r="G303" s="333">
        <f t="shared" si="5"/>
        <v>37.059999999985202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46125</v>
      </c>
      <c r="D304" s="299" t="s">
        <v>334</v>
      </c>
      <c r="E304" s="331">
        <v>11.06</v>
      </c>
      <c r="F304" s="331"/>
      <c r="G304" s="333">
        <f t="shared" si="5"/>
        <v>87.769999999985203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46125</v>
      </c>
      <c r="D305" s="299" t="s">
        <v>295</v>
      </c>
      <c r="E305" s="331">
        <v>35.979999999999997</v>
      </c>
      <c r="F305" s="331"/>
      <c r="G305" s="333">
        <f t="shared" si="5"/>
        <v>98.829999999985205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46125</v>
      </c>
      <c r="D306" s="299" t="s">
        <v>347</v>
      </c>
      <c r="E306" s="331">
        <v>7.83</v>
      </c>
      <c r="F306" s="331"/>
      <c r="G306" s="333">
        <f t="shared" si="5"/>
        <v>134.80999999998519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46125</v>
      </c>
      <c r="D307" s="299" t="s">
        <v>348</v>
      </c>
      <c r="E307" s="331">
        <v>4.1900000000000004</v>
      </c>
      <c r="F307" s="331"/>
      <c r="G307" s="333">
        <f t="shared" si="5"/>
        <v>142.63999999998521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46125</v>
      </c>
      <c r="D308" s="299" t="s">
        <v>349</v>
      </c>
      <c r="E308" s="331">
        <v>39.25</v>
      </c>
      <c r="F308" s="331"/>
      <c r="G308" s="333">
        <f t="shared" si="5"/>
        <v>146.8299999999852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46125</v>
      </c>
      <c r="D309" s="299" t="s">
        <v>350</v>
      </c>
      <c r="E309" s="331">
        <v>318.36</v>
      </c>
      <c r="F309" s="331">
        <v>318.36</v>
      </c>
      <c r="G309" s="333">
        <f t="shared" si="5"/>
        <v>186.0799999999852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19</v>
      </c>
      <c r="C310" s="298">
        <v>46125</v>
      </c>
      <c r="D310" s="299" t="s">
        <v>191</v>
      </c>
      <c r="E310" s="331">
        <v>200</v>
      </c>
      <c r="F310" s="331"/>
      <c r="G310" s="333">
        <f t="shared" si="5"/>
        <v>186.0799999999852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46124</v>
      </c>
      <c r="D311" s="299" t="s">
        <v>304</v>
      </c>
      <c r="E311" s="331">
        <v>136.05000000000001</v>
      </c>
      <c r="F311" s="331"/>
      <c r="G311" s="333">
        <f t="shared" si="5"/>
        <v>386.0799999999852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3</v>
      </c>
      <c r="C312" s="298">
        <v>46124</v>
      </c>
      <c r="D312" s="299" t="s">
        <v>348</v>
      </c>
      <c r="E312" s="331">
        <v>13.09</v>
      </c>
      <c r="F312" s="331"/>
      <c r="G312" s="333">
        <f t="shared" si="5"/>
        <v>522.12999999998522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46124</v>
      </c>
      <c r="D313" s="299" t="s">
        <v>319</v>
      </c>
      <c r="E313" s="331">
        <v>24.47</v>
      </c>
      <c r="F313" s="331"/>
      <c r="G313" s="333">
        <f t="shared" si="5"/>
        <v>535.21999999998525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46124</v>
      </c>
      <c r="D314" s="299" t="s">
        <v>319</v>
      </c>
      <c r="E314" s="331">
        <v>14.29</v>
      </c>
      <c r="F314" s="331"/>
      <c r="G314" s="333">
        <f t="shared" si="5"/>
        <v>559.68999999998528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22</v>
      </c>
      <c r="C315" s="298">
        <v>46124</v>
      </c>
      <c r="D315" s="299" t="s">
        <v>835</v>
      </c>
      <c r="E315" s="331">
        <v>9.57</v>
      </c>
      <c r="F315" s="331"/>
      <c r="G315" s="333">
        <f t="shared" si="5"/>
        <v>573.97999999998524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3</v>
      </c>
      <c r="C316" s="298">
        <v>46124</v>
      </c>
      <c r="D316" s="299" t="s">
        <v>351</v>
      </c>
      <c r="E316" s="331">
        <v>25</v>
      </c>
      <c r="F316" s="331"/>
      <c r="G316" s="333">
        <f t="shared" si="5"/>
        <v>583.54999999998529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46123</v>
      </c>
      <c r="D317" s="299" t="s">
        <v>352</v>
      </c>
      <c r="E317" s="331">
        <v>19.16</v>
      </c>
      <c r="F317" s="331"/>
      <c r="G317" s="333">
        <f t="shared" si="5"/>
        <v>608.54999999998529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46123</v>
      </c>
      <c r="D318" s="299" t="s">
        <v>301</v>
      </c>
      <c r="E318" s="331">
        <v>20.91</v>
      </c>
      <c r="F318" s="331"/>
      <c r="G318" s="333">
        <f t="shared" si="5"/>
        <v>627.70999999998526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46123</v>
      </c>
      <c r="D319" s="299" t="s">
        <v>296</v>
      </c>
      <c r="E319" s="331">
        <v>12.44</v>
      </c>
      <c r="F319" s="331"/>
      <c r="G319" s="333">
        <f t="shared" si="5"/>
        <v>648.61999999998523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46123</v>
      </c>
      <c r="D320" s="299" t="s">
        <v>353</v>
      </c>
      <c r="E320" s="331">
        <v>41.34</v>
      </c>
      <c r="F320" s="331"/>
      <c r="G320" s="333">
        <f t="shared" si="5"/>
        <v>661.05999999998528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46122</v>
      </c>
      <c r="D321" s="299" t="s">
        <v>446</v>
      </c>
      <c r="E321" s="331">
        <v>-0.04</v>
      </c>
      <c r="F321" s="331"/>
      <c r="G321" s="333">
        <f t="shared" si="5"/>
        <v>702.39999999998531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5</v>
      </c>
      <c r="C322" s="298">
        <v>46122</v>
      </c>
      <c r="D322" s="299" t="s">
        <v>354</v>
      </c>
      <c r="E322" s="331">
        <v>372</v>
      </c>
      <c r="F322" s="331"/>
      <c r="G322" s="333">
        <f t="shared" si="5"/>
        <v>702.35999999998535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46122</v>
      </c>
      <c r="D323" s="299" t="s">
        <v>355</v>
      </c>
      <c r="E323" s="331">
        <v>15.22</v>
      </c>
      <c r="F323" s="331"/>
      <c r="G323" s="333">
        <f t="shared" si="5"/>
        <v>1074.3599999999853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46122</v>
      </c>
      <c r="D324" s="299" t="s">
        <v>296</v>
      </c>
      <c r="E324" s="331">
        <v>9.5500000000000007</v>
      </c>
      <c r="F324" s="331"/>
      <c r="G324" s="333">
        <f t="shared" si="5"/>
        <v>1089.5799999999854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46122</v>
      </c>
      <c r="D325" s="299" t="s">
        <v>356</v>
      </c>
      <c r="E325" s="331">
        <v>52.65</v>
      </c>
      <c r="F325" s="331"/>
      <c r="G325" s="333">
        <f t="shared" si="5"/>
        <v>1099.1299999999853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1</v>
      </c>
      <c r="C326" s="298">
        <v>46122</v>
      </c>
      <c r="D326" s="299" t="s">
        <v>311</v>
      </c>
      <c r="E326" s="331">
        <v>68.989999999999995</v>
      </c>
      <c r="F326" s="331"/>
      <c r="G326" s="333">
        <f t="shared" si="5"/>
        <v>1151.7799999999854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46122</v>
      </c>
      <c r="D327" s="299" t="s">
        <v>324</v>
      </c>
      <c r="E327" s="331">
        <v>17.37</v>
      </c>
      <c r="F327" s="331"/>
      <c r="G327" s="333">
        <f t="shared" si="5"/>
        <v>1220.7699999999854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46121</v>
      </c>
      <c r="D328" s="299" t="s">
        <v>357</v>
      </c>
      <c r="E328" s="331">
        <v>64.42</v>
      </c>
      <c r="F328" s="331"/>
      <c r="G328" s="333">
        <f t="shared" si="5"/>
        <v>1238.1399999999853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46121</v>
      </c>
      <c r="D329" s="299" t="s">
        <v>358</v>
      </c>
      <c r="E329" s="331">
        <v>9.4700000000000006</v>
      </c>
      <c r="F329" s="331"/>
      <c r="G329" s="333">
        <f t="shared" si="5"/>
        <v>1302.5599999999854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46121</v>
      </c>
      <c r="D330" s="299" t="s">
        <v>855</v>
      </c>
      <c r="E330" s="331">
        <v>10.68</v>
      </c>
      <c r="F330" s="331"/>
      <c r="G330" s="333">
        <f t="shared" si="5"/>
        <v>1312.0299999999854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7</v>
      </c>
      <c r="C331" s="298">
        <v>46121</v>
      </c>
      <c r="D331" s="299" t="s">
        <v>359</v>
      </c>
      <c r="E331" s="331">
        <v>68.010000000000005</v>
      </c>
      <c r="F331" s="331"/>
      <c r="G331" s="333">
        <f t="shared" si="5"/>
        <v>1322.7099999999855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46121</v>
      </c>
      <c r="D332" s="299" t="s">
        <v>310</v>
      </c>
      <c r="E332" s="331">
        <v>40.85</v>
      </c>
      <c r="F332" s="331"/>
      <c r="G332" s="333">
        <f t="shared" si="5"/>
        <v>1390.7199999999855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46121</v>
      </c>
      <c r="D333" s="299" t="s">
        <v>360</v>
      </c>
      <c r="E333" s="331">
        <v>25</v>
      </c>
      <c r="F333" s="331"/>
      <c r="G333" s="333">
        <f t="shared" si="5"/>
        <v>1431.5699999999854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18</v>
      </c>
      <c r="C334" s="298">
        <v>46120</v>
      </c>
      <c r="D334" s="299" t="s">
        <v>361</v>
      </c>
      <c r="E334" s="331">
        <v>400</v>
      </c>
      <c r="F334" s="331"/>
      <c r="G334" s="333">
        <f t="shared" si="5"/>
        <v>1456.5699999999854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335</v>
      </c>
      <c r="B335" s="330" t="s">
        <v>335</v>
      </c>
      <c r="C335" s="298">
        <v>46120</v>
      </c>
      <c r="D335" s="299" t="s">
        <v>447</v>
      </c>
      <c r="E335" s="331">
        <v>44.96</v>
      </c>
      <c r="F335" s="331"/>
      <c r="G335" s="333">
        <f t="shared" si="5"/>
        <v>1856.5699999999854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13</v>
      </c>
      <c r="C336" s="298">
        <v>46120</v>
      </c>
      <c r="D336" s="299" t="s">
        <v>182</v>
      </c>
      <c r="E336" s="331">
        <v>104.98</v>
      </c>
      <c r="F336" s="331"/>
      <c r="G336" s="333">
        <f t="shared" si="5"/>
        <v>1901.5299999999854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46120</v>
      </c>
      <c r="D337" s="299" t="s">
        <v>296</v>
      </c>
      <c r="E337" s="331">
        <v>13.8</v>
      </c>
      <c r="F337" s="331"/>
      <c r="G337" s="333">
        <f t="shared" si="5"/>
        <v>2006.5099999999854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46120</v>
      </c>
      <c r="D338" s="299" t="s">
        <v>295</v>
      </c>
      <c r="E338" s="331">
        <v>37.92</v>
      </c>
      <c r="F338" s="331"/>
      <c r="G338" s="333">
        <f t="shared" si="5"/>
        <v>2020.3099999999854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46120</v>
      </c>
      <c r="D339" s="299" t="s">
        <v>300</v>
      </c>
      <c r="E339" s="331">
        <v>56.68</v>
      </c>
      <c r="F339" s="331"/>
      <c r="G339" s="333">
        <f t="shared" si="5"/>
        <v>2058.2299999999855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46120</v>
      </c>
      <c r="D340" s="299" t="s">
        <v>362</v>
      </c>
      <c r="E340" s="331">
        <v>29.26</v>
      </c>
      <c r="F340" s="331"/>
      <c r="G340" s="333">
        <f t="shared" si="5"/>
        <v>2114.9099999999853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9</v>
      </c>
      <c r="C341" s="298">
        <v>46119</v>
      </c>
      <c r="D341" s="299" t="s">
        <v>58</v>
      </c>
      <c r="E341" s="331">
        <v>1281.53</v>
      </c>
      <c r="F341" s="331"/>
      <c r="G341" s="333">
        <f t="shared" si="5"/>
        <v>2144.1699999999855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46119</v>
      </c>
      <c r="D342" s="299" t="s">
        <v>363</v>
      </c>
      <c r="E342" s="331">
        <v>25.84</v>
      </c>
      <c r="F342" s="331"/>
      <c r="G342" s="333">
        <f t="shared" si="5"/>
        <v>3425.6999999999853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46119</v>
      </c>
      <c r="D343" s="299" t="s">
        <v>319</v>
      </c>
      <c r="E343" s="331">
        <v>12.05</v>
      </c>
      <c r="F343" s="331"/>
      <c r="G343" s="333">
        <f t="shared" si="5"/>
        <v>3451.5399999999854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46119</v>
      </c>
      <c r="D344" s="299" t="s">
        <v>334</v>
      </c>
      <c r="E344" s="331">
        <v>82.04</v>
      </c>
      <c r="F344" s="331"/>
      <c r="G344" s="333">
        <f t="shared" si="5"/>
        <v>3463.5899999999856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46119</v>
      </c>
      <c r="D345" s="299" t="s">
        <v>364</v>
      </c>
      <c r="E345" s="331">
        <v>22.92</v>
      </c>
      <c r="F345" s="331"/>
      <c r="G345" s="333">
        <f t="shared" si="5"/>
        <v>3545.6299999999856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46118</v>
      </c>
      <c r="D346" s="299" t="s">
        <v>365</v>
      </c>
      <c r="E346" s="331">
        <v>400</v>
      </c>
      <c r="F346" s="331"/>
      <c r="G346" s="333">
        <f t="shared" si="5"/>
        <v>3568.5499999999856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14</v>
      </c>
      <c r="C347" s="298">
        <v>46118</v>
      </c>
      <c r="D347" s="299" t="s">
        <v>366</v>
      </c>
      <c r="E347" s="331">
        <v>66.67</v>
      </c>
      <c r="F347" s="331"/>
      <c r="G347" s="333">
        <f t="shared" si="5"/>
        <v>3968.5499999999856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14</v>
      </c>
      <c r="C348" s="298">
        <v>46118</v>
      </c>
      <c r="D348" s="299" t="s">
        <v>367</v>
      </c>
      <c r="E348" s="331">
        <v>70.25</v>
      </c>
      <c r="F348" s="331"/>
      <c r="G348" s="333">
        <f t="shared" si="5"/>
        <v>4035.2199999999857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46117</v>
      </c>
      <c r="D349" s="299" t="s">
        <v>368</v>
      </c>
      <c r="E349" s="331">
        <v>25.6</v>
      </c>
      <c r="F349" s="331"/>
      <c r="G349" s="333">
        <f t="shared" si="5"/>
        <v>4105.4699999999857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46117</v>
      </c>
      <c r="D350" s="299" t="s">
        <v>319</v>
      </c>
      <c r="E350" s="331">
        <v>8.56</v>
      </c>
      <c r="F350" s="331"/>
      <c r="G350" s="333">
        <f t="shared" si="5"/>
        <v>4131.0699999999861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46117</v>
      </c>
      <c r="D351" s="299" t="s">
        <v>369</v>
      </c>
      <c r="E351" s="331">
        <v>301.67</v>
      </c>
      <c r="F351" s="331"/>
      <c r="G351" s="333">
        <f t="shared" si="5"/>
        <v>4139.6299999999865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46116</v>
      </c>
      <c r="D352" s="299" t="s">
        <v>306</v>
      </c>
      <c r="E352" s="331">
        <v>176.85</v>
      </c>
      <c r="F352" s="331"/>
      <c r="G352" s="333">
        <f t="shared" si="5"/>
        <v>4441.2999999999865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46116</v>
      </c>
      <c r="D353" s="299" t="s">
        <v>311</v>
      </c>
      <c r="E353" s="331">
        <v>139.34</v>
      </c>
      <c r="F353" s="331"/>
      <c r="G353" s="333">
        <f t="shared" si="5"/>
        <v>4618.1499999999869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17</v>
      </c>
      <c r="C354" s="298">
        <v>46116</v>
      </c>
      <c r="D354" s="299" t="s">
        <v>370</v>
      </c>
      <c r="E354" s="331">
        <v>99</v>
      </c>
      <c r="F354" s="331"/>
      <c r="G354" s="333">
        <f t="shared" si="5"/>
        <v>4757.489999999987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46116</v>
      </c>
      <c r="D355" s="299" t="s">
        <v>371</v>
      </c>
      <c r="E355" s="331">
        <v>34</v>
      </c>
      <c r="F355" s="331"/>
      <c r="G355" s="333">
        <f t="shared" si="5"/>
        <v>4856.489999999987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46116</v>
      </c>
      <c r="D356" s="299" t="s">
        <v>348</v>
      </c>
      <c r="E356" s="331">
        <v>10.24</v>
      </c>
      <c r="F356" s="331"/>
      <c r="G356" s="333">
        <f t="shared" si="5"/>
        <v>4890.489999999987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7</v>
      </c>
      <c r="C357" s="298">
        <v>46115</v>
      </c>
      <c r="D357" s="299" t="s">
        <v>372</v>
      </c>
      <c r="E357" s="331">
        <v>100</v>
      </c>
      <c r="F357" s="331"/>
      <c r="G357" s="333">
        <f t="shared" si="5"/>
        <v>4900.7299999999868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46115</v>
      </c>
      <c r="D358" s="299" t="s">
        <v>300</v>
      </c>
      <c r="E358" s="331">
        <v>7.68</v>
      </c>
      <c r="F358" s="331"/>
      <c r="G358" s="333">
        <f t="shared" si="5"/>
        <v>5000.7299999999868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46115</v>
      </c>
      <c r="D359" s="299" t="s">
        <v>296</v>
      </c>
      <c r="E359" s="331">
        <v>8.7200000000000006</v>
      </c>
      <c r="F359" s="331"/>
      <c r="G359" s="333">
        <f t="shared" si="5"/>
        <v>5008.4099999999871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46114</v>
      </c>
      <c r="D360" s="299" t="s">
        <v>373</v>
      </c>
      <c r="E360" s="331">
        <v>81.739999999999995</v>
      </c>
      <c r="F360" s="331"/>
      <c r="G360" s="333">
        <f t="shared" si="5"/>
        <v>5017.1299999999874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284</v>
      </c>
      <c r="B361" s="330">
        <v>36</v>
      </c>
      <c r="C361" s="298">
        <v>46114</v>
      </c>
      <c r="D361" s="299" t="s">
        <v>374</v>
      </c>
      <c r="E361" s="331">
        <v>50</v>
      </c>
      <c r="F361" s="331"/>
      <c r="G361" s="333">
        <f t="shared" si="5"/>
        <v>5098.8699999999872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22</v>
      </c>
      <c r="C362" s="298">
        <v>46114</v>
      </c>
      <c r="D362" s="299" t="s">
        <v>375</v>
      </c>
      <c r="E362" s="331">
        <v>6.37</v>
      </c>
      <c r="F362" s="331"/>
      <c r="G362" s="333">
        <f t="shared" si="5"/>
        <v>5148.8699999999872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46114</v>
      </c>
      <c r="D363" s="299" t="s">
        <v>326</v>
      </c>
      <c r="E363" s="331">
        <v>55.22</v>
      </c>
      <c r="F363" s="331"/>
      <c r="G363" s="333">
        <f t="shared" si="5"/>
        <v>5155.239999999987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46114</v>
      </c>
      <c r="D364" s="299" t="s">
        <v>319</v>
      </c>
      <c r="E364" s="331">
        <v>8.5</v>
      </c>
      <c r="F364" s="331"/>
      <c r="G364" s="333">
        <f t="shared" si="5"/>
        <v>5210.4599999999873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46114</v>
      </c>
      <c r="D365" s="299" t="s">
        <v>334</v>
      </c>
      <c r="E365" s="331">
        <v>38.99</v>
      </c>
      <c r="F365" s="331"/>
      <c r="G365" s="333">
        <f t="shared" si="5"/>
        <v>5218.9599999999873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291</v>
      </c>
      <c r="B366" s="330">
        <v>39</v>
      </c>
      <c r="C366" s="298">
        <v>46113</v>
      </c>
      <c r="D366" s="299" t="s">
        <v>292</v>
      </c>
      <c r="E366" s="331"/>
      <c r="F366" s="331">
        <v>2763.78</v>
      </c>
      <c r="G366" s="333">
        <f t="shared" si="5"/>
        <v>5257.9499999999871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4</v>
      </c>
      <c r="C367" s="298">
        <v>46113</v>
      </c>
      <c r="D367" s="299" t="s">
        <v>296</v>
      </c>
      <c r="E367" s="331">
        <v>36.090000000000003</v>
      </c>
      <c r="F367" s="331"/>
      <c r="G367" s="333">
        <f t="shared" si="5"/>
        <v>2494.1699999999869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4</v>
      </c>
      <c r="C368" s="298">
        <v>46113</v>
      </c>
      <c r="D368" s="299" t="s">
        <v>310</v>
      </c>
      <c r="E368" s="331">
        <v>80</v>
      </c>
      <c r="F368" s="331"/>
      <c r="G368" s="333">
        <f t="shared" si="5"/>
        <v>2530.259999999987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7</v>
      </c>
      <c r="C369" s="298">
        <v>46113</v>
      </c>
      <c r="D369" s="299" t="s">
        <v>320</v>
      </c>
      <c r="E369" s="331">
        <v>47.84</v>
      </c>
      <c r="F369" s="331"/>
      <c r="G369" s="333">
        <f t="shared" si="5"/>
        <v>2610.259999999987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7</v>
      </c>
      <c r="C370" s="298">
        <v>46113</v>
      </c>
      <c r="D370" s="299" t="s">
        <v>320</v>
      </c>
      <c r="E370" s="331">
        <v>21.25</v>
      </c>
      <c r="F370" s="331"/>
      <c r="G370" s="333">
        <f t="shared" si="5"/>
        <v>2658.0999999999872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46113</v>
      </c>
      <c r="D371" s="299" t="s">
        <v>376</v>
      </c>
      <c r="E371" s="331">
        <v>42.9</v>
      </c>
      <c r="F371" s="331"/>
      <c r="G371" s="333">
        <f t="shared" si="5"/>
        <v>2679.3499999999872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284</v>
      </c>
      <c r="B372" s="330">
        <v>37</v>
      </c>
      <c r="C372" s="298">
        <v>46112</v>
      </c>
      <c r="D372" s="299" t="s">
        <v>377</v>
      </c>
      <c r="E372" s="331">
        <v>4309.58</v>
      </c>
      <c r="F372" s="331"/>
      <c r="G372" s="333">
        <f t="shared" si="5"/>
        <v>2722.2499999999873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286</v>
      </c>
      <c r="B373" s="330">
        <v>25</v>
      </c>
      <c r="C373" s="298">
        <v>46112</v>
      </c>
      <c r="D373" s="298" t="s">
        <v>204</v>
      </c>
      <c r="E373" s="331">
        <v>350</v>
      </c>
      <c r="F373" s="331"/>
      <c r="G373" s="333">
        <f t="shared" si="5"/>
        <v>7031.8299999999872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286</v>
      </c>
      <c r="B374" s="330">
        <v>26</v>
      </c>
      <c r="C374" s="298">
        <v>46112</v>
      </c>
      <c r="D374" s="298" t="s">
        <v>205</v>
      </c>
      <c r="E374" s="331">
        <v>320</v>
      </c>
      <c r="F374" s="331"/>
      <c r="G374" s="333">
        <f t="shared" si="5"/>
        <v>7381.8299999999872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286</v>
      </c>
      <c r="B375" s="330">
        <v>27</v>
      </c>
      <c r="C375" s="298">
        <v>46112</v>
      </c>
      <c r="D375" s="298" t="s">
        <v>206</v>
      </c>
      <c r="E375" s="331">
        <v>25</v>
      </c>
      <c r="F375" s="331"/>
      <c r="G375" s="333">
        <f t="shared" si="5"/>
        <v>7701.8299999999872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286</v>
      </c>
      <c r="B376" s="330">
        <v>28</v>
      </c>
      <c r="C376" s="298">
        <v>46112</v>
      </c>
      <c r="D376" s="298" t="s">
        <v>207</v>
      </c>
      <c r="E376" s="331">
        <v>25</v>
      </c>
      <c r="F376" s="331"/>
      <c r="G376" s="333">
        <f t="shared" si="5"/>
        <v>7726.8299999999872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286</v>
      </c>
      <c r="B377" s="330">
        <v>29</v>
      </c>
      <c r="C377" s="298">
        <v>46112</v>
      </c>
      <c r="D377" s="298" t="s">
        <v>208</v>
      </c>
      <c r="E377" s="331">
        <v>45</v>
      </c>
      <c r="F377" s="331"/>
      <c r="G377" s="333">
        <f t="shared" si="5"/>
        <v>7751.8299999999872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286</v>
      </c>
      <c r="B378" s="330">
        <v>30</v>
      </c>
      <c r="C378" s="298">
        <v>46112</v>
      </c>
      <c r="D378" s="298" t="s">
        <v>209</v>
      </c>
      <c r="E378" s="331">
        <v>400</v>
      </c>
      <c r="F378" s="331"/>
      <c r="G378" s="333">
        <f t="shared" si="5"/>
        <v>7796.8299999999872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286</v>
      </c>
      <c r="B379" s="330">
        <v>31</v>
      </c>
      <c r="C379" s="298">
        <v>46112</v>
      </c>
      <c r="D379" s="298" t="s">
        <v>210</v>
      </c>
      <c r="E379" s="331">
        <v>375</v>
      </c>
      <c r="F379" s="331"/>
      <c r="G379" s="333">
        <f t="shared" si="5"/>
        <v>8196.8299999999872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286</v>
      </c>
      <c r="B380" s="330">
        <v>32</v>
      </c>
      <c r="C380" s="298">
        <v>46112</v>
      </c>
      <c r="D380" s="298" t="s">
        <v>211</v>
      </c>
      <c r="E380" s="331">
        <v>100</v>
      </c>
      <c r="F380" s="331"/>
      <c r="G380" s="333">
        <f t="shared" si="5"/>
        <v>8571.8299999999872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286</v>
      </c>
      <c r="B381" s="330">
        <v>33</v>
      </c>
      <c r="C381" s="298">
        <v>46112</v>
      </c>
      <c r="D381" s="298" t="s">
        <v>212</v>
      </c>
      <c r="E381" s="331">
        <v>85</v>
      </c>
      <c r="F381" s="331"/>
      <c r="G381" s="333">
        <f t="shared" si="5"/>
        <v>8671.8299999999872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286</v>
      </c>
      <c r="B382" s="330">
        <v>34</v>
      </c>
      <c r="C382" s="298">
        <v>46112</v>
      </c>
      <c r="D382" s="298" t="s">
        <v>213</v>
      </c>
      <c r="E382" s="331">
        <v>230</v>
      </c>
      <c r="F382" s="331"/>
      <c r="G382" s="333">
        <f t="shared" si="5"/>
        <v>8756.8299999999872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35</v>
      </c>
      <c r="C383" s="298">
        <v>46112</v>
      </c>
      <c r="D383" s="298" t="s">
        <v>214</v>
      </c>
      <c r="E383" s="331">
        <v>45</v>
      </c>
      <c r="F383" s="331"/>
      <c r="G383" s="333">
        <f t="shared" si="5"/>
        <v>8986.8299999999872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46112</v>
      </c>
      <c r="D384" s="298" t="s">
        <v>378</v>
      </c>
      <c r="E384" s="331">
        <v>40</v>
      </c>
      <c r="F384" s="331"/>
      <c r="G384" s="333">
        <f t="shared" si="5"/>
        <v>9031.8299999999872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42</v>
      </c>
      <c r="C385" s="298">
        <v>46112</v>
      </c>
      <c r="D385" s="298" t="s">
        <v>200</v>
      </c>
      <c r="E385" s="331">
        <v>59</v>
      </c>
      <c r="F385" s="331"/>
      <c r="G385" s="333">
        <f t="shared" si="5"/>
        <v>9071.8299999999872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43</v>
      </c>
      <c r="C386" s="298">
        <v>46112</v>
      </c>
      <c r="D386" s="298" t="s">
        <v>201</v>
      </c>
      <c r="E386" s="331">
        <v>42.84</v>
      </c>
      <c r="F386" s="331"/>
      <c r="G386" s="333">
        <f t="shared" si="5"/>
        <v>9130.8299999999872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46112</v>
      </c>
      <c r="D387" s="298" t="s">
        <v>300</v>
      </c>
      <c r="E387" s="331">
        <v>57.21</v>
      </c>
      <c r="F387" s="331"/>
      <c r="G387" s="333">
        <f t="shared" si="5"/>
        <v>9173.6699999999873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8</v>
      </c>
      <c r="C388" s="298">
        <v>46112</v>
      </c>
      <c r="D388" s="298" t="s">
        <v>296</v>
      </c>
      <c r="E388" s="331">
        <v>11.18</v>
      </c>
      <c r="F388" s="331"/>
      <c r="G388" s="333">
        <f t="shared" si="5"/>
        <v>9230.8799999999865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10</v>
      </c>
      <c r="C389" s="298">
        <v>46112</v>
      </c>
      <c r="D389" s="298" t="s">
        <v>176</v>
      </c>
      <c r="E389" s="331">
        <v>17.899999999999999</v>
      </c>
      <c r="F389" s="331"/>
      <c r="G389" s="333">
        <f t="shared" si="5"/>
        <v>9242.0599999999868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46111</v>
      </c>
      <c r="D390" s="298" t="s">
        <v>334</v>
      </c>
      <c r="E390" s="331">
        <v>23.83</v>
      </c>
      <c r="F390" s="331"/>
      <c r="G390" s="333">
        <f t="shared" si="5"/>
        <v>9259.9599999999864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291</v>
      </c>
      <c r="B391" s="330">
        <v>38</v>
      </c>
      <c r="C391" s="298">
        <v>46111</v>
      </c>
      <c r="D391" s="299" t="s">
        <v>293</v>
      </c>
      <c r="E391" s="331"/>
      <c r="F391" s="331">
        <v>4278.1400000000003</v>
      </c>
      <c r="G391" s="333">
        <f t="shared" si="5"/>
        <v>9283.7899999999863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46111</v>
      </c>
      <c r="D392" s="299" t="s">
        <v>351</v>
      </c>
      <c r="E392" s="331">
        <v>30</v>
      </c>
      <c r="F392" s="331"/>
      <c r="G392" s="333">
        <f t="shared" si="5"/>
        <v>5005.649999999986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46111</v>
      </c>
      <c r="D393" s="299" t="s">
        <v>300</v>
      </c>
      <c r="E393" s="331">
        <v>15.96</v>
      </c>
      <c r="F393" s="331"/>
      <c r="G393" s="333">
        <f t="shared" si="5"/>
        <v>5035.649999999986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46111</v>
      </c>
      <c r="D394" s="299" t="s">
        <v>379</v>
      </c>
      <c r="E394" s="331">
        <v>18.96</v>
      </c>
      <c r="F394" s="331"/>
      <c r="G394" s="333">
        <f t="shared" si="5"/>
        <v>5051.609999999986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46110</v>
      </c>
      <c r="D395" s="299" t="s">
        <v>311</v>
      </c>
      <c r="E395" s="331">
        <v>144.22</v>
      </c>
      <c r="F395" s="331"/>
      <c r="G395" s="333">
        <f t="shared" si="5"/>
        <v>5070.5699999999861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7</v>
      </c>
      <c r="C396" s="298">
        <v>46110</v>
      </c>
      <c r="D396" s="299" t="s">
        <v>380</v>
      </c>
      <c r="E396" s="331">
        <v>181.04</v>
      </c>
      <c r="F396" s="331"/>
      <c r="G396" s="333">
        <f t="shared" si="5"/>
        <v>5214.7899999999863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46110</v>
      </c>
      <c r="D397" s="299" t="s">
        <v>381</v>
      </c>
      <c r="E397" s="331">
        <v>196.9</v>
      </c>
      <c r="F397" s="331"/>
      <c r="G397" s="333">
        <f t="shared" si="5"/>
        <v>5395.8299999999863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46110</v>
      </c>
      <c r="D398" s="299" t="s">
        <v>382</v>
      </c>
      <c r="E398" s="331">
        <v>7.5</v>
      </c>
      <c r="F398" s="331"/>
      <c r="G398" s="333">
        <f t="shared" si="5"/>
        <v>5592.7299999999859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46109</v>
      </c>
      <c r="D399" s="299" t="s">
        <v>319</v>
      </c>
      <c r="E399" s="331">
        <v>11.7</v>
      </c>
      <c r="F399" s="331"/>
      <c r="G399" s="333">
        <f t="shared" si="5"/>
        <v>5600.2299999999859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46109</v>
      </c>
      <c r="D400" s="299" t="s">
        <v>308</v>
      </c>
      <c r="E400" s="331">
        <v>210.76</v>
      </c>
      <c r="F400" s="331"/>
      <c r="G400" s="333">
        <f t="shared" si="5"/>
        <v>5611.9299999999857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46109</v>
      </c>
      <c r="D401" s="299" t="s">
        <v>310</v>
      </c>
      <c r="E401" s="331">
        <v>46.9</v>
      </c>
      <c r="F401" s="331"/>
      <c r="G401" s="333">
        <f t="shared" si="5"/>
        <v>5822.689999999986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46109</v>
      </c>
      <c r="D402" s="299" t="s">
        <v>329</v>
      </c>
      <c r="E402" s="331">
        <v>179.1</v>
      </c>
      <c r="F402" s="331"/>
      <c r="G402" s="333">
        <f t="shared" si="5"/>
        <v>5869.5899999999856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46109</v>
      </c>
      <c r="D403" s="299" t="s">
        <v>308</v>
      </c>
      <c r="E403" s="331">
        <v>31.97</v>
      </c>
      <c r="F403" s="331"/>
      <c r="G403" s="333">
        <f t="shared" si="5"/>
        <v>6048.689999999986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46109</v>
      </c>
      <c r="D404" s="299" t="s">
        <v>308</v>
      </c>
      <c r="E404" s="331">
        <v>12.19</v>
      </c>
      <c r="F404" s="331"/>
      <c r="G404" s="333">
        <f t="shared" si="5"/>
        <v>6080.6599999999862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291</v>
      </c>
      <c r="B405" s="330">
        <v>41</v>
      </c>
      <c r="C405" s="298">
        <v>46108</v>
      </c>
      <c r="D405" s="299" t="s">
        <v>383</v>
      </c>
      <c r="E405" s="331"/>
      <c r="F405" s="331">
        <v>400</v>
      </c>
      <c r="G405" s="333">
        <f t="shared" si="5"/>
        <v>6092.8499999999858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46108</v>
      </c>
      <c r="D406" s="299" t="s">
        <v>301</v>
      </c>
      <c r="E406" s="331">
        <v>19.5</v>
      </c>
      <c r="F406" s="331"/>
      <c r="G406" s="333">
        <f t="shared" si="5"/>
        <v>5692.8499999999858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46108</v>
      </c>
      <c r="D407" s="299" t="s">
        <v>296</v>
      </c>
      <c r="E407" s="331">
        <v>11.48</v>
      </c>
      <c r="F407" s="331"/>
      <c r="G407" s="333">
        <f t="shared" si="5"/>
        <v>5712.3499999999858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46108</v>
      </c>
      <c r="D408" s="299" t="s">
        <v>334</v>
      </c>
      <c r="E408" s="331">
        <v>11.46</v>
      </c>
      <c r="F408" s="331"/>
      <c r="G408" s="333">
        <f t="shared" si="5"/>
        <v>5723.8299999999854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4</v>
      </c>
      <c r="C409" s="298">
        <v>46108</v>
      </c>
      <c r="D409" s="299" t="s">
        <v>334</v>
      </c>
      <c r="E409" s="331">
        <v>38.21</v>
      </c>
      <c r="F409" s="331"/>
      <c r="G409" s="333">
        <f t="shared" si="5"/>
        <v>5735.2899999999854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46108</v>
      </c>
      <c r="D410" s="299" t="s">
        <v>384</v>
      </c>
      <c r="E410" s="331">
        <v>69.95</v>
      </c>
      <c r="F410" s="331"/>
      <c r="G410" s="333">
        <f t="shared" si="5"/>
        <v>5773.4999999999854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3</v>
      </c>
      <c r="C411" s="298">
        <v>46108</v>
      </c>
      <c r="D411" s="299" t="s">
        <v>348</v>
      </c>
      <c r="E411" s="331">
        <v>10.78</v>
      </c>
      <c r="F411" s="331"/>
      <c r="G411" s="333">
        <f t="shared" si="5"/>
        <v>5843.4499999999853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46108</v>
      </c>
      <c r="D412" s="299" t="s">
        <v>300</v>
      </c>
      <c r="E412" s="331">
        <v>15.84</v>
      </c>
      <c r="F412" s="331"/>
      <c r="G412" s="333">
        <f t="shared" si="5"/>
        <v>5854.229999999985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46108</v>
      </c>
      <c r="D413" s="299" t="s">
        <v>385</v>
      </c>
      <c r="E413" s="331">
        <v>22.48</v>
      </c>
      <c r="F413" s="331"/>
      <c r="G413" s="333">
        <f t="shared" si="5"/>
        <v>5870.0699999999852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46107</v>
      </c>
      <c r="D414" s="299" t="s">
        <v>358</v>
      </c>
      <c r="E414" s="331">
        <v>11.17</v>
      </c>
      <c r="F414" s="331"/>
      <c r="G414" s="333">
        <f t="shared" si="5"/>
        <v>5892.5499999999847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46107</v>
      </c>
      <c r="D415" s="299" t="s">
        <v>386</v>
      </c>
      <c r="E415" s="331">
        <v>14.38</v>
      </c>
      <c r="F415" s="331"/>
      <c r="G415" s="333">
        <f t="shared" si="5"/>
        <v>5903.7199999999848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46107</v>
      </c>
      <c r="D416" s="299" t="s">
        <v>387</v>
      </c>
      <c r="E416" s="331">
        <v>45</v>
      </c>
      <c r="F416" s="331"/>
      <c r="G416" s="333">
        <f t="shared" si="5"/>
        <v>5918.0999999999849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46107</v>
      </c>
      <c r="D417" s="299" t="s">
        <v>324</v>
      </c>
      <c r="E417" s="331">
        <v>9.0299999999999994</v>
      </c>
      <c r="F417" s="331"/>
      <c r="G417" s="333">
        <f t="shared" si="5"/>
        <v>5963.0999999999849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46107</v>
      </c>
      <c r="D418" s="299" t="s">
        <v>301</v>
      </c>
      <c r="E418" s="331">
        <v>30</v>
      </c>
      <c r="F418" s="331"/>
      <c r="G418" s="333">
        <f t="shared" si="5"/>
        <v>5972.1299999999846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46106</v>
      </c>
      <c r="D419" s="299" t="s">
        <v>388</v>
      </c>
      <c r="E419" s="331">
        <v>12</v>
      </c>
      <c r="F419" s="331"/>
      <c r="G419" s="333">
        <f t="shared" si="5"/>
        <v>6002.1299999999846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46106</v>
      </c>
      <c r="D420" s="299" t="s">
        <v>389</v>
      </c>
      <c r="E420" s="331">
        <v>20</v>
      </c>
      <c r="F420" s="331"/>
      <c r="G420" s="333">
        <f t="shared" si="5"/>
        <v>6014.1299999999846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46106</v>
      </c>
      <c r="D421" s="299" t="s">
        <v>296</v>
      </c>
      <c r="E421" s="331">
        <v>21.05</v>
      </c>
      <c r="F421" s="331"/>
      <c r="G421" s="333">
        <f t="shared" si="5"/>
        <v>6034.1299999999846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46106</v>
      </c>
      <c r="D422" s="299" t="s">
        <v>296</v>
      </c>
      <c r="E422" s="331">
        <v>38.58</v>
      </c>
      <c r="F422" s="331"/>
      <c r="G422" s="333">
        <f t="shared" si="5"/>
        <v>6055.1799999999848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12</v>
      </c>
      <c r="C423" s="298">
        <v>46106</v>
      </c>
      <c r="D423" s="299" t="s">
        <v>314</v>
      </c>
      <c r="E423" s="331">
        <v>204.47</v>
      </c>
      <c r="F423" s="331"/>
      <c r="G423" s="333">
        <f t="shared" si="5"/>
        <v>6093.7599999999848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24</v>
      </c>
      <c r="C424" s="298">
        <v>46105</v>
      </c>
      <c r="D424" s="299" t="s">
        <v>861</v>
      </c>
      <c r="E424" s="331">
        <v>86.58</v>
      </c>
      <c r="F424" s="331"/>
      <c r="G424" s="333">
        <f t="shared" si="5"/>
        <v>6298.229999999985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46105</v>
      </c>
      <c r="D425" s="299" t="s">
        <v>389</v>
      </c>
      <c r="E425" s="331">
        <v>20</v>
      </c>
      <c r="F425" s="331"/>
      <c r="G425" s="333">
        <f t="shared" si="5"/>
        <v>6384.8099999999849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46105</v>
      </c>
      <c r="D426" s="299" t="s">
        <v>390</v>
      </c>
      <c r="E426" s="331">
        <v>15.29</v>
      </c>
      <c r="F426" s="331"/>
      <c r="G426" s="333">
        <f t="shared" si="5"/>
        <v>6404.8099999999849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46105</v>
      </c>
      <c r="D427" s="299" t="s">
        <v>308</v>
      </c>
      <c r="E427" s="331">
        <v>47.99</v>
      </c>
      <c r="F427" s="331"/>
      <c r="G427" s="333">
        <f t="shared" si="5"/>
        <v>6420.0999999999849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23</v>
      </c>
      <c r="C428" s="298">
        <v>46104</v>
      </c>
      <c r="D428" s="299" t="s">
        <v>67</v>
      </c>
      <c r="E428" s="331">
        <v>650.88</v>
      </c>
      <c r="F428" s="331"/>
      <c r="G428" s="333">
        <f t="shared" si="5"/>
        <v>6468.0899999999847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46104</v>
      </c>
      <c r="D429" s="299" t="s">
        <v>391</v>
      </c>
      <c r="E429" s="331">
        <v>46</v>
      </c>
      <c r="F429" s="331"/>
      <c r="G429" s="333">
        <f t="shared" si="5"/>
        <v>7118.9699999999848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46103</v>
      </c>
      <c r="D430" s="299" t="s">
        <v>392</v>
      </c>
      <c r="E430" s="331">
        <v>24.81</v>
      </c>
      <c r="F430" s="331"/>
      <c r="G430" s="333">
        <f t="shared" si="5"/>
        <v>7164.9699999999848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4</v>
      </c>
      <c r="C431" s="298">
        <v>46103</v>
      </c>
      <c r="D431" s="299" t="s">
        <v>296</v>
      </c>
      <c r="E431" s="331">
        <v>28.77</v>
      </c>
      <c r="F431" s="331"/>
      <c r="G431" s="333">
        <f t="shared" si="5"/>
        <v>7189.7799999999852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46103</v>
      </c>
      <c r="D432" s="299" t="s">
        <v>296</v>
      </c>
      <c r="E432" s="331">
        <v>11.9</v>
      </c>
      <c r="F432" s="331"/>
      <c r="G432" s="333">
        <f t="shared" si="5"/>
        <v>7218.5499999999856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46103</v>
      </c>
      <c r="D433" s="299" t="s">
        <v>300</v>
      </c>
      <c r="E433" s="331">
        <v>42.59</v>
      </c>
      <c r="F433" s="331"/>
      <c r="G433" s="333">
        <f t="shared" si="5"/>
        <v>7230.4499999999853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46103</v>
      </c>
      <c r="D434" s="299" t="s">
        <v>300</v>
      </c>
      <c r="E434" s="331">
        <v>17.579999999999998</v>
      </c>
      <c r="F434" s="331"/>
      <c r="G434" s="333">
        <f t="shared" si="5"/>
        <v>7273.0399999999854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46103</v>
      </c>
      <c r="D435" s="299" t="s">
        <v>300</v>
      </c>
      <c r="E435" s="331">
        <v>11.99</v>
      </c>
      <c r="F435" s="331"/>
      <c r="G435" s="333">
        <f t="shared" si="5"/>
        <v>7290.6199999999853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46103</v>
      </c>
      <c r="D436" s="299" t="s">
        <v>311</v>
      </c>
      <c r="E436" s="331">
        <v>81.31</v>
      </c>
      <c r="F436" s="331"/>
      <c r="G436" s="333">
        <f t="shared" si="5"/>
        <v>7302.6099999999851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46103</v>
      </c>
      <c r="D437" s="299" t="s">
        <v>393</v>
      </c>
      <c r="E437" s="331">
        <v>38.44</v>
      </c>
      <c r="F437" s="331"/>
      <c r="G437" s="333">
        <f t="shared" si="5"/>
        <v>7383.9199999999855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46103</v>
      </c>
      <c r="D438" s="299" t="s">
        <v>394</v>
      </c>
      <c r="E438" s="331">
        <v>35.700000000000003</v>
      </c>
      <c r="F438" s="331"/>
      <c r="G438" s="333">
        <f t="shared" si="5"/>
        <v>7422.3599999999851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46102</v>
      </c>
      <c r="D439" s="299" t="s">
        <v>300</v>
      </c>
      <c r="E439" s="331">
        <v>10.64</v>
      </c>
      <c r="F439" s="331"/>
      <c r="G439" s="333">
        <f t="shared" si="5"/>
        <v>7458.0599999999849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46102</v>
      </c>
      <c r="D440" s="299" t="s">
        <v>300</v>
      </c>
      <c r="E440" s="331">
        <v>28.69</v>
      </c>
      <c r="F440" s="331"/>
      <c r="G440" s="333">
        <f t="shared" si="5"/>
        <v>7468.6999999999853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46102</v>
      </c>
      <c r="D441" s="299" t="s">
        <v>348</v>
      </c>
      <c r="E441" s="331">
        <v>11.59</v>
      </c>
      <c r="F441" s="331"/>
      <c r="G441" s="333">
        <f t="shared" si="5"/>
        <v>7497.3899999999849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291</v>
      </c>
      <c r="B442" s="330">
        <v>41</v>
      </c>
      <c r="C442" s="298">
        <v>46102</v>
      </c>
      <c r="D442" s="299" t="s">
        <v>383</v>
      </c>
      <c r="E442" s="331"/>
      <c r="F442" s="331">
        <v>400</v>
      </c>
      <c r="G442" s="333">
        <f t="shared" si="5"/>
        <v>7508.979999999985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5</v>
      </c>
      <c r="C443" s="298">
        <v>46102</v>
      </c>
      <c r="D443" s="299" t="s">
        <v>395</v>
      </c>
      <c r="E443" s="331">
        <v>170</v>
      </c>
      <c r="F443" s="331"/>
      <c r="G443" s="333">
        <f t="shared" si="5"/>
        <v>7108.979999999985</v>
      </c>
      <c r="H443" s="334" t="s">
        <v>298</v>
      </c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5</v>
      </c>
      <c r="C444" s="298">
        <v>46102</v>
      </c>
      <c r="D444" s="299" t="s">
        <v>354</v>
      </c>
      <c r="E444" s="331">
        <v>70</v>
      </c>
      <c r="F444" s="331"/>
      <c r="G444" s="333">
        <f t="shared" si="5"/>
        <v>7278.979999999985</v>
      </c>
      <c r="H444" s="334" t="s">
        <v>298</v>
      </c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5</v>
      </c>
      <c r="C445" s="298">
        <v>46102</v>
      </c>
      <c r="D445" s="299" t="s">
        <v>396</v>
      </c>
      <c r="E445" s="331">
        <v>40</v>
      </c>
      <c r="F445" s="331"/>
      <c r="G445" s="333">
        <f t="shared" ref="G445:G699" si="6">G446-E445+F445</f>
        <v>7348.979999999985</v>
      </c>
      <c r="H445" s="334" t="s">
        <v>298</v>
      </c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46102</v>
      </c>
      <c r="D446" s="299" t="s">
        <v>348</v>
      </c>
      <c r="E446" s="331">
        <v>25</v>
      </c>
      <c r="F446" s="331"/>
      <c r="G446" s="333">
        <f t="shared" si="6"/>
        <v>7388.979999999985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46102</v>
      </c>
      <c r="D447" s="299" t="s">
        <v>304</v>
      </c>
      <c r="E447" s="331">
        <v>65.19</v>
      </c>
      <c r="F447" s="331"/>
      <c r="G447" s="333">
        <f t="shared" si="6"/>
        <v>7413.979999999985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4</v>
      </c>
      <c r="C448" s="298">
        <v>46102</v>
      </c>
      <c r="D448" s="299" t="s">
        <v>310</v>
      </c>
      <c r="E448" s="331">
        <v>37.450000000000003</v>
      </c>
      <c r="F448" s="331"/>
      <c r="G448" s="333">
        <f t="shared" si="6"/>
        <v>7479.1699999999846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46101</v>
      </c>
      <c r="D449" s="299" t="s">
        <v>356</v>
      </c>
      <c r="E449" s="331">
        <v>65.099999999999994</v>
      </c>
      <c r="F449" s="331"/>
      <c r="G449" s="333">
        <f t="shared" si="6"/>
        <v>7516.6199999999844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22</v>
      </c>
      <c r="C450" s="298">
        <v>46101</v>
      </c>
      <c r="D450" s="299" t="s">
        <v>323</v>
      </c>
      <c r="E450" s="331">
        <v>20.22</v>
      </c>
      <c r="F450" s="331"/>
      <c r="G450" s="333">
        <f t="shared" si="6"/>
        <v>7581.7199999999848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46101</v>
      </c>
      <c r="D451" s="299" t="s">
        <v>433</v>
      </c>
      <c r="E451" s="331">
        <v>-73</v>
      </c>
      <c r="F451" s="331"/>
      <c r="G451" s="333">
        <f t="shared" si="6"/>
        <v>7601.939999999985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46101</v>
      </c>
      <c r="D452" s="299" t="s">
        <v>300</v>
      </c>
      <c r="E452" s="331">
        <v>34.68</v>
      </c>
      <c r="F452" s="331"/>
      <c r="G452" s="333">
        <f t="shared" si="6"/>
        <v>7528.939999999985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46101</v>
      </c>
      <c r="D453" s="299" t="s">
        <v>397</v>
      </c>
      <c r="E453" s="331">
        <v>10.63</v>
      </c>
      <c r="F453" s="331"/>
      <c r="G453" s="333">
        <f t="shared" si="6"/>
        <v>7563.6199999999853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46101</v>
      </c>
      <c r="D454" s="299" t="s">
        <v>398</v>
      </c>
      <c r="E454" s="331">
        <v>106.49</v>
      </c>
      <c r="F454" s="331"/>
      <c r="G454" s="333">
        <f t="shared" si="6"/>
        <v>7574.2499999999854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46100</v>
      </c>
      <c r="D455" s="299" t="s">
        <v>357</v>
      </c>
      <c r="E455" s="331">
        <v>16.739999999999998</v>
      </c>
      <c r="F455" s="331"/>
      <c r="G455" s="333">
        <f t="shared" si="6"/>
        <v>7680.7399999999852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46100</v>
      </c>
      <c r="D456" s="299" t="s">
        <v>399</v>
      </c>
      <c r="E456" s="331">
        <v>108.54</v>
      </c>
      <c r="F456" s="331"/>
      <c r="G456" s="333">
        <f t="shared" si="6"/>
        <v>7697.479999999985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46100</v>
      </c>
      <c r="D457" s="299" t="s">
        <v>835</v>
      </c>
      <c r="E457" s="331">
        <v>12.77</v>
      </c>
      <c r="F457" s="331"/>
      <c r="G457" s="333">
        <f t="shared" si="6"/>
        <v>7806.019999999985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46100</v>
      </c>
      <c r="D458" s="299" t="s">
        <v>334</v>
      </c>
      <c r="E458" s="331">
        <v>28.33</v>
      </c>
      <c r="F458" s="331"/>
      <c r="G458" s="333">
        <f t="shared" si="6"/>
        <v>7818.7899999999854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46100</v>
      </c>
      <c r="D459" s="299" t="s">
        <v>358</v>
      </c>
      <c r="E459" s="331">
        <v>17.45</v>
      </c>
      <c r="F459" s="331"/>
      <c r="G459" s="333">
        <f t="shared" si="6"/>
        <v>7847.1199999999853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22</v>
      </c>
      <c r="C460" s="298">
        <v>46100</v>
      </c>
      <c r="D460" s="299" t="s">
        <v>328</v>
      </c>
      <c r="E460" s="331">
        <v>7.46</v>
      </c>
      <c r="F460" s="331"/>
      <c r="G460" s="333">
        <f t="shared" si="6"/>
        <v>7864.5699999999852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335</v>
      </c>
      <c r="B461" s="330" t="s">
        <v>335</v>
      </c>
      <c r="C461" s="298">
        <v>46100</v>
      </c>
      <c r="D461" s="299" t="s">
        <v>336</v>
      </c>
      <c r="E461" s="331">
        <v>172.29</v>
      </c>
      <c r="F461" s="331"/>
      <c r="G461" s="333">
        <f t="shared" si="6"/>
        <v>7872.0299999999852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15</v>
      </c>
      <c r="C462" s="298">
        <v>46100</v>
      </c>
      <c r="D462" s="299" t="s">
        <v>185</v>
      </c>
      <c r="E462" s="331">
        <v>175.09</v>
      </c>
      <c r="F462" s="331"/>
      <c r="G462" s="333">
        <f t="shared" si="6"/>
        <v>8044.3199999999852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291</v>
      </c>
      <c r="B463" s="330">
        <v>39</v>
      </c>
      <c r="C463" s="298">
        <v>46100</v>
      </c>
      <c r="D463" s="299" t="s">
        <v>292</v>
      </c>
      <c r="E463" s="331"/>
      <c r="F463" s="331">
        <v>2763.78</v>
      </c>
      <c r="G463" s="333">
        <f t="shared" si="6"/>
        <v>8219.4099999999853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46099</v>
      </c>
      <c r="D464" s="299" t="s">
        <v>400</v>
      </c>
      <c r="E464" s="331">
        <v>47.46</v>
      </c>
      <c r="F464" s="331"/>
      <c r="G464" s="333">
        <f t="shared" si="6"/>
        <v>5455.6299999999856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46099</v>
      </c>
      <c r="D465" s="299" t="s">
        <v>400</v>
      </c>
      <c r="E465" s="331">
        <v>15.01</v>
      </c>
      <c r="F465" s="331"/>
      <c r="G465" s="333">
        <f t="shared" si="6"/>
        <v>5503.0899999999856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291</v>
      </c>
      <c r="B466" s="330">
        <v>40</v>
      </c>
      <c r="C466" s="298">
        <v>46099</v>
      </c>
      <c r="D466" s="299" t="s">
        <v>316</v>
      </c>
      <c r="E466" s="331"/>
      <c r="F466" s="331">
        <v>838.67</v>
      </c>
      <c r="G466" s="333">
        <f t="shared" si="6"/>
        <v>5518.0999999999858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46099</v>
      </c>
      <c r="D467" s="299" t="s">
        <v>296</v>
      </c>
      <c r="E467" s="331">
        <v>14.67</v>
      </c>
      <c r="F467" s="331"/>
      <c r="G467" s="333">
        <f t="shared" si="6"/>
        <v>4679.4299999999857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46099</v>
      </c>
      <c r="D468" s="299" t="s">
        <v>296</v>
      </c>
      <c r="E468" s="331">
        <v>40.22</v>
      </c>
      <c r="F468" s="331"/>
      <c r="G468" s="333">
        <f t="shared" si="6"/>
        <v>4694.0999999999858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46099</v>
      </c>
      <c r="D469" s="299" t="s">
        <v>295</v>
      </c>
      <c r="E469" s="331">
        <v>3.49</v>
      </c>
      <c r="F469" s="331"/>
      <c r="G469" s="333">
        <f t="shared" si="6"/>
        <v>4734.3199999999861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22</v>
      </c>
      <c r="C470" s="298">
        <v>46099</v>
      </c>
      <c r="D470" s="299" t="s">
        <v>401</v>
      </c>
      <c r="E470" s="331">
        <v>13.84</v>
      </c>
      <c r="F470" s="331"/>
      <c r="G470" s="333">
        <f t="shared" si="6"/>
        <v>4737.8099999999858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17</v>
      </c>
      <c r="C471" s="298">
        <v>46098</v>
      </c>
      <c r="D471" s="299" t="s">
        <v>188</v>
      </c>
      <c r="E471" s="331">
        <v>42.65</v>
      </c>
      <c r="F471" s="331"/>
      <c r="G471" s="333">
        <f t="shared" si="6"/>
        <v>4751.649999999986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23</v>
      </c>
      <c r="C472" s="298">
        <v>46098</v>
      </c>
      <c r="D472" s="299" t="s">
        <v>402</v>
      </c>
      <c r="E472" s="331">
        <v>529.46</v>
      </c>
      <c r="F472" s="331"/>
      <c r="G472" s="333">
        <f t="shared" si="6"/>
        <v>4794.2999999999856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43</v>
      </c>
      <c r="C473" s="298">
        <v>46098</v>
      </c>
      <c r="D473" s="299" t="s">
        <v>333</v>
      </c>
      <c r="E473" s="331">
        <v>22.35</v>
      </c>
      <c r="F473" s="331"/>
      <c r="G473" s="333">
        <f t="shared" si="6"/>
        <v>5323.7599999999857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42</v>
      </c>
      <c r="C474" s="298">
        <v>46098</v>
      </c>
      <c r="D474" s="299" t="s">
        <v>333</v>
      </c>
      <c r="E474" s="331">
        <v>37.25</v>
      </c>
      <c r="F474" s="331"/>
      <c r="G474" s="333">
        <f t="shared" si="6"/>
        <v>5346.109999999986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8</v>
      </c>
      <c r="C475" s="298">
        <v>46098</v>
      </c>
      <c r="D475" s="299" t="s">
        <v>319</v>
      </c>
      <c r="E475" s="331">
        <v>3.99</v>
      </c>
      <c r="F475" s="331"/>
      <c r="G475" s="333">
        <f t="shared" si="6"/>
        <v>5383.359999999986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46098</v>
      </c>
      <c r="D476" s="299" t="s">
        <v>319</v>
      </c>
      <c r="E476" s="331">
        <v>24.47</v>
      </c>
      <c r="F476" s="331"/>
      <c r="G476" s="333">
        <f t="shared" si="6"/>
        <v>5387.3499999999858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21</v>
      </c>
      <c r="C477" s="298">
        <v>46098</v>
      </c>
      <c r="D477" s="299" t="s">
        <v>194</v>
      </c>
      <c r="E477" s="331">
        <v>75.599999999999994</v>
      </c>
      <c r="F477" s="331"/>
      <c r="G477" s="333">
        <f t="shared" si="6"/>
        <v>5411.8199999999861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5</v>
      </c>
      <c r="C478" s="298">
        <v>46097</v>
      </c>
      <c r="D478" s="299" t="s">
        <v>340</v>
      </c>
      <c r="E478" s="331">
        <v>21.3</v>
      </c>
      <c r="F478" s="331"/>
      <c r="G478" s="333">
        <f t="shared" si="6"/>
        <v>5487.4199999999864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11</v>
      </c>
      <c r="C479" s="298">
        <v>46097</v>
      </c>
      <c r="D479" s="299" t="s">
        <v>178</v>
      </c>
      <c r="E479" s="331">
        <v>267.91000000000003</v>
      </c>
      <c r="F479" s="331"/>
      <c r="G479" s="333">
        <f t="shared" si="6"/>
        <v>5508.7199999999866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287</v>
      </c>
      <c r="B480" s="330" t="s">
        <v>287</v>
      </c>
      <c r="C480" s="298">
        <v>46097</v>
      </c>
      <c r="D480" s="299" t="s">
        <v>403</v>
      </c>
      <c r="E480" s="331"/>
      <c r="F480" s="331">
        <v>80</v>
      </c>
      <c r="G480" s="333">
        <f t="shared" si="6"/>
        <v>5776.6299999999865</v>
      </c>
      <c r="H480" s="334" t="s">
        <v>298</v>
      </c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46097</v>
      </c>
      <c r="D481" s="299" t="s">
        <v>302</v>
      </c>
      <c r="E481" s="331">
        <v>80</v>
      </c>
      <c r="F481" s="331"/>
      <c r="G481" s="333">
        <f t="shared" si="6"/>
        <v>5696.6299999999865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46097</v>
      </c>
      <c r="D482" s="299" t="s">
        <v>310</v>
      </c>
      <c r="E482" s="331">
        <v>42.47</v>
      </c>
      <c r="F482" s="331"/>
      <c r="G482" s="333">
        <f t="shared" si="6"/>
        <v>5776.6299999999865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46097</v>
      </c>
      <c r="D483" s="299" t="s">
        <v>296</v>
      </c>
      <c r="E483" s="331">
        <v>11.18</v>
      </c>
      <c r="F483" s="331"/>
      <c r="G483" s="333">
        <f t="shared" si="6"/>
        <v>5819.0999999999867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46096</v>
      </c>
      <c r="D484" s="299" t="s">
        <v>404</v>
      </c>
      <c r="E484" s="331">
        <v>38.67</v>
      </c>
      <c r="F484" s="331"/>
      <c r="G484" s="333">
        <f t="shared" si="6"/>
        <v>5830.279999999987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46096</v>
      </c>
      <c r="D485" s="299" t="s">
        <v>348</v>
      </c>
      <c r="E485" s="331">
        <v>7.11</v>
      </c>
      <c r="F485" s="331"/>
      <c r="G485" s="333">
        <f t="shared" si="6"/>
        <v>5868.9499999999871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46096</v>
      </c>
      <c r="D486" s="299" t="s">
        <v>304</v>
      </c>
      <c r="E486" s="331">
        <v>126.64</v>
      </c>
      <c r="F486" s="331"/>
      <c r="G486" s="333">
        <f t="shared" si="6"/>
        <v>5876.0599999999868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46096</v>
      </c>
      <c r="D487" s="299" t="s">
        <v>311</v>
      </c>
      <c r="E487" s="331">
        <v>125.2</v>
      </c>
      <c r="F487" s="331"/>
      <c r="G487" s="333">
        <f t="shared" si="6"/>
        <v>6002.6999999999871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46096</v>
      </c>
      <c r="D488" s="299" t="s">
        <v>306</v>
      </c>
      <c r="E488" s="331">
        <v>37.159999999999997</v>
      </c>
      <c r="F488" s="331"/>
      <c r="G488" s="333">
        <f t="shared" si="6"/>
        <v>6127.8999999999869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16</v>
      </c>
      <c r="C489" s="298">
        <v>46096</v>
      </c>
      <c r="D489" s="299" t="s">
        <v>405</v>
      </c>
      <c r="E489" s="331">
        <v>713.06</v>
      </c>
      <c r="F489" s="331"/>
      <c r="G489" s="333">
        <f t="shared" si="6"/>
        <v>6165.0599999999868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5</v>
      </c>
      <c r="C490" s="298">
        <v>46095</v>
      </c>
      <c r="D490" s="299" t="s">
        <v>406</v>
      </c>
      <c r="E490" s="331">
        <v>24</v>
      </c>
      <c r="F490" s="331"/>
      <c r="G490" s="333">
        <f t="shared" si="6"/>
        <v>6878.1199999999862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3</v>
      </c>
      <c r="C491" s="298">
        <v>46095</v>
      </c>
      <c r="D491" s="299" t="s">
        <v>348</v>
      </c>
      <c r="E491" s="331">
        <v>14.58</v>
      </c>
      <c r="F491" s="331"/>
      <c r="G491" s="333">
        <f t="shared" si="6"/>
        <v>6902.1199999999862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291</v>
      </c>
      <c r="B492" s="330">
        <v>41</v>
      </c>
      <c r="C492" s="298">
        <v>46094</v>
      </c>
      <c r="D492" s="299" t="s">
        <v>407</v>
      </c>
      <c r="E492" s="331"/>
      <c r="F492" s="331">
        <v>300</v>
      </c>
      <c r="G492" s="333">
        <f t="shared" si="6"/>
        <v>6916.6999999999862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46094</v>
      </c>
      <c r="D493" s="299" t="s">
        <v>311</v>
      </c>
      <c r="E493" s="331">
        <v>17.71</v>
      </c>
      <c r="F493" s="331"/>
      <c r="G493" s="333">
        <f t="shared" si="6"/>
        <v>6616.6999999999862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4</v>
      </c>
      <c r="C494" s="298">
        <v>46094</v>
      </c>
      <c r="D494" s="299" t="s">
        <v>296</v>
      </c>
      <c r="E494" s="331">
        <v>31.56</v>
      </c>
      <c r="F494" s="331"/>
      <c r="G494" s="333">
        <f t="shared" si="6"/>
        <v>6634.4099999999862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46094</v>
      </c>
      <c r="D495" s="299" t="s">
        <v>296</v>
      </c>
      <c r="E495" s="331">
        <v>34.79</v>
      </c>
      <c r="F495" s="331"/>
      <c r="G495" s="333">
        <f t="shared" si="6"/>
        <v>6665.9699999999866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46094</v>
      </c>
      <c r="D496" s="299" t="s">
        <v>408</v>
      </c>
      <c r="E496" s="331">
        <v>23.9</v>
      </c>
      <c r="F496" s="331"/>
      <c r="G496" s="333">
        <f t="shared" si="6"/>
        <v>6700.7599999999866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3</v>
      </c>
      <c r="C497" s="298">
        <v>46094</v>
      </c>
      <c r="D497" s="299" t="s">
        <v>348</v>
      </c>
      <c r="E497" s="331">
        <v>7.26</v>
      </c>
      <c r="F497" s="331"/>
      <c r="G497" s="333">
        <f t="shared" si="6"/>
        <v>6724.6599999999862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5</v>
      </c>
      <c r="C498" s="298">
        <v>46094</v>
      </c>
      <c r="D498" s="299" t="s">
        <v>354</v>
      </c>
      <c r="E498" s="331">
        <v>85</v>
      </c>
      <c r="F498" s="331"/>
      <c r="G498" s="333">
        <f t="shared" si="6"/>
        <v>6731.9199999999864</v>
      </c>
      <c r="H498" s="334" t="s">
        <v>298</v>
      </c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46093</v>
      </c>
      <c r="D499" s="299" t="s">
        <v>409</v>
      </c>
      <c r="E499" s="331">
        <v>51.22</v>
      </c>
      <c r="F499" s="331"/>
      <c r="G499" s="333">
        <f t="shared" si="6"/>
        <v>6816.9199999999864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46093</v>
      </c>
      <c r="D500" s="299" t="s">
        <v>410</v>
      </c>
      <c r="E500" s="331">
        <v>57.43</v>
      </c>
      <c r="F500" s="331"/>
      <c r="G500" s="333">
        <f t="shared" si="6"/>
        <v>6868.1399999999867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46093</v>
      </c>
      <c r="D501" s="299" t="s">
        <v>358</v>
      </c>
      <c r="E501" s="331">
        <v>17.45</v>
      </c>
      <c r="F501" s="331"/>
      <c r="G501" s="333">
        <f t="shared" si="6"/>
        <v>6925.569999999987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46093</v>
      </c>
      <c r="D502" s="299" t="s">
        <v>319</v>
      </c>
      <c r="E502" s="331">
        <v>7.92</v>
      </c>
      <c r="F502" s="331"/>
      <c r="G502" s="333">
        <f t="shared" si="6"/>
        <v>6943.0199999999868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291</v>
      </c>
      <c r="B503" s="330">
        <v>38</v>
      </c>
      <c r="C503" s="298">
        <v>46093</v>
      </c>
      <c r="D503" s="299" t="s">
        <v>293</v>
      </c>
      <c r="E503" s="331"/>
      <c r="F503" s="331">
        <v>4726.92</v>
      </c>
      <c r="G503" s="333">
        <f t="shared" si="6"/>
        <v>6950.9399999999869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46093</v>
      </c>
      <c r="D504" s="299" t="s">
        <v>386</v>
      </c>
      <c r="E504" s="331">
        <v>15</v>
      </c>
      <c r="F504" s="331"/>
      <c r="G504" s="333">
        <f t="shared" si="6"/>
        <v>2224.0199999999868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46093</v>
      </c>
      <c r="D505" s="299" t="s">
        <v>411</v>
      </c>
      <c r="E505" s="331">
        <v>12</v>
      </c>
      <c r="F505" s="331"/>
      <c r="G505" s="333">
        <f t="shared" si="6"/>
        <v>2239.0199999999868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19</v>
      </c>
      <c r="C506" s="298">
        <v>46093</v>
      </c>
      <c r="D506" s="299" t="s">
        <v>191</v>
      </c>
      <c r="E506" s="331">
        <v>200</v>
      </c>
      <c r="F506" s="331"/>
      <c r="G506" s="333">
        <f t="shared" si="6"/>
        <v>2251.0199999999868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46092</v>
      </c>
      <c r="D507" s="299" t="s">
        <v>412</v>
      </c>
      <c r="E507" s="331">
        <v>-10.050000000000001</v>
      </c>
      <c r="F507" s="331"/>
      <c r="G507" s="333">
        <f t="shared" si="6"/>
        <v>2451.0199999999868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46092</v>
      </c>
      <c r="D508" s="299" t="s">
        <v>413</v>
      </c>
      <c r="E508" s="331">
        <v>25</v>
      </c>
      <c r="F508" s="331"/>
      <c r="G508" s="333">
        <f t="shared" si="6"/>
        <v>2440.9699999999866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46092</v>
      </c>
      <c r="D509" s="299" t="s">
        <v>301</v>
      </c>
      <c r="E509" s="331">
        <v>-9</v>
      </c>
      <c r="F509" s="331"/>
      <c r="G509" s="333">
        <f t="shared" si="6"/>
        <v>2465.9699999999866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41</v>
      </c>
      <c r="C510" s="298">
        <v>46092</v>
      </c>
      <c r="D510" s="299" t="s">
        <v>407</v>
      </c>
      <c r="E510" s="331"/>
      <c r="F510" s="331">
        <v>500</v>
      </c>
      <c r="G510" s="333">
        <f t="shared" si="6"/>
        <v>2456.9699999999866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46092</v>
      </c>
      <c r="D511" s="299" t="s">
        <v>296</v>
      </c>
      <c r="E511" s="331">
        <v>16.170000000000002</v>
      </c>
      <c r="F511" s="331"/>
      <c r="G511" s="333">
        <f t="shared" si="6"/>
        <v>1956.9699999999864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22</v>
      </c>
      <c r="C512" s="298">
        <v>46092</v>
      </c>
      <c r="D512" s="299" t="s">
        <v>352</v>
      </c>
      <c r="E512" s="331">
        <v>19.16</v>
      </c>
      <c r="F512" s="331"/>
      <c r="G512" s="333">
        <f t="shared" si="6"/>
        <v>1973.1399999999865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335</v>
      </c>
      <c r="B513" s="330" t="s">
        <v>335</v>
      </c>
      <c r="C513" s="298">
        <v>46091</v>
      </c>
      <c r="D513" s="299" t="s">
        <v>447</v>
      </c>
      <c r="E513" s="331">
        <v>47.28</v>
      </c>
      <c r="F513" s="331"/>
      <c r="G513" s="333">
        <f t="shared" si="6"/>
        <v>1992.2999999999865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13</v>
      </c>
      <c r="C514" s="298">
        <v>46091</v>
      </c>
      <c r="D514" s="299" t="s">
        <v>182</v>
      </c>
      <c r="E514" s="331">
        <v>134.93</v>
      </c>
      <c r="F514" s="331"/>
      <c r="G514" s="333">
        <f t="shared" si="6"/>
        <v>2039.5799999999865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46091</v>
      </c>
      <c r="D515" s="299" t="s">
        <v>295</v>
      </c>
      <c r="E515" s="331">
        <v>7.44</v>
      </c>
      <c r="F515" s="331"/>
      <c r="G515" s="333">
        <f t="shared" si="6"/>
        <v>2174.5099999999866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46091</v>
      </c>
      <c r="D516" s="299" t="s">
        <v>295</v>
      </c>
      <c r="E516" s="331">
        <v>29.53</v>
      </c>
      <c r="F516" s="331"/>
      <c r="G516" s="333">
        <f t="shared" si="6"/>
        <v>2181.9499999999866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46091</v>
      </c>
      <c r="D517" s="299" t="s">
        <v>310</v>
      </c>
      <c r="E517" s="331">
        <v>34.119999999999997</v>
      </c>
      <c r="F517" s="331"/>
      <c r="G517" s="333">
        <f t="shared" si="6"/>
        <v>2211.4799999999868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46091</v>
      </c>
      <c r="D518" s="299" t="s">
        <v>414</v>
      </c>
      <c r="E518" s="331">
        <v>18.57</v>
      </c>
      <c r="F518" s="331"/>
      <c r="G518" s="333">
        <f t="shared" si="6"/>
        <v>2245.5999999999867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16</v>
      </c>
      <c r="C519" s="298">
        <v>46091</v>
      </c>
      <c r="D519" s="299" t="s">
        <v>415</v>
      </c>
      <c r="E519" s="331">
        <v>107</v>
      </c>
      <c r="F519" s="331"/>
      <c r="G519" s="333">
        <f t="shared" si="6"/>
        <v>2264.1699999999869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18</v>
      </c>
      <c r="C520" s="298">
        <v>46090</v>
      </c>
      <c r="D520" s="299" t="s">
        <v>361</v>
      </c>
      <c r="E520" s="331">
        <v>400</v>
      </c>
      <c r="F520" s="331"/>
      <c r="G520" s="333">
        <f t="shared" si="6"/>
        <v>2371.1699999999869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46090</v>
      </c>
      <c r="D521" s="299" t="s">
        <v>296</v>
      </c>
      <c r="E521" s="331">
        <v>24.69</v>
      </c>
      <c r="F521" s="331"/>
      <c r="G521" s="333">
        <f t="shared" si="6"/>
        <v>2771.1699999999869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3</v>
      </c>
      <c r="C522" s="298">
        <v>46090</v>
      </c>
      <c r="D522" s="299" t="s">
        <v>416</v>
      </c>
      <c r="E522" s="331">
        <v>4.59</v>
      </c>
      <c r="F522" s="331"/>
      <c r="G522" s="333">
        <f t="shared" si="6"/>
        <v>2795.8599999999869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9</v>
      </c>
      <c r="C523" s="298">
        <v>46090</v>
      </c>
      <c r="D523" s="299" t="s">
        <v>58</v>
      </c>
      <c r="E523" s="331">
        <v>1281.53</v>
      </c>
      <c r="F523" s="331"/>
      <c r="G523" s="333">
        <f t="shared" si="6"/>
        <v>2800.4499999999871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7</v>
      </c>
      <c r="C524" s="298">
        <v>46090</v>
      </c>
      <c r="D524" s="299" t="s">
        <v>338</v>
      </c>
      <c r="E524" s="331">
        <v>40.61</v>
      </c>
      <c r="F524" s="331"/>
      <c r="G524" s="333">
        <f t="shared" si="6"/>
        <v>4081.9799999999873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46090</v>
      </c>
      <c r="D525" s="299" t="s">
        <v>417</v>
      </c>
      <c r="E525" s="331">
        <v>380</v>
      </c>
      <c r="F525" s="331">
        <v>380</v>
      </c>
      <c r="G525" s="333">
        <f t="shared" si="6"/>
        <v>4122.5899999999874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46090</v>
      </c>
      <c r="D526" s="299" t="s">
        <v>418</v>
      </c>
      <c r="E526" s="331">
        <v>15</v>
      </c>
      <c r="F526" s="331"/>
      <c r="G526" s="333">
        <f t="shared" si="6"/>
        <v>4122.5899999999874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46090</v>
      </c>
      <c r="D527" s="299" t="s">
        <v>386</v>
      </c>
      <c r="E527" s="331">
        <v>15</v>
      </c>
      <c r="F527" s="331"/>
      <c r="G527" s="333">
        <f t="shared" si="6"/>
        <v>4137.5899999999874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46090</v>
      </c>
      <c r="D528" s="299" t="s">
        <v>300</v>
      </c>
      <c r="E528" s="331">
        <v>70.66</v>
      </c>
      <c r="F528" s="331"/>
      <c r="G528" s="333">
        <f t="shared" si="6"/>
        <v>4152.5899999999874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46089</v>
      </c>
      <c r="D529" s="299" t="s">
        <v>311</v>
      </c>
      <c r="E529" s="331">
        <v>109.77</v>
      </c>
      <c r="F529" s="331"/>
      <c r="G529" s="333">
        <f t="shared" si="6"/>
        <v>4223.2499999999873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46089</v>
      </c>
      <c r="D530" s="299" t="s">
        <v>306</v>
      </c>
      <c r="E530" s="331">
        <v>9.3800000000000008</v>
      </c>
      <c r="F530" s="331"/>
      <c r="G530" s="333">
        <f t="shared" si="6"/>
        <v>4333.0199999999877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46089</v>
      </c>
      <c r="D531" s="299" t="s">
        <v>419</v>
      </c>
      <c r="E531" s="331">
        <v>3.85</v>
      </c>
      <c r="F531" s="331"/>
      <c r="G531" s="333">
        <f t="shared" si="6"/>
        <v>4342.3999999999878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46089</v>
      </c>
      <c r="D532" s="299" t="s">
        <v>404</v>
      </c>
      <c r="E532" s="331">
        <v>88.54</v>
      </c>
      <c r="F532" s="331"/>
      <c r="G532" s="333">
        <f t="shared" si="6"/>
        <v>4346.2499999999882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46089</v>
      </c>
      <c r="D533" s="299" t="s">
        <v>358</v>
      </c>
      <c r="E533" s="331">
        <v>8.3800000000000008</v>
      </c>
      <c r="F533" s="331"/>
      <c r="G533" s="333">
        <f t="shared" si="6"/>
        <v>4434.7899999999881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46089</v>
      </c>
      <c r="D534" s="299" t="s">
        <v>301</v>
      </c>
      <c r="E534" s="331">
        <v>39.549999999999997</v>
      </c>
      <c r="F534" s="331"/>
      <c r="G534" s="333">
        <f t="shared" si="6"/>
        <v>4443.1699999999882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46089</v>
      </c>
      <c r="D535" s="299" t="s">
        <v>420</v>
      </c>
      <c r="E535" s="331">
        <v>31.68</v>
      </c>
      <c r="F535" s="331"/>
      <c r="G535" s="333">
        <f t="shared" si="6"/>
        <v>4482.7199999999884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46088</v>
      </c>
      <c r="D536" s="299" t="s">
        <v>308</v>
      </c>
      <c r="E536" s="331">
        <v>24.65</v>
      </c>
      <c r="F536" s="331"/>
      <c r="G536" s="333">
        <f t="shared" si="6"/>
        <v>4514.3999999999887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46088</v>
      </c>
      <c r="D537" s="299" t="s">
        <v>346</v>
      </c>
      <c r="E537" s="331">
        <v>11.04</v>
      </c>
      <c r="F537" s="331"/>
      <c r="G537" s="333">
        <f t="shared" si="6"/>
        <v>4539.0499999999884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46088</v>
      </c>
      <c r="D538" s="299" t="s">
        <v>319</v>
      </c>
      <c r="E538" s="331">
        <v>11.5</v>
      </c>
      <c r="F538" s="331"/>
      <c r="G538" s="333">
        <f t="shared" si="6"/>
        <v>4550.0899999999883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46088</v>
      </c>
      <c r="D539" s="299" t="s">
        <v>296</v>
      </c>
      <c r="E539" s="331">
        <v>12.44</v>
      </c>
      <c r="F539" s="331"/>
      <c r="G539" s="333">
        <f t="shared" si="6"/>
        <v>4561.5899999999883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46088</v>
      </c>
      <c r="D540" s="299" t="s">
        <v>296</v>
      </c>
      <c r="E540" s="331">
        <v>23.62</v>
      </c>
      <c r="F540" s="331"/>
      <c r="G540" s="333">
        <f t="shared" si="6"/>
        <v>4574.0299999999879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46088</v>
      </c>
      <c r="D541" s="299" t="s">
        <v>301</v>
      </c>
      <c r="E541" s="331">
        <v>36.049999999999997</v>
      </c>
      <c r="F541" s="331"/>
      <c r="G541" s="333">
        <f t="shared" si="6"/>
        <v>4597.6499999999878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14</v>
      </c>
      <c r="C542" s="298">
        <v>46087</v>
      </c>
      <c r="D542" s="299" t="s">
        <v>366</v>
      </c>
      <c r="E542" s="331">
        <v>66.67</v>
      </c>
      <c r="F542" s="331"/>
      <c r="G542" s="333">
        <f t="shared" si="6"/>
        <v>4633.699999999988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46087</v>
      </c>
      <c r="D543" s="299" t="s">
        <v>296</v>
      </c>
      <c r="E543" s="331">
        <v>17.850000000000001</v>
      </c>
      <c r="F543" s="331"/>
      <c r="G543" s="333">
        <f t="shared" si="6"/>
        <v>4700.3699999999881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46087</v>
      </c>
      <c r="D544" s="299" t="s">
        <v>304</v>
      </c>
      <c r="E544" s="331">
        <v>112.13</v>
      </c>
      <c r="F544" s="331"/>
      <c r="G544" s="333">
        <f t="shared" si="6"/>
        <v>4718.2199999999884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3</v>
      </c>
      <c r="C545" s="298">
        <v>46087</v>
      </c>
      <c r="D545" s="299" t="s">
        <v>324</v>
      </c>
      <c r="E545" s="331">
        <v>7.31</v>
      </c>
      <c r="F545" s="331"/>
      <c r="G545" s="333">
        <f t="shared" si="6"/>
        <v>4830.3499999999885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291</v>
      </c>
      <c r="B546" s="330">
        <v>39</v>
      </c>
      <c r="C546" s="298">
        <v>46086</v>
      </c>
      <c r="D546" s="299" t="s">
        <v>292</v>
      </c>
      <c r="E546" s="331"/>
      <c r="F546" s="331">
        <v>2763.78</v>
      </c>
      <c r="G546" s="333">
        <f t="shared" si="6"/>
        <v>4837.6599999999889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46086</v>
      </c>
      <c r="D547" s="299" t="s">
        <v>295</v>
      </c>
      <c r="E547" s="331">
        <v>31.52</v>
      </c>
      <c r="F547" s="331"/>
      <c r="G547" s="333">
        <f t="shared" si="6"/>
        <v>2073.8799999999892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46086</v>
      </c>
      <c r="D548" s="299" t="s">
        <v>358</v>
      </c>
      <c r="E548" s="331">
        <v>14.86</v>
      </c>
      <c r="F548" s="331"/>
      <c r="G548" s="333">
        <f t="shared" si="6"/>
        <v>2105.3999999999892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46086</v>
      </c>
      <c r="D549" s="299" t="s">
        <v>409</v>
      </c>
      <c r="E549" s="331">
        <v>44.99</v>
      </c>
      <c r="F549" s="331"/>
      <c r="G549" s="333">
        <f t="shared" si="6"/>
        <v>2120.2599999999893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46085</v>
      </c>
      <c r="D550" s="299" t="s">
        <v>421</v>
      </c>
      <c r="E550" s="331">
        <v>15</v>
      </c>
      <c r="F550" s="331"/>
      <c r="G550" s="333">
        <f t="shared" si="6"/>
        <v>2165.2499999999891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46085</v>
      </c>
      <c r="D551" s="299" t="s">
        <v>296</v>
      </c>
      <c r="E551" s="331">
        <v>10.84</v>
      </c>
      <c r="F551" s="331"/>
      <c r="G551" s="333">
        <f t="shared" si="6"/>
        <v>2180.2499999999891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14</v>
      </c>
      <c r="C552" s="298">
        <v>46085</v>
      </c>
      <c r="D552" s="299" t="s">
        <v>367</v>
      </c>
      <c r="E552" s="331">
        <v>68.739999999999995</v>
      </c>
      <c r="F552" s="331"/>
      <c r="G552" s="333">
        <f t="shared" si="6"/>
        <v>2191.0899999999892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46085</v>
      </c>
      <c r="D553" s="299" t="s">
        <v>310</v>
      </c>
      <c r="E553" s="331">
        <v>30.67</v>
      </c>
      <c r="F553" s="331"/>
      <c r="G553" s="333">
        <f t="shared" si="6"/>
        <v>2259.829999999989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17</v>
      </c>
      <c r="C554" s="298">
        <v>46085</v>
      </c>
      <c r="D554" s="299" t="s">
        <v>370</v>
      </c>
      <c r="E554" s="331">
        <v>99</v>
      </c>
      <c r="F554" s="331"/>
      <c r="G554" s="333">
        <f t="shared" si="6"/>
        <v>2290.4999999999891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21</v>
      </c>
      <c r="C555" s="298">
        <v>46084</v>
      </c>
      <c r="D555" s="299" t="s">
        <v>194</v>
      </c>
      <c r="E555" s="331">
        <v>40.72</v>
      </c>
      <c r="F555" s="331"/>
      <c r="G555" s="333">
        <f t="shared" si="6"/>
        <v>2389.4999999999891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284</v>
      </c>
      <c r="B556" s="330">
        <v>36</v>
      </c>
      <c r="C556" s="298">
        <v>46084</v>
      </c>
      <c r="D556" s="299" t="s">
        <v>374</v>
      </c>
      <c r="E556" s="331">
        <v>50</v>
      </c>
      <c r="F556" s="331"/>
      <c r="G556" s="333">
        <f t="shared" si="6"/>
        <v>2430.2199999999889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46084</v>
      </c>
      <c r="D557" s="299" t="s">
        <v>296</v>
      </c>
      <c r="E557" s="331">
        <v>14.67</v>
      </c>
      <c r="F557" s="331"/>
      <c r="G557" s="333">
        <f t="shared" si="6"/>
        <v>2480.2199999999889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46084</v>
      </c>
      <c r="D558" s="299" t="s">
        <v>296</v>
      </c>
      <c r="E558" s="331">
        <v>27.42</v>
      </c>
      <c r="F558" s="331"/>
      <c r="G558" s="333">
        <f t="shared" si="6"/>
        <v>2494.889999999989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46084</v>
      </c>
      <c r="D559" s="299" t="s">
        <v>422</v>
      </c>
      <c r="E559" s="331">
        <v>106.27</v>
      </c>
      <c r="F559" s="331"/>
      <c r="G559" s="333">
        <f t="shared" si="6"/>
        <v>2522.309999999989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46084</v>
      </c>
      <c r="D560" s="299" t="s">
        <v>422</v>
      </c>
      <c r="E560" s="331">
        <v>-107</v>
      </c>
      <c r="F560" s="331"/>
      <c r="G560" s="333">
        <f t="shared" si="6"/>
        <v>2628.579999999989</v>
      </c>
      <c r="H560" s="334" t="s">
        <v>298</v>
      </c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46083</v>
      </c>
      <c r="D561" s="299" t="s">
        <v>301</v>
      </c>
      <c r="E561" s="331">
        <v>20</v>
      </c>
      <c r="F561" s="331"/>
      <c r="G561" s="333">
        <f t="shared" si="6"/>
        <v>2521.579999999989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46083</v>
      </c>
      <c r="D562" s="299" t="s">
        <v>288</v>
      </c>
      <c r="E562" s="331">
        <v>185.64</v>
      </c>
      <c r="F562" s="331">
        <v>185.64</v>
      </c>
      <c r="G562" s="333">
        <f t="shared" si="6"/>
        <v>2541.579999999989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46083</v>
      </c>
      <c r="D563" s="299" t="s">
        <v>424</v>
      </c>
      <c r="E563" s="331">
        <v>70.12</v>
      </c>
      <c r="F563" s="331"/>
      <c r="G563" s="333">
        <f t="shared" si="6"/>
        <v>2541.579999999989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17</v>
      </c>
      <c r="C564" s="298">
        <v>46083</v>
      </c>
      <c r="D564" s="299" t="s">
        <v>188</v>
      </c>
      <c r="E564" s="331">
        <v>41.44</v>
      </c>
      <c r="F564" s="331"/>
      <c r="G564" s="333">
        <f t="shared" si="6"/>
        <v>2611.6999999999889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46083</v>
      </c>
      <c r="D565" s="299" t="s">
        <v>296</v>
      </c>
      <c r="E565" s="331">
        <v>8.7200000000000006</v>
      </c>
      <c r="F565" s="331"/>
      <c r="G565" s="333">
        <f t="shared" si="6"/>
        <v>2653.139999999989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46082</v>
      </c>
      <c r="D566" s="299" t="s">
        <v>375</v>
      </c>
      <c r="E566" s="331">
        <v>6.37</v>
      </c>
      <c r="F566" s="331"/>
      <c r="G566" s="333">
        <f t="shared" si="6"/>
        <v>2661.8599999999888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46082</v>
      </c>
      <c r="D567" s="299" t="s">
        <v>296</v>
      </c>
      <c r="E567" s="331">
        <v>9.8699999999999992</v>
      </c>
      <c r="F567" s="331"/>
      <c r="G567" s="333">
        <f t="shared" si="6"/>
        <v>2668.2299999999886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46082</v>
      </c>
      <c r="D568" s="299" t="s">
        <v>311</v>
      </c>
      <c r="E568" s="331">
        <v>119.55</v>
      </c>
      <c r="F568" s="331"/>
      <c r="G568" s="333">
        <f t="shared" si="6"/>
        <v>2678.0999999999885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46082</v>
      </c>
      <c r="D569" s="299" t="s">
        <v>348</v>
      </c>
      <c r="E569" s="331">
        <v>25</v>
      </c>
      <c r="F569" s="331"/>
      <c r="G569" s="333">
        <f t="shared" si="6"/>
        <v>2797.6499999999887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46082</v>
      </c>
      <c r="D570" s="299" t="s">
        <v>304</v>
      </c>
      <c r="E570" s="331">
        <v>119.17</v>
      </c>
      <c r="F570" s="331"/>
      <c r="G570" s="333">
        <f t="shared" si="6"/>
        <v>2822.6499999999887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284</v>
      </c>
      <c r="B571" s="330">
        <v>37</v>
      </c>
      <c r="C571" s="298">
        <v>46081</v>
      </c>
      <c r="D571" s="299" t="s">
        <v>425</v>
      </c>
      <c r="E571" s="331">
        <v>3764.91</v>
      </c>
      <c r="F571" s="331"/>
      <c r="G571" s="333">
        <f t="shared" si="6"/>
        <v>2941.8199999999888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25</v>
      </c>
      <c r="C572" s="298">
        <v>46081</v>
      </c>
      <c r="D572" s="298" t="s">
        <v>204</v>
      </c>
      <c r="E572" s="331">
        <v>350</v>
      </c>
      <c r="F572" s="331"/>
      <c r="G572" s="333">
        <f t="shared" si="6"/>
        <v>6706.7299999999886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26</v>
      </c>
      <c r="C573" s="298">
        <v>46081</v>
      </c>
      <c r="D573" s="298" t="s">
        <v>205</v>
      </c>
      <c r="E573" s="331">
        <v>320</v>
      </c>
      <c r="F573" s="331"/>
      <c r="G573" s="333">
        <f t="shared" si="6"/>
        <v>7056.7299999999886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286</v>
      </c>
      <c r="B574" s="330">
        <v>27</v>
      </c>
      <c r="C574" s="298">
        <v>46081</v>
      </c>
      <c r="D574" s="298" t="s">
        <v>206</v>
      </c>
      <c r="E574" s="331">
        <v>25</v>
      </c>
      <c r="F574" s="331"/>
      <c r="G574" s="333">
        <f t="shared" si="6"/>
        <v>7376.7299999999886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286</v>
      </c>
      <c r="B575" s="330">
        <v>28</v>
      </c>
      <c r="C575" s="298">
        <v>46081</v>
      </c>
      <c r="D575" s="298" t="s">
        <v>207</v>
      </c>
      <c r="E575" s="331">
        <v>25</v>
      </c>
      <c r="F575" s="331"/>
      <c r="G575" s="333">
        <f t="shared" si="6"/>
        <v>7401.7299999999886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286</v>
      </c>
      <c r="B576" s="330">
        <v>29</v>
      </c>
      <c r="C576" s="298">
        <v>46081</v>
      </c>
      <c r="D576" s="298" t="s">
        <v>208</v>
      </c>
      <c r="E576" s="331">
        <v>45</v>
      </c>
      <c r="F576" s="331"/>
      <c r="G576" s="333">
        <f t="shared" si="6"/>
        <v>7426.7299999999886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286</v>
      </c>
      <c r="B577" s="330">
        <v>30</v>
      </c>
      <c r="C577" s="298">
        <v>46081</v>
      </c>
      <c r="D577" s="298" t="s">
        <v>209</v>
      </c>
      <c r="E577" s="331">
        <v>400</v>
      </c>
      <c r="F577" s="331"/>
      <c r="G577" s="333">
        <f t="shared" si="6"/>
        <v>7471.7299999999886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286</v>
      </c>
      <c r="B578" s="330">
        <v>31</v>
      </c>
      <c r="C578" s="298">
        <v>46081</v>
      </c>
      <c r="D578" s="298" t="s">
        <v>210</v>
      </c>
      <c r="E578" s="331">
        <v>375</v>
      </c>
      <c r="F578" s="331"/>
      <c r="G578" s="333">
        <f t="shared" si="6"/>
        <v>7871.7299999999886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286</v>
      </c>
      <c r="B579" s="330">
        <v>32</v>
      </c>
      <c r="C579" s="298">
        <v>46081</v>
      </c>
      <c r="D579" s="298" t="s">
        <v>211</v>
      </c>
      <c r="E579" s="331">
        <v>100</v>
      </c>
      <c r="F579" s="331"/>
      <c r="G579" s="333">
        <f t="shared" si="6"/>
        <v>8246.7299999999886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286</v>
      </c>
      <c r="B580" s="330">
        <v>33</v>
      </c>
      <c r="C580" s="298">
        <v>46081</v>
      </c>
      <c r="D580" s="298" t="s">
        <v>212</v>
      </c>
      <c r="E580" s="331">
        <v>85</v>
      </c>
      <c r="F580" s="331"/>
      <c r="G580" s="333">
        <f t="shared" si="6"/>
        <v>8346.7299999999886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286</v>
      </c>
      <c r="B581" s="330">
        <v>34</v>
      </c>
      <c r="C581" s="298">
        <v>46081</v>
      </c>
      <c r="D581" s="298" t="s">
        <v>213</v>
      </c>
      <c r="E581" s="331">
        <v>230</v>
      </c>
      <c r="F581" s="331"/>
      <c r="G581" s="333">
        <f t="shared" si="6"/>
        <v>8431.7299999999886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286</v>
      </c>
      <c r="B582" s="330">
        <v>35</v>
      </c>
      <c r="C582" s="298">
        <v>46081</v>
      </c>
      <c r="D582" s="298" t="s">
        <v>214</v>
      </c>
      <c r="E582" s="331">
        <v>45</v>
      </c>
      <c r="F582" s="331"/>
      <c r="G582" s="333">
        <f t="shared" si="6"/>
        <v>8661.7299999999886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42</v>
      </c>
      <c r="C583" s="298">
        <v>46081</v>
      </c>
      <c r="D583" s="298" t="s">
        <v>200</v>
      </c>
      <c r="E583" s="331">
        <v>51.19</v>
      </c>
      <c r="F583" s="331"/>
      <c r="G583" s="333">
        <f t="shared" si="6"/>
        <v>8706.7299999999886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43</v>
      </c>
      <c r="C584" s="298">
        <v>46081</v>
      </c>
      <c r="D584" s="298" t="s">
        <v>201</v>
      </c>
      <c r="E584" s="331">
        <v>37.17</v>
      </c>
      <c r="F584" s="331"/>
      <c r="G584" s="333">
        <f t="shared" si="6"/>
        <v>8757.9199999999892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10</v>
      </c>
      <c r="C585" s="298">
        <v>46081</v>
      </c>
      <c r="D585" s="298" t="s">
        <v>176</v>
      </c>
      <c r="E585" s="331">
        <v>17.899999999999999</v>
      </c>
      <c r="F585" s="331"/>
      <c r="G585" s="333">
        <f t="shared" si="6"/>
        <v>8795.0899999999892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46080</v>
      </c>
      <c r="D586" s="298" t="s">
        <v>358</v>
      </c>
      <c r="E586" s="331">
        <v>11.17</v>
      </c>
      <c r="F586" s="331"/>
      <c r="G586" s="333">
        <f t="shared" si="6"/>
        <v>8812.9899999999889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46080</v>
      </c>
      <c r="D587" s="299" t="s">
        <v>426</v>
      </c>
      <c r="E587" s="331">
        <v>25</v>
      </c>
      <c r="F587" s="331"/>
      <c r="G587" s="333">
        <f t="shared" si="6"/>
        <v>8824.1599999999889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46080</v>
      </c>
      <c r="D588" s="299" t="s">
        <v>358</v>
      </c>
      <c r="E588" s="331">
        <v>22.84</v>
      </c>
      <c r="F588" s="331"/>
      <c r="G588" s="333">
        <f t="shared" si="6"/>
        <v>8849.1599999999889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6</v>
      </c>
      <c r="C589" s="298">
        <v>46080</v>
      </c>
      <c r="D589" s="299" t="s">
        <v>427</v>
      </c>
      <c r="E589" s="331">
        <v>-88</v>
      </c>
      <c r="F589" s="331"/>
      <c r="G589" s="333">
        <f t="shared" si="6"/>
        <v>8871.9999999999891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291</v>
      </c>
      <c r="B590" s="330">
        <v>38</v>
      </c>
      <c r="C590" s="298">
        <v>46080</v>
      </c>
      <c r="D590" s="299" t="s">
        <v>293</v>
      </c>
      <c r="E590" s="331"/>
      <c r="F590" s="331">
        <v>4278.1499999999996</v>
      </c>
      <c r="G590" s="333">
        <f t="shared" si="6"/>
        <v>8783.9999999999891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46080</v>
      </c>
      <c r="D591" s="299" t="s">
        <v>428</v>
      </c>
      <c r="E591" s="331">
        <v>25.93</v>
      </c>
      <c r="F591" s="331"/>
      <c r="G591" s="333">
        <f t="shared" si="6"/>
        <v>4505.8499999999904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46079</v>
      </c>
      <c r="D592" s="299" t="s">
        <v>310</v>
      </c>
      <c r="E592" s="331">
        <v>29.84</v>
      </c>
      <c r="F592" s="331"/>
      <c r="G592" s="333">
        <f t="shared" si="6"/>
        <v>4531.7799999999907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5</v>
      </c>
      <c r="C593" s="298">
        <v>46079</v>
      </c>
      <c r="D593" s="299" t="s">
        <v>429</v>
      </c>
      <c r="E593" s="331">
        <v>103.25</v>
      </c>
      <c r="F593" s="331"/>
      <c r="G593" s="333">
        <f t="shared" si="6"/>
        <v>4561.6199999999908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46079</v>
      </c>
      <c r="D594" s="299" t="s">
        <v>357</v>
      </c>
      <c r="E594" s="331">
        <v>26.02</v>
      </c>
      <c r="F594" s="331"/>
      <c r="G594" s="333">
        <f t="shared" si="6"/>
        <v>4664.8699999999908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24</v>
      </c>
      <c r="C595" s="298">
        <v>46079</v>
      </c>
      <c r="D595" s="299" t="s">
        <v>861</v>
      </c>
      <c r="E595" s="331">
        <v>84.83</v>
      </c>
      <c r="F595" s="331"/>
      <c r="G595" s="333">
        <f t="shared" si="6"/>
        <v>4690.8899999999912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46079</v>
      </c>
      <c r="D596" s="299" t="s">
        <v>296</v>
      </c>
      <c r="E596" s="331">
        <v>17.87</v>
      </c>
      <c r="F596" s="331"/>
      <c r="G596" s="333">
        <f t="shared" si="6"/>
        <v>4775.7199999999912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5</v>
      </c>
      <c r="C597" s="298">
        <v>46079</v>
      </c>
      <c r="D597" s="299" t="s">
        <v>430</v>
      </c>
      <c r="E597" s="331">
        <v>123.64</v>
      </c>
      <c r="F597" s="331"/>
      <c r="G597" s="333">
        <f t="shared" si="6"/>
        <v>4793.5899999999911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46078</v>
      </c>
      <c r="D598" s="299" t="s">
        <v>319</v>
      </c>
      <c r="E598" s="331">
        <v>18.5</v>
      </c>
      <c r="F598" s="331"/>
      <c r="G598" s="333">
        <f t="shared" si="6"/>
        <v>4917.2299999999914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4</v>
      </c>
      <c r="C599" s="298">
        <v>46078</v>
      </c>
      <c r="D599" s="299" t="s">
        <v>296</v>
      </c>
      <c r="E599" s="331">
        <v>50.96</v>
      </c>
      <c r="F599" s="331"/>
      <c r="G599" s="333">
        <f t="shared" si="6"/>
        <v>4935.7299999999914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46078</v>
      </c>
      <c r="D600" s="299" t="s">
        <v>296</v>
      </c>
      <c r="E600" s="331">
        <v>11.28</v>
      </c>
      <c r="F600" s="331"/>
      <c r="G600" s="333">
        <f t="shared" si="6"/>
        <v>4986.6899999999914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12</v>
      </c>
      <c r="C601" s="298">
        <v>46078</v>
      </c>
      <c r="D601" s="299" t="s">
        <v>314</v>
      </c>
      <c r="E601" s="331">
        <v>204.47</v>
      </c>
      <c r="F601" s="331"/>
      <c r="G601" s="333">
        <f t="shared" si="6"/>
        <v>4997.9699999999912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8</v>
      </c>
      <c r="C602" s="298">
        <v>46078</v>
      </c>
      <c r="D602" s="299" t="s">
        <v>308</v>
      </c>
      <c r="E602" s="331">
        <v>47.99</v>
      </c>
      <c r="F602" s="331"/>
      <c r="G602" s="333">
        <f t="shared" si="6"/>
        <v>5202.4399999999914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46078</v>
      </c>
      <c r="D603" s="299" t="s">
        <v>304</v>
      </c>
      <c r="E603" s="331">
        <v>19.09</v>
      </c>
      <c r="F603" s="331"/>
      <c r="G603" s="333">
        <f t="shared" si="6"/>
        <v>5250.4299999999912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23</v>
      </c>
      <c r="C604" s="298">
        <v>46076</v>
      </c>
      <c r="D604" s="299" t="s">
        <v>67</v>
      </c>
      <c r="E604" s="331">
        <v>650.88</v>
      </c>
      <c r="F604" s="331"/>
      <c r="G604" s="333">
        <f t="shared" si="6"/>
        <v>5269.5199999999913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46076</v>
      </c>
      <c r="D605" s="299" t="s">
        <v>351</v>
      </c>
      <c r="E605" s="331">
        <v>35</v>
      </c>
      <c r="F605" s="331"/>
      <c r="G605" s="333">
        <f t="shared" si="6"/>
        <v>5920.3999999999915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1</v>
      </c>
      <c r="C606" s="298">
        <v>46076</v>
      </c>
      <c r="D606" s="299" t="s">
        <v>306</v>
      </c>
      <c r="E606" s="331">
        <v>128.97999999999999</v>
      </c>
      <c r="F606" s="331"/>
      <c r="G606" s="333">
        <f t="shared" si="6"/>
        <v>5955.3999999999915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46076</v>
      </c>
      <c r="D607" s="299" t="s">
        <v>320</v>
      </c>
      <c r="E607" s="331">
        <v>52.55</v>
      </c>
      <c r="F607" s="331"/>
      <c r="G607" s="333">
        <f t="shared" si="6"/>
        <v>6084.379999999991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46075</v>
      </c>
      <c r="D608" s="299" t="s">
        <v>348</v>
      </c>
      <c r="E608" s="331">
        <v>13.76</v>
      </c>
      <c r="F608" s="331"/>
      <c r="G608" s="333">
        <f t="shared" si="6"/>
        <v>6136.9299999999912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46075</v>
      </c>
      <c r="D609" s="299" t="s">
        <v>311</v>
      </c>
      <c r="E609" s="331">
        <v>187.64</v>
      </c>
      <c r="F609" s="331"/>
      <c r="G609" s="333">
        <f t="shared" si="6"/>
        <v>6150.6899999999914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46074</v>
      </c>
      <c r="D610" s="299" t="s">
        <v>393</v>
      </c>
      <c r="E610" s="331">
        <v>75.78</v>
      </c>
      <c r="F610" s="331"/>
      <c r="G610" s="333">
        <f t="shared" si="6"/>
        <v>6338.3299999999917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46074</v>
      </c>
      <c r="D611" s="299" t="s">
        <v>392</v>
      </c>
      <c r="E611" s="331">
        <v>27.41</v>
      </c>
      <c r="F611" s="331"/>
      <c r="G611" s="333">
        <f t="shared" si="6"/>
        <v>6414.1099999999915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46074</v>
      </c>
      <c r="D612" s="299" t="s">
        <v>431</v>
      </c>
      <c r="E612" s="331">
        <v>32.049999999999997</v>
      </c>
      <c r="F612" s="331"/>
      <c r="G612" s="333">
        <f t="shared" si="6"/>
        <v>6441.5199999999913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46074</v>
      </c>
      <c r="D613" s="299" t="s">
        <v>358</v>
      </c>
      <c r="E613" s="331">
        <v>9.4700000000000006</v>
      </c>
      <c r="F613" s="331"/>
      <c r="G613" s="333">
        <f t="shared" si="6"/>
        <v>6473.5699999999915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46073</v>
      </c>
      <c r="D614" s="299" t="s">
        <v>296</v>
      </c>
      <c r="E614" s="331">
        <v>14.47</v>
      </c>
      <c r="F614" s="331"/>
      <c r="G614" s="333">
        <f t="shared" si="6"/>
        <v>6483.0399999999918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46073</v>
      </c>
      <c r="D615" s="299" t="s">
        <v>355</v>
      </c>
      <c r="E615" s="331">
        <v>11.97</v>
      </c>
      <c r="F615" s="331"/>
      <c r="G615" s="333">
        <f t="shared" si="6"/>
        <v>6497.509999999992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46073</v>
      </c>
      <c r="D616" s="299" t="s">
        <v>355</v>
      </c>
      <c r="E616" s="331">
        <v>59.88</v>
      </c>
      <c r="F616" s="331"/>
      <c r="G616" s="333">
        <f t="shared" si="6"/>
        <v>6509.4799999999923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46073</v>
      </c>
      <c r="D617" s="299" t="s">
        <v>418</v>
      </c>
      <c r="E617" s="331">
        <v>19.57</v>
      </c>
      <c r="F617" s="331"/>
      <c r="G617" s="333">
        <f t="shared" si="6"/>
        <v>6569.3599999999924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46073</v>
      </c>
      <c r="D618" s="299" t="s">
        <v>323</v>
      </c>
      <c r="E618" s="331">
        <v>20.22</v>
      </c>
      <c r="F618" s="331"/>
      <c r="G618" s="333">
        <f t="shared" si="6"/>
        <v>6588.9299999999921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46073</v>
      </c>
      <c r="D619" s="299" t="s">
        <v>358</v>
      </c>
      <c r="E619" s="331">
        <v>5.3</v>
      </c>
      <c r="F619" s="331"/>
      <c r="G619" s="333">
        <f t="shared" si="6"/>
        <v>6609.1499999999924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3</v>
      </c>
      <c r="C620" s="298">
        <v>46073</v>
      </c>
      <c r="D620" s="299" t="s">
        <v>324</v>
      </c>
      <c r="E620" s="331">
        <v>8.1300000000000008</v>
      </c>
      <c r="F620" s="331"/>
      <c r="G620" s="333">
        <f t="shared" si="6"/>
        <v>6614.4499999999925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4</v>
      </c>
      <c r="C621" s="298">
        <v>46073</v>
      </c>
      <c r="D621" s="299" t="s">
        <v>310</v>
      </c>
      <c r="E621" s="331">
        <v>32.43</v>
      </c>
      <c r="F621" s="331"/>
      <c r="G621" s="333">
        <f t="shared" si="6"/>
        <v>6622.5799999999927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46073</v>
      </c>
      <c r="D622" s="299" t="s">
        <v>432</v>
      </c>
      <c r="E622" s="331">
        <v>98.65</v>
      </c>
      <c r="F622" s="331"/>
      <c r="G622" s="333">
        <f t="shared" si="6"/>
        <v>6655.0099999999929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46072</v>
      </c>
      <c r="D623" s="299" t="s">
        <v>300</v>
      </c>
      <c r="E623" s="331">
        <v>30.87</v>
      </c>
      <c r="F623" s="331"/>
      <c r="G623" s="333">
        <f t="shared" si="6"/>
        <v>6753.6599999999926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46072</v>
      </c>
      <c r="D624" s="299" t="s">
        <v>300</v>
      </c>
      <c r="E624" s="331">
        <v>15.96</v>
      </c>
      <c r="F624" s="331"/>
      <c r="G624" s="333">
        <f t="shared" si="6"/>
        <v>6784.5299999999925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46072</v>
      </c>
      <c r="D625" s="299" t="s">
        <v>296</v>
      </c>
      <c r="E625" s="331">
        <v>17.36</v>
      </c>
      <c r="F625" s="331"/>
      <c r="G625" s="333">
        <f t="shared" si="6"/>
        <v>6800.4899999999925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22</v>
      </c>
      <c r="C626" s="298">
        <v>46072</v>
      </c>
      <c r="D626" s="299" t="s">
        <v>328</v>
      </c>
      <c r="E626" s="331">
        <v>7.46</v>
      </c>
      <c r="F626" s="331"/>
      <c r="G626" s="333">
        <f t="shared" si="6"/>
        <v>6817.8499999999922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291</v>
      </c>
      <c r="B627" s="330">
        <v>39</v>
      </c>
      <c r="C627" s="298">
        <v>46072</v>
      </c>
      <c r="D627" s="299" t="s">
        <v>292</v>
      </c>
      <c r="E627" s="331"/>
      <c r="F627" s="331">
        <v>2763.77</v>
      </c>
      <c r="G627" s="333">
        <f t="shared" si="6"/>
        <v>6825.3099999999922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335</v>
      </c>
      <c r="B628" s="330" t="s">
        <v>335</v>
      </c>
      <c r="C628" s="298">
        <v>46071</v>
      </c>
      <c r="D628" s="299" t="s">
        <v>336</v>
      </c>
      <c r="E628" s="331">
        <v>182.55</v>
      </c>
      <c r="F628" s="331"/>
      <c r="G628" s="333">
        <f t="shared" si="6"/>
        <v>4061.5399999999927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294</v>
      </c>
      <c r="B629" s="330">
        <v>15</v>
      </c>
      <c r="C629" s="298">
        <v>46071</v>
      </c>
      <c r="D629" s="299" t="s">
        <v>185</v>
      </c>
      <c r="E629" s="331">
        <v>188.16</v>
      </c>
      <c r="F629" s="331"/>
      <c r="G629" s="333">
        <f t="shared" si="6"/>
        <v>4244.0899999999929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291</v>
      </c>
      <c r="B630" s="330">
        <v>40</v>
      </c>
      <c r="C630" s="298">
        <v>46071</v>
      </c>
      <c r="D630" s="299" t="s">
        <v>316</v>
      </c>
      <c r="E630" s="331"/>
      <c r="F630" s="331">
        <v>1281.58</v>
      </c>
      <c r="G630" s="333">
        <f t="shared" si="6"/>
        <v>4432.2499999999927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46071</v>
      </c>
      <c r="D631" s="299" t="s">
        <v>433</v>
      </c>
      <c r="E631" s="331">
        <v>-146</v>
      </c>
      <c r="F631" s="331"/>
      <c r="G631" s="333">
        <f t="shared" si="6"/>
        <v>3150.6699999999933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46071</v>
      </c>
      <c r="D632" s="299" t="s">
        <v>434</v>
      </c>
      <c r="E632" s="331">
        <v>-13</v>
      </c>
      <c r="F632" s="331"/>
      <c r="G632" s="333">
        <f t="shared" si="6"/>
        <v>3004.6699999999933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335</v>
      </c>
      <c r="B633" s="330" t="s">
        <v>335</v>
      </c>
      <c r="C633" s="298">
        <v>46071</v>
      </c>
      <c r="D633" s="299" t="s">
        <v>460</v>
      </c>
      <c r="E633" s="331"/>
      <c r="F633" s="331">
        <v>191</v>
      </c>
      <c r="G633" s="333">
        <f t="shared" si="6"/>
        <v>2991.6699999999933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46071</v>
      </c>
      <c r="D634" s="299" t="s">
        <v>300</v>
      </c>
      <c r="E634" s="331">
        <v>43.63</v>
      </c>
      <c r="F634" s="331"/>
      <c r="G634" s="333">
        <f t="shared" si="6"/>
        <v>2800.6699999999933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46071</v>
      </c>
      <c r="D635" s="299" t="s">
        <v>300</v>
      </c>
      <c r="E635" s="331">
        <v>10.64</v>
      </c>
      <c r="F635" s="331"/>
      <c r="G635" s="333">
        <f t="shared" si="6"/>
        <v>2844.2999999999934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8</v>
      </c>
      <c r="C636" s="298">
        <v>46071</v>
      </c>
      <c r="D636" s="299" t="s">
        <v>296</v>
      </c>
      <c r="E636" s="331">
        <v>14.87</v>
      </c>
      <c r="F636" s="331"/>
      <c r="G636" s="333">
        <f t="shared" si="6"/>
        <v>2854.9399999999932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46071</v>
      </c>
      <c r="D637" s="299" t="s">
        <v>295</v>
      </c>
      <c r="E637" s="331">
        <v>12.99</v>
      </c>
      <c r="F637" s="331"/>
      <c r="G637" s="333">
        <f t="shared" si="6"/>
        <v>2869.8099999999931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46071</v>
      </c>
      <c r="D638" s="299" t="s">
        <v>295</v>
      </c>
      <c r="E638" s="331">
        <v>29.47</v>
      </c>
      <c r="F638" s="331"/>
      <c r="G638" s="333">
        <f t="shared" si="6"/>
        <v>2882.7999999999929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22</v>
      </c>
      <c r="C639" s="298">
        <v>46071</v>
      </c>
      <c r="D639" s="299" t="s">
        <v>401</v>
      </c>
      <c r="E639" s="331">
        <v>13.84</v>
      </c>
      <c r="F639" s="331"/>
      <c r="G639" s="333">
        <f t="shared" si="6"/>
        <v>2912.2699999999927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46071</v>
      </c>
      <c r="D640" s="299" t="s">
        <v>435</v>
      </c>
      <c r="E640" s="331">
        <v>64.569999999999993</v>
      </c>
      <c r="F640" s="331"/>
      <c r="G640" s="333">
        <f t="shared" si="6"/>
        <v>2926.1099999999929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21</v>
      </c>
      <c r="C641" s="298">
        <v>46070</v>
      </c>
      <c r="D641" s="299" t="s">
        <v>194</v>
      </c>
      <c r="E641" s="331">
        <v>81</v>
      </c>
      <c r="F641" s="331"/>
      <c r="G641" s="333">
        <f t="shared" si="6"/>
        <v>2990.679999999993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46070</v>
      </c>
      <c r="D642" s="299" t="s">
        <v>384</v>
      </c>
      <c r="E642" s="331">
        <v>81.41</v>
      </c>
      <c r="F642" s="331"/>
      <c r="G642" s="333">
        <f t="shared" si="6"/>
        <v>3071.679999999993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46070</v>
      </c>
      <c r="D643" s="299" t="s">
        <v>300</v>
      </c>
      <c r="E643" s="331">
        <v>113.74</v>
      </c>
      <c r="F643" s="331"/>
      <c r="G643" s="333">
        <f t="shared" si="6"/>
        <v>3153.0899999999929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43</v>
      </c>
      <c r="C644" s="298">
        <v>46070</v>
      </c>
      <c r="D644" s="299" t="s">
        <v>333</v>
      </c>
      <c r="E644" s="331">
        <v>29.8</v>
      </c>
      <c r="F644" s="331"/>
      <c r="G644" s="333">
        <f t="shared" si="6"/>
        <v>3266.8299999999927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42</v>
      </c>
      <c r="C645" s="298">
        <v>46070</v>
      </c>
      <c r="D645" s="299" t="s">
        <v>333</v>
      </c>
      <c r="E645" s="331">
        <v>37.25</v>
      </c>
      <c r="F645" s="331"/>
      <c r="G645" s="333">
        <f t="shared" si="6"/>
        <v>3296.6299999999928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46070</v>
      </c>
      <c r="D646" s="299" t="s">
        <v>424</v>
      </c>
      <c r="E646" s="331">
        <v>7.97</v>
      </c>
      <c r="F646" s="331"/>
      <c r="G646" s="333">
        <f t="shared" si="6"/>
        <v>3333.8799999999928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17</v>
      </c>
      <c r="C647" s="298">
        <v>46070</v>
      </c>
      <c r="D647" s="299" t="s">
        <v>188</v>
      </c>
      <c r="E647" s="331">
        <v>42.65</v>
      </c>
      <c r="F647" s="331"/>
      <c r="G647" s="333">
        <f t="shared" si="6"/>
        <v>3341.8499999999926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46070</v>
      </c>
      <c r="D648" s="299" t="s">
        <v>436</v>
      </c>
      <c r="E648" s="331">
        <v>40</v>
      </c>
      <c r="F648" s="331"/>
      <c r="G648" s="333">
        <f t="shared" si="6"/>
        <v>3384.4999999999927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11</v>
      </c>
      <c r="C649" s="298">
        <v>46070</v>
      </c>
      <c r="D649" s="299" t="s">
        <v>178</v>
      </c>
      <c r="E649" s="331">
        <v>480.91</v>
      </c>
      <c r="F649" s="331"/>
      <c r="G649" s="333">
        <f t="shared" si="6"/>
        <v>3424.4999999999927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23</v>
      </c>
      <c r="C650" s="298">
        <v>46070</v>
      </c>
      <c r="D650" s="299" t="s">
        <v>63</v>
      </c>
      <c r="E650" s="331">
        <v>529.46</v>
      </c>
      <c r="F650" s="331"/>
      <c r="G650" s="333">
        <f t="shared" si="6"/>
        <v>3905.4099999999926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46069</v>
      </c>
      <c r="D651" s="299" t="s">
        <v>324</v>
      </c>
      <c r="E651" s="331">
        <v>16.079999999999998</v>
      </c>
      <c r="F651" s="331"/>
      <c r="G651" s="333">
        <f t="shared" si="6"/>
        <v>4434.8699999999926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46069</v>
      </c>
      <c r="D652" s="299" t="s">
        <v>300</v>
      </c>
      <c r="E652" s="331">
        <v>21.17</v>
      </c>
      <c r="F652" s="331"/>
      <c r="G652" s="333">
        <f t="shared" si="6"/>
        <v>4450.9499999999925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46069</v>
      </c>
      <c r="D653" s="299" t="s">
        <v>300</v>
      </c>
      <c r="E653" s="331">
        <v>17.03</v>
      </c>
      <c r="F653" s="331"/>
      <c r="G653" s="333">
        <f t="shared" si="6"/>
        <v>4472.1199999999926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46069</v>
      </c>
      <c r="D654" s="299" t="s">
        <v>296</v>
      </c>
      <c r="E654" s="331">
        <v>18.309999999999999</v>
      </c>
      <c r="F654" s="331"/>
      <c r="G654" s="333">
        <f t="shared" si="6"/>
        <v>4489.1499999999924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46069</v>
      </c>
      <c r="D655" s="299" t="s">
        <v>301</v>
      </c>
      <c r="E655" s="331">
        <v>19.3</v>
      </c>
      <c r="F655" s="331"/>
      <c r="G655" s="333">
        <f t="shared" si="6"/>
        <v>4507.4599999999928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46069</v>
      </c>
      <c r="D656" s="299" t="s">
        <v>397</v>
      </c>
      <c r="E656" s="331">
        <v>24.67</v>
      </c>
      <c r="F656" s="331"/>
      <c r="G656" s="333">
        <f t="shared" si="6"/>
        <v>4526.7599999999929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287</v>
      </c>
      <c r="B657" s="330" t="s">
        <v>287</v>
      </c>
      <c r="C657" s="298">
        <v>46069</v>
      </c>
      <c r="D657" s="299" t="s">
        <v>397</v>
      </c>
      <c r="E657" s="331">
        <v>152.41999999999999</v>
      </c>
      <c r="F657" s="331">
        <v>152.41999999999999</v>
      </c>
      <c r="G657" s="333">
        <f t="shared" si="6"/>
        <v>4551.429999999993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46068</v>
      </c>
      <c r="D658" s="299" t="s">
        <v>437</v>
      </c>
      <c r="E658" s="331">
        <v>233.83</v>
      </c>
      <c r="F658" s="331"/>
      <c r="G658" s="333">
        <f t="shared" si="6"/>
        <v>4551.429999999993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46068</v>
      </c>
      <c r="D659" s="299" t="s">
        <v>326</v>
      </c>
      <c r="E659" s="331">
        <v>50.87</v>
      </c>
      <c r="F659" s="331"/>
      <c r="G659" s="333">
        <f t="shared" si="6"/>
        <v>4785.2599999999929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46068</v>
      </c>
      <c r="D660" s="299" t="s">
        <v>438</v>
      </c>
      <c r="E660" s="331">
        <v>16</v>
      </c>
      <c r="F660" s="331"/>
      <c r="G660" s="333">
        <f t="shared" si="6"/>
        <v>4836.1299999999928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46068</v>
      </c>
      <c r="D661" s="299" t="s">
        <v>353</v>
      </c>
      <c r="E661" s="331">
        <v>30</v>
      </c>
      <c r="F661" s="331"/>
      <c r="G661" s="333">
        <f t="shared" si="6"/>
        <v>4852.1299999999928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46068</v>
      </c>
      <c r="D662" s="299" t="s">
        <v>306</v>
      </c>
      <c r="E662" s="331">
        <v>76</v>
      </c>
      <c r="F662" s="331"/>
      <c r="G662" s="333">
        <f t="shared" si="6"/>
        <v>4882.1299999999928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46068</v>
      </c>
      <c r="D663" s="299" t="s">
        <v>348</v>
      </c>
      <c r="E663" s="331">
        <v>3.59</v>
      </c>
      <c r="F663" s="331"/>
      <c r="G663" s="333">
        <f t="shared" si="6"/>
        <v>4958.1299999999928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46068</v>
      </c>
      <c r="D664" s="299" t="s">
        <v>439</v>
      </c>
      <c r="E664" s="331">
        <v>70</v>
      </c>
      <c r="F664" s="331"/>
      <c r="G664" s="333">
        <f t="shared" si="6"/>
        <v>4961.719999999993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46068</v>
      </c>
      <c r="D665" s="299" t="s">
        <v>440</v>
      </c>
      <c r="E665" s="331">
        <v>175</v>
      </c>
      <c r="F665" s="331"/>
      <c r="G665" s="333">
        <f t="shared" si="6"/>
        <v>5031.719999999993</v>
      </c>
      <c r="H665" s="334" t="s">
        <v>298</v>
      </c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46067</v>
      </c>
      <c r="D666" s="299" t="s">
        <v>319</v>
      </c>
      <c r="E666" s="331">
        <v>13.09</v>
      </c>
      <c r="F666" s="331"/>
      <c r="G666" s="333">
        <f t="shared" si="6"/>
        <v>5206.719999999993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3</v>
      </c>
      <c r="C667" s="298">
        <v>46067</v>
      </c>
      <c r="D667" s="299" t="s">
        <v>296</v>
      </c>
      <c r="E667" s="331">
        <v>7.56</v>
      </c>
      <c r="F667" s="331"/>
      <c r="G667" s="333">
        <f t="shared" si="6"/>
        <v>5219.8099999999931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4</v>
      </c>
      <c r="C668" s="298">
        <v>46067</v>
      </c>
      <c r="D668" s="299" t="s">
        <v>296</v>
      </c>
      <c r="E668" s="331">
        <v>32.409999999999997</v>
      </c>
      <c r="F668" s="331"/>
      <c r="G668" s="333">
        <f t="shared" si="6"/>
        <v>5227.3699999999935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46067</v>
      </c>
      <c r="D669" s="299" t="s">
        <v>441</v>
      </c>
      <c r="E669" s="331">
        <v>400</v>
      </c>
      <c r="F669" s="331"/>
      <c r="G669" s="333">
        <f t="shared" si="6"/>
        <v>5259.7799999999934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46066</v>
      </c>
      <c r="D670" s="299" t="s">
        <v>319</v>
      </c>
      <c r="E670" s="331">
        <v>41.51</v>
      </c>
      <c r="F670" s="331"/>
      <c r="G670" s="333">
        <f t="shared" si="6"/>
        <v>5659.7799999999934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46066</v>
      </c>
      <c r="D671" s="299" t="s">
        <v>296</v>
      </c>
      <c r="E671" s="331">
        <v>21.55</v>
      </c>
      <c r="F671" s="331"/>
      <c r="G671" s="333">
        <f t="shared" si="6"/>
        <v>5701.2899999999936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46066</v>
      </c>
      <c r="D672" s="299" t="s">
        <v>358</v>
      </c>
      <c r="E672" s="331">
        <v>12.45</v>
      </c>
      <c r="F672" s="331"/>
      <c r="G672" s="333">
        <f t="shared" si="6"/>
        <v>5722.8399999999938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46066</v>
      </c>
      <c r="D673" s="299" t="s">
        <v>397</v>
      </c>
      <c r="E673" s="331">
        <v>91.38</v>
      </c>
      <c r="F673" s="331">
        <v>91.38</v>
      </c>
      <c r="G673" s="333">
        <f t="shared" si="6"/>
        <v>5735.2899999999936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46066</v>
      </c>
      <c r="D674" s="299" t="s">
        <v>311</v>
      </c>
      <c r="E674" s="331">
        <v>16.48</v>
      </c>
      <c r="F674" s="331"/>
      <c r="G674" s="333">
        <f t="shared" si="6"/>
        <v>5735.2899999999936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46066</v>
      </c>
      <c r="D675" s="299" t="s">
        <v>428</v>
      </c>
      <c r="E675" s="331">
        <v>12.76</v>
      </c>
      <c r="F675" s="331"/>
      <c r="G675" s="333">
        <f t="shared" si="6"/>
        <v>5751.7699999999932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46066</v>
      </c>
      <c r="D676" s="299" t="s">
        <v>329</v>
      </c>
      <c r="E676" s="331">
        <v>37.9</v>
      </c>
      <c r="F676" s="331"/>
      <c r="G676" s="333">
        <f t="shared" si="6"/>
        <v>5764.5299999999934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291</v>
      </c>
      <c r="B677" s="330">
        <v>40</v>
      </c>
      <c r="C677" s="298">
        <v>46066</v>
      </c>
      <c r="D677" s="299" t="s">
        <v>316</v>
      </c>
      <c r="E677" s="331"/>
      <c r="F677" s="331">
        <v>427.18</v>
      </c>
      <c r="G677" s="333">
        <f t="shared" si="6"/>
        <v>5802.429999999993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291</v>
      </c>
      <c r="B678" s="330">
        <v>38</v>
      </c>
      <c r="C678" s="298">
        <v>46066</v>
      </c>
      <c r="D678" s="299" t="s">
        <v>293</v>
      </c>
      <c r="E678" s="331"/>
      <c r="F678" s="331">
        <v>4278.16</v>
      </c>
      <c r="G678" s="333">
        <f t="shared" si="6"/>
        <v>5375.2499999999927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46065</v>
      </c>
      <c r="D679" s="299" t="s">
        <v>357</v>
      </c>
      <c r="E679" s="331">
        <v>111.36</v>
      </c>
      <c r="F679" s="331"/>
      <c r="G679" s="333">
        <f t="shared" si="6"/>
        <v>1097.0899999999931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46065</v>
      </c>
      <c r="D680" s="299" t="s">
        <v>442</v>
      </c>
      <c r="E680" s="331">
        <v>16</v>
      </c>
      <c r="F680" s="331"/>
      <c r="G680" s="333">
        <f t="shared" si="6"/>
        <v>1208.449999999993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46065</v>
      </c>
      <c r="D681" s="299" t="s">
        <v>300</v>
      </c>
      <c r="E681" s="331">
        <v>29.81</v>
      </c>
      <c r="F681" s="331"/>
      <c r="G681" s="333">
        <f t="shared" si="6"/>
        <v>1224.449999999993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19</v>
      </c>
      <c r="C682" s="298">
        <v>46065</v>
      </c>
      <c r="D682" s="299" t="s">
        <v>191</v>
      </c>
      <c r="E682" s="331">
        <v>200</v>
      </c>
      <c r="F682" s="331"/>
      <c r="G682" s="333">
        <f t="shared" si="6"/>
        <v>1254.2599999999929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46065</v>
      </c>
      <c r="D683" s="299" t="s">
        <v>296</v>
      </c>
      <c r="E683" s="331">
        <v>7.56</v>
      </c>
      <c r="F683" s="331"/>
      <c r="G683" s="333">
        <f t="shared" si="6"/>
        <v>1454.2599999999929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46065</v>
      </c>
      <c r="D684" s="299" t="s">
        <v>296</v>
      </c>
      <c r="E684" s="331">
        <v>65.78</v>
      </c>
      <c r="F684" s="331"/>
      <c r="G684" s="333">
        <f t="shared" si="6"/>
        <v>1461.8199999999929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46065</v>
      </c>
      <c r="D685" s="299" t="s">
        <v>296</v>
      </c>
      <c r="E685" s="331">
        <v>3.93</v>
      </c>
      <c r="F685" s="331"/>
      <c r="G685" s="333">
        <f t="shared" si="6"/>
        <v>1527.5999999999929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7</v>
      </c>
      <c r="C686" s="298">
        <v>46065</v>
      </c>
      <c r="D686" s="299" t="s">
        <v>443</v>
      </c>
      <c r="E686" s="331">
        <v>564.83000000000004</v>
      </c>
      <c r="F686" s="331"/>
      <c r="G686" s="333">
        <f t="shared" si="6"/>
        <v>1531.5299999999929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7</v>
      </c>
      <c r="C687" s="298">
        <v>46065</v>
      </c>
      <c r="D687" s="299" t="s">
        <v>444</v>
      </c>
      <c r="E687" s="331">
        <v>70.180000000000007</v>
      </c>
      <c r="F687" s="331"/>
      <c r="G687" s="333">
        <f t="shared" si="6"/>
        <v>2096.3599999999929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46065</v>
      </c>
      <c r="D688" s="299" t="s">
        <v>445</v>
      </c>
      <c r="E688" s="331">
        <v>2.66</v>
      </c>
      <c r="F688" s="331"/>
      <c r="G688" s="333">
        <f t="shared" si="6"/>
        <v>2166.5399999999927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46064</v>
      </c>
      <c r="D689" s="299" t="s">
        <v>429</v>
      </c>
      <c r="E689" s="331">
        <v>103.25</v>
      </c>
      <c r="F689" s="331"/>
      <c r="G689" s="333">
        <f t="shared" si="6"/>
        <v>2169.1999999999925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4</v>
      </c>
      <c r="C690" s="298">
        <v>46064</v>
      </c>
      <c r="D690" s="299" t="s">
        <v>363</v>
      </c>
      <c r="E690" s="331">
        <v>30.39</v>
      </c>
      <c r="F690" s="331"/>
      <c r="G690" s="333">
        <f t="shared" si="6"/>
        <v>2272.4499999999925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46064</v>
      </c>
      <c r="D691" s="299" t="s">
        <v>296</v>
      </c>
      <c r="E691" s="331">
        <v>9.92</v>
      </c>
      <c r="F691" s="331"/>
      <c r="G691" s="333">
        <f t="shared" si="6"/>
        <v>2302.8399999999924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3</v>
      </c>
      <c r="C692" s="298">
        <v>46064</v>
      </c>
      <c r="D692" s="299" t="s">
        <v>295</v>
      </c>
      <c r="E692" s="331">
        <v>3.49</v>
      </c>
      <c r="F692" s="331"/>
      <c r="G692" s="333">
        <f t="shared" si="6"/>
        <v>2312.7599999999925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22</v>
      </c>
      <c r="C693" s="298">
        <v>46064</v>
      </c>
      <c r="D693" s="299" t="s">
        <v>352</v>
      </c>
      <c r="E693" s="331">
        <v>19.16</v>
      </c>
      <c r="F693" s="331"/>
      <c r="G693" s="333">
        <f t="shared" si="6"/>
        <v>2316.2499999999923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46063</v>
      </c>
      <c r="D694" s="299" t="s">
        <v>412</v>
      </c>
      <c r="E694" s="331">
        <v>-8</v>
      </c>
      <c r="F694" s="331"/>
      <c r="G694" s="333">
        <f t="shared" si="6"/>
        <v>2335.4099999999921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46063</v>
      </c>
      <c r="D695" s="299" t="s">
        <v>446</v>
      </c>
      <c r="E695" s="331">
        <v>-0.04</v>
      </c>
      <c r="F695" s="331"/>
      <c r="G695" s="333">
        <f t="shared" si="6"/>
        <v>2327.4099999999921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335</v>
      </c>
      <c r="B696" s="330" t="s">
        <v>335</v>
      </c>
      <c r="C696" s="298">
        <v>46063</v>
      </c>
      <c r="D696" s="299" t="s">
        <v>447</v>
      </c>
      <c r="E696" s="331">
        <v>65.78</v>
      </c>
      <c r="F696" s="331"/>
      <c r="G696" s="333">
        <f t="shared" si="6"/>
        <v>2327.3699999999922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13</v>
      </c>
      <c r="C697" s="298">
        <v>46063</v>
      </c>
      <c r="D697" s="299" t="s">
        <v>182</v>
      </c>
      <c r="E697" s="331">
        <v>159.35</v>
      </c>
      <c r="F697" s="331"/>
      <c r="G697" s="333">
        <f t="shared" si="6"/>
        <v>2393.1499999999924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46063</v>
      </c>
      <c r="D698" s="299" t="s">
        <v>296</v>
      </c>
      <c r="E698" s="331">
        <v>16.29</v>
      </c>
      <c r="F698" s="331"/>
      <c r="G698" s="333">
        <f t="shared" si="6"/>
        <v>2552.4999999999923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46063</v>
      </c>
      <c r="D699" s="299" t="s">
        <v>311</v>
      </c>
      <c r="E699" s="331">
        <v>19.329999999999998</v>
      </c>
      <c r="F699" s="331"/>
      <c r="G699" s="333">
        <f t="shared" si="6"/>
        <v>2568.7899999999922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3</v>
      </c>
      <c r="C700" s="298">
        <v>46062</v>
      </c>
      <c r="D700" s="299" t="s">
        <v>448</v>
      </c>
      <c r="E700" s="331">
        <v>8.61</v>
      </c>
      <c r="F700" s="331"/>
      <c r="G700" s="333">
        <f t="shared" ref="G700:G945" si="7">G701-E700+F700</f>
        <v>2588.1199999999922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46062</v>
      </c>
      <c r="D701" s="299" t="s">
        <v>296</v>
      </c>
      <c r="E701" s="331">
        <v>13.41</v>
      </c>
      <c r="F701" s="331"/>
      <c r="G701" s="333">
        <f t="shared" si="7"/>
        <v>2596.7299999999923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18</v>
      </c>
      <c r="C702" s="298">
        <v>46062</v>
      </c>
      <c r="D702" s="299" t="s">
        <v>361</v>
      </c>
      <c r="E702" s="331">
        <v>400</v>
      </c>
      <c r="F702" s="331"/>
      <c r="G702" s="333">
        <f t="shared" si="7"/>
        <v>2610.1399999999921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9</v>
      </c>
      <c r="C703" s="298">
        <v>46062</v>
      </c>
      <c r="D703" s="299" t="s">
        <v>58</v>
      </c>
      <c r="E703" s="331">
        <v>1281.53</v>
      </c>
      <c r="F703" s="331"/>
      <c r="G703" s="333">
        <f t="shared" si="7"/>
        <v>3010.1399999999921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5</v>
      </c>
      <c r="C704" s="298">
        <v>46062</v>
      </c>
      <c r="D704" s="299" t="s">
        <v>449</v>
      </c>
      <c r="E704" s="331">
        <v>50</v>
      </c>
      <c r="F704" s="331"/>
      <c r="G704" s="333">
        <f t="shared" si="7"/>
        <v>4291.6699999999919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46062</v>
      </c>
      <c r="D705" s="299" t="s">
        <v>450</v>
      </c>
      <c r="E705" s="331">
        <v>12.1</v>
      </c>
      <c r="F705" s="331"/>
      <c r="G705" s="333">
        <f t="shared" si="7"/>
        <v>4341.6699999999919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46061</v>
      </c>
      <c r="D706" s="299" t="s">
        <v>306</v>
      </c>
      <c r="E706" s="331">
        <v>72.099999999999994</v>
      </c>
      <c r="F706" s="331"/>
      <c r="G706" s="333">
        <f t="shared" si="7"/>
        <v>4353.7699999999923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46061</v>
      </c>
      <c r="D707" s="299" t="s">
        <v>319</v>
      </c>
      <c r="E707" s="331">
        <v>30.25</v>
      </c>
      <c r="F707" s="331"/>
      <c r="G707" s="333">
        <f t="shared" si="7"/>
        <v>4425.8699999999926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46061</v>
      </c>
      <c r="D708" s="299" t="s">
        <v>296</v>
      </c>
      <c r="E708" s="331">
        <v>3.72</v>
      </c>
      <c r="F708" s="331"/>
      <c r="G708" s="333">
        <f t="shared" si="7"/>
        <v>4456.1199999999926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4</v>
      </c>
      <c r="C709" s="298">
        <v>46061</v>
      </c>
      <c r="D709" s="299" t="s">
        <v>296</v>
      </c>
      <c r="E709" s="331">
        <v>41.6</v>
      </c>
      <c r="F709" s="331"/>
      <c r="G709" s="333">
        <f t="shared" si="7"/>
        <v>4459.8399999999929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3</v>
      </c>
      <c r="C710" s="298">
        <v>46061</v>
      </c>
      <c r="D710" s="299" t="s">
        <v>451</v>
      </c>
      <c r="E710" s="331">
        <v>1</v>
      </c>
      <c r="F710" s="331"/>
      <c r="G710" s="333">
        <f t="shared" si="7"/>
        <v>4501.4399999999932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46061</v>
      </c>
      <c r="D711" s="299" t="s">
        <v>358</v>
      </c>
      <c r="E711" s="331">
        <v>10.17</v>
      </c>
      <c r="F711" s="331"/>
      <c r="G711" s="333">
        <f t="shared" si="7"/>
        <v>4502.4399999999932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287</v>
      </c>
      <c r="B712" s="330" t="s">
        <v>287</v>
      </c>
      <c r="C712" s="298">
        <v>46060</v>
      </c>
      <c r="D712" s="299" t="s">
        <v>452</v>
      </c>
      <c r="E712" s="331">
        <v>367.77</v>
      </c>
      <c r="F712" s="331">
        <v>367.77</v>
      </c>
      <c r="G712" s="333">
        <f t="shared" si="7"/>
        <v>4512.6099999999933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46060</v>
      </c>
      <c r="D713" s="299" t="s">
        <v>310</v>
      </c>
      <c r="E713" s="331">
        <v>32.36</v>
      </c>
      <c r="F713" s="331"/>
      <c r="G713" s="333">
        <f t="shared" si="7"/>
        <v>4512.6099999999933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46060</v>
      </c>
      <c r="D714" s="299" t="s">
        <v>453</v>
      </c>
      <c r="E714" s="331">
        <v>41.39</v>
      </c>
      <c r="F714" s="331"/>
      <c r="G714" s="333">
        <f t="shared" si="7"/>
        <v>4544.969999999993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1</v>
      </c>
      <c r="C715" s="298">
        <v>46060</v>
      </c>
      <c r="D715" s="299" t="s">
        <v>445</v>
      </c>
      <c r="E715" s="331">
        <v>35.770000000000003</v>
      </c>
      <c r="F715" s="331"/>
      <c r="G715" s="333">
        <f t="shared" si="7"/>
        <v>4586.3599999999933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46060</v>
      </c>
      <c r="D716" s="299" t="s">
        <v>348</v>
      </c>
      <c r="E716" s="331">
        <v>25</v>
      </c>
      <c r="F716" s="331"/>
      <c r="G716" s="333">
        <f t="shared" si="7"/>
        <v>4622.1299999999937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8</v>
      </c>
      <c r="C717" s="298">
        <v>46060</v>
      </c>
      <c r="D717" s="299" t="s">
        <v>296</v>
      </c>
      <c r="E717" s="331">
        <v>6.69</v>
      </c>
      <c r="F717" s="331"/>
      <c r="G717" s="333">
        <f t="shared" si="7"/>
        <v>4647.1299999999937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46060</v>
      </c>
      <c r="D718" s="299" t="s">
        <v>296</v>
      </c>
      <c r="E718" s="331">
        <v>47.85</v>
      </c>
      <c r="F718" s="331"/>
      <c r="G718" s="333">
        <f t="shared" si="7"/>
        <v>4653.8199999999933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46059</v>
      </c>
      <c r="D719" s="299" t="s">
        <v>301</v>
      </c>
      <c r="E719" s="331">
        <v>20</v>
      </c>
      <c r="F719" s="331"/>
      <c r="G719" s="333">
        <f t="shared" si="7"/>
        <v>4701.6699999999937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291</v>
      </c>
      <c r="B720" s="330">
        <v>40</v>
      </c>
      <c r="C720" s="298">
        <v>46059</v>
      </c>
      <c r="D720" s="299" t="s">
        <v>316</v>
      </c>
      <c r="E720" s="331"/>
      <c r="F720" s="331">
        <v>822.99</v>
      </c>
      <c r="G720" s="333">
        <f t="shared" si="7"/>
        <v>4721.6699999999937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14</v>
      </c>
      <c r="C721" s="298">
        <v>46059</v>
      </c>
      <c r="D721" s="299" t="s">
        <v>366</v>
      </c>
      <c r="E721" s="331">
        <v>66.67</v>
      </c>
      <c r="F721" s="331"/>
      <c r="G721" s="333">
        <f t="shared" si="7"/>
        <v>3898.6799999999935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46059</v>
      </c>
      <c r="D722" s="299" t="s">
        <v>296</v>
      </c>
      <c r="E722" s="331">
        <v>9.35</v>
      </c>
      <c r="F722" s="331"/>
      <c r="G722" s="333">
        <f t="shared" si="7"/>
        <v>3965.3499999999935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4</v>
      </c>
      <c r="C723" s="298">
        <v>46059</v>
      </c>
      <c r="D723" s="299" t="s">
        <v>296</v>
      </c>
      <c r="E723" s="331">
        <v>45.81</v>
      </c>
      <c r="F723" s="331"/>
      <c r="G723" s="333">
        <f t="shared" si="7"/>
        <v>3974.6999999999935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46059</v>
      </c>
      <c r="D724" s="299" t="s">
        <v>353</v>
      </c>
      <c r="E724" s="331">
        <v>22.98</v>
      </c>
      <c r="F724" s="331"/>
      <c r="G724" s="333">
        <f t="shared" si="7"/>
        <v>4020.5099999999934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46059</v>
      </c>
      <c r="D725" s="299" t="s">
        <v>301</v>
      </c>
      <c r="E725" s="331">
        <v>46.5</v>
      </c>
      <c r="F725" s="331"/>
      <c r="G725" s="333">
        <f t="shared" si="7"/>
        <v>4043.4899999999934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46059</v>
      </c>
      <c r="D726" s="299" t="s">
        <v>358</v>
      </c>
      <c r="E726" s="331">
        <v>10.17</v>
      </c>
      <c r="F726" s="331"/>
      <c r="G726" s="333">
        <f t="shared" si="7"/>
        <v>4089.9899999999934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46059</v>
      </c>
      <c r="D727" s="299" t="s">
        <v>435</v>
      </c>
      <c r="E727" s="331">
        <v>81.2</v>
      </c>
      <c r="F727" s="331"/>
      <c r="G727" s="333">
        <f t="shared" si="7"/>
        <v>4100.1599999999935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46058</v>
      </c>
      <c r="D728" s="299" t="s">
        <v>301</v>
      </c>
      <c r="E728" s="331">
        <v>21</v>
      </c>
      <c r="F728" s="331"/>
      <c r="G728" s="333">
        <f t="shared" si="7"/>
        <v>4181.3599999999933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291</v>
      </c>
      <c r="B729" s="330">
        <v>39</v>
      </c>
      <c r="C729" s="298">
        <v>46058</v>
      </c>
      <c r="D729" s="299" t="s">
        <v>292</v>
      </c>
      <c r="E729" s="331"/>
      <c r="F729" s="331">
        <v>2763.79</v>
      </c>
      <c r="G729" s="333">
        <f t="shared" si="7"/>
        <v>4202.3599999999933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46058</v>
      </c>
      <c r="D730" s="299" t="s">
        <v>357</v>
      </c>
      <c r="E730" s="331">
        <v>95.35</v>
      </c>
      <c r="F730" s="331"/>
      <c r="G730" s="333">
        <f t="shared" si="7"/>
        <v>1438.5699999999933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46058</v>
      </c>
      <c r="D731" s="299" t="s">
        <v>353</v>
      </c>
      <c r="E731" s="331">
        <v>14.99</v>
      </c>
      <c r="F731" s="331"/>
      <c r="G731" s="333">
        <f t="shared" si="7"/>
        <v>1533.9199999999933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287</v>
      </c>
      <c r="B732" s="330" t="s">
        <v>287</v>
      </c>
      <c r="C732" s="298">
        <v>46058</v>
      </c>
      <c r="D732" s="299" t="s">
        <v>452</v>
      </c>
      <c r="E732" s="331">
        <v>77.569999999999993</v>
      </c>
      <c r="F732" s="331">
        <v>77.569999999999993</v>
      </c>
      <c r="G732" s="333">
        <f t="shared" si="7"/>
        <v>1548.9099999999933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46057</v>
      </c>
      <c r="D733" s="299" t="s">
        <v>344</v>
      </c>
      <c r="E733" s="331">
        <v>50</v>
      </c>
      <c r="F733" s="331"/>
      <c r="G733" s="333">
        <f t="shared" si="7"/>
        <v>1548.9099999999933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1</v>
      </c>
      <c r="C734" s="298">
        <v>46057</v>
      </c>
      <c r="D734" s="299" t="s">
        <v>306</v>
      </c>
      <c r="E734" s="331">
        <v>62.03</v>
      </c>
      <c r="F734" s="331"/>
      <c r="G734" s="333">
        <f t="shared" si="7"/>
        <v>1598.9099999999933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46057</v>
      </c>
      <c r="D735" s="299" t="s">
        <v>296</v>
      </c>
      <c r="E735" s="331">
        <v>14.91</v>
      </c>
      <c r="F735" s="331"/>
      <c r="G735" s="333">
        <f t="shared" si="7"/>
        <v>1660.9399999999932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46057</v>
      </c>
      <c r="D736" s="299" t="s">
        <v>310</v>
      </c>
      <c r="E736" s="331">
        <v>63.38</v>
      </c>
      <c r="F736" s="331"/>
      <c r="G736" s="333">
        <f t="shared" si="7"/>
        <v>1675.8499999999933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287</v>
      </c>
      <c r="B737" s="330" t="s">
        <v>287</v>
      </c>
      <c r="C737" s="298">
        <v>46057</v>
      </c>
      <c r="D737" s="299" t="s">
        <v>454</v>
      </c>
      <c r="E737" s="331">
        <v>192.78</v>
      </c>
      <c r="F737" s="331">
        <v>192.78</v>
      </c>
      <c r="G737" s="333">
        <f t="shared" si="7"/>
        <v>1739.2299999999934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14</v>
      </c>
      <c r="C738" s="298">
        <v>46057</v>
      </c>
      <c r="D738" s="299" t="s">
        <v>367</v>
      </c>
      <c r="E738" s="331">
        <v>68.739999999999995</v>
      </c>
      <c r="F738" s="331"/>
      <c r="G738" s="333">
        <f t="shared" si="7"/>
        <v>1739.2299999999934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46057</v>
      </c>
      <c r="D739" s="299" t="s">
        <v>300</v>
      </c>
      <c r="E739" s="331">
        <v>-42.58</v>
      </c>
      <c r="F739" s="331"/>
      <c r="G739" s="333">
        <f t="shared" si="7"/>
        <v>1807.9699999999934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1</v>
      </c>
      <c r="C740" s="298">
        <v>46057</v>
      </c>
      <c r="D740" s="299" t="s">
        <v>371</v>
      </c>
      <c r="E740" s="331">
        <v>31.36</v>
      </c>
      <c r="F740" s="331"/>
      <c r="G740" s="333">
        <f t="shared" si="7"/>
        <v>1765.3899999999935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17</v>
      </c>
      <c r="C741" s="298">
        <v>46057</v>
      </c>
      <c r="D741" s="299" t="s">
        <v>370</v>
      </c>
      <c r="E741" s="331">
        <v>99</v>
      </c>
      <c r="F741" s="331"/>
      <c r="G741" s="333">
        <f t="shared" si="7"/>
        <v>1796.7499999999934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284</v>
      </c>
      <c r="B742" s="330">
        <v>36</v>
      </c>
      <c r="C742" s="298">
        <v>46056</v>
      </c>
      <c r="D742" s="299" t="s">
        <v>374</v>
      </c>
      <c r="E742" s="331">
        <v>50</v>
      </c>
      <c r="F742" s="331"/>
      <c r="G742" s="333">
        <f t="shared" si="7"/>
        <v>1895.7499999999934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46056</v>
      </c>
      <c r="D743" s="299" t="s">
        <v>319</v>
      </c>
      <c r="E743" s="331">
        <v>7.92</v>
      </c>
      <c r="F743" s="331"/>
      <c r="G743" s="333">
        <f t="shared" si="7"/>
        <v>1945.7499999999934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24</v>
      </c>
      <c r="C744" s="298">
        <v>46056</v>
      </c>
      <c r="D744" s="299" t="s">
        <v>861</v>
      </c>
      <c r="E744" s="331">
        <v>83.58</v>
      </c>
      <c r="F744" s="331"/>
      <c r="G744" s="333">
        <f t="shared" si="7"/>
        <v>1953.6699999999935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46056</v>
      </c>
      <c r="D745" s="299" t="s">
        <v>455</v>
      </c>
      <c r="E745" s="331">
        <v>28.64</v>
      </c>
      <c r="F745" s="331"/>
      <c r="G745" s="333">
        <f t="shared" si="7"/>
        <v>2037.2499999999934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46056</v>
      </c>
      <c r="D746" s="299" t="s">
        <v>358</v>
      </c>
      <c r="E746" s="331">
        <v>9.4700000000000006</v>
      </c>
      <c r="F746" s="331"/>
      <c r="G746" s="333">
        <f t="shared" si="7"/>
        <v>2065.8899999999935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46055</v>
      </c>
      <c r="D747" s="299" t="s">
        <v>456</v>
      </c>
      <c r="E747" s="331">
        <v>20</v>
      </c>
      <c r="F747" s="331"/>
      <c r="G747" s="333">
        <f t="shared" si="7"/>
        <v>2075.3599999999933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17</v>
      </c>
      <c r="C748" s="298">
        <v>46055</v>
      </c>
      <c r="D748" s="299" t="s">
        <v>188</v>
      </c>
      <c r="E748" s="331">
        <v>41.54</v>
      </c>
      <c r="F748" s="331"/>
      <c r="G748" s="333">
        <f t="shared" si="7"/>
        <v>2095.3599999999933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46055</v>
      </c>
      <c r="D749" s="299" t="s">
        <v>296</v>
      </c>
      <c r="E749" s="331">
        <v>9.92</v>
      </c>
      <c r="F749" s="331"/>
      <c r="G749" s="333">
        <f t="shared" si="7"/>
        <v>2136.8999999999933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46055</v>
      </c>
      <c r="D750" s="299" t="s">
        <v>457</v>
      </c>
      <c r="E750" s="331">
        <v>155.38</v>
      </c>
      <c r="F750" s="331"/>
      <c r="G750" s="333">
        <f t="shared" si="7"/>
        <v>2146.8199999999933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21</v>
      </c>
      <c r="C751" s="298">
        <v>46055</v>
      </c>
      <c r="D751" s="299" t="s">
        <v>194</v>
      </c>
      <c r="E751" s="331">
        <v>27.35</v>
      </c>
      <c r="F751" s="331"/>
      <c r="G751" s="333">
        <f t="shared" si="7"/>
        <v>2302.1999999999935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46054</v>
      </c>
      <c r="D752" s="299" t="s">
        <v>300</v>
      </c>
      <c r="E752" s="331">
        <v>59.37</v>
      </c>
      <c r="F752" s="331"/>
      <c r="G752" s="333">
        <f t="shared" si="7"/>
        <v>2329.5499999999934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22</v>
      </c>
      <c r="C753" s="298">
        <v>46054</v>
      </c>
      <c r="D753" s="299" t="s">
        <v>375</v>
      </c>
      <c r="E753" s="331">
        <v>6.37</v>
      </c>
      <c r="F753" s="331"/>
      <c r="G753" s="333">
        <f t="shared" si="7"/>
        <v>2388.9199999999933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46054</v>
      </c>
      <c r="D754" s="299" t="s">
        <v>458</v>
      </c>
      <c r="E754" s="331">
        <v>44.65</v>
      </c>
      <c r="F754" s="331"/>
      <c r="G754" s="333">
        <f t="shared" si="7"/>
        <v>2395.2899999999931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7</v>
      </c>
      <c r="C755" s="298">
        <v>46054</v>
      </c>
      <c r="D755" s="299" t="s">
        <v>338</v>
      </c>
      <c r="E755" s="331">
        <v>35.17</v>
      </c>
      <c r="F755" s="331"/>
      <c r="G755" s="333">
        <f t="shared" si="7"/>
        <v>2439.9399999999932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46054</v>
      </c>
      <c r="D756" s="299" t="s">
        <v>310</v>
      </c>
      <c r="E756" s="331">
        <v>28.48</v>
      </c>
      <c r="F756" s="331"/>
      <c r="G756" s="333">
        <f t="shared" si="7"/>
        <v>2475.1099999999933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46054</v>
      </c>
      <c r="D757" s="299" t="s">
        <v>311</v>
      </c>
      <c r="E757" s="331">
        <v>125.07</v>
      </c>
      <c r="F757" s="331"/>
      <c r="G757" s="333">
        <f t="shared" si="7"/>
        <v>2503.5899999999933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46054</v>
      </c>
      <c r="D758" s="299" t="s">
        <v>458</v>
      </c>
      <c r="E758" s="331">
        <v>100</v>
      </c>
      <c r="F758" s="331"/>
      <c r="G758" s="333">
        <f t="shared" si="7"/>
        <v>2628.6599999999935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46054</v>
      </c>
      <c r="D759" s="299" t="s">
        <v>329</v>
      </c>
      <c r="E759" s="331">
        <v>194.96</v>
      </c>
      <c r="F759" s="331"/>
      <c r="G759" s="333">
        <f t="shared" si="7"/>
        <v>2728.6599999999935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46054</v>
      </c>
      <c r="D760" s="299" t="s">
        <v>410</v>
      </c>
      <c r="E760" s="331">
        <v>75.53</v>
      </c>
      <c r="F760" s="331"/>
      <c r="G760" s="333">
        <f t="shared" si="7"/>
        <v>2923.6199999999935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284</v>
      </c>
      <c r="B761" s="330">
        <v>37</v>
      </c>
      <c r="C761" s="298">
        <v>46053</v>
      </c>
      <c r="D761" s="299" t="s">
        <v>459</v>
      </c>
      <c r="E761" s="331">
        <v>3194.64</v>
      </c>
      <c r="F761" s="331"/>
      <c r="G761" s="333">
        <f t="shared" si="7"/>
        <v>2999.1499999999937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25</v>
      </c>
      <c r="C762" s="298">
        <v>46053</v>
      </c>
      <c r="D762" s="298" t="s">
        <v>204</v>
      </c>
      <c r="E762" s="331">
        <v>350</v>
      </c>
      <c r="F762" s="331"/>
      <c r="G762" s="333">
        <f t="shared" si="7"/>
        <v>6193.7899999999936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26</v>
      </c>
      <c r="C763" s="298">
        <v>46053</v>
      </c>
      <c r="D763" s="298" t="s">
        <v>205</v>
      </c>
      <c r="E763" s="331">
        <v>320</v>
      </c>
      <c r="F763" s="331"/>
      <c r="G763" s="333">
        <f t="shared" si="7"/>
        <v>6543.7899999999936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27</v>
      </c>
      <c r="C764" s="298">
        <v>46053</v>
      </c>
      <c r="D764" s="298" t="s">
        <v>206</v>
      </c>
      <c r="E764" s="331">
        <v>25</v>
      </c>
      <c r="F764" s="331"/>
      <c r="G764" s="333">
        <f t="shared" si="7"/>
        <v>6863.7899999999936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28</v>
      </c>
      <c r="C765" s="298">
        <v>46053</v>
      </c>
      <c r="D765" s="298" t="s">
        <v>207</v>
      </c>
      <c r="E765" s="331">
        <v>25</v>
      </c>
      <c r="F765" s="331"/>
      <c r="G765" s="333">
        <f t="shared" si="7"/>
        <v>6888.7899999999936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286</v>
      </c>
      <c r="B766" s="330">
        <v>29</v>
      </c>
      <c r="C766" s="298">
        <v>46053</v>
      </c>
      <c r="D766" s="298" t="s">
        <v>208</v>
      </c>
      <c r="E766" s="331">
        <v>45</v>
      </c>
      <c r="F766" s="331"/>
      <c r="G766" s="333">
        <f t="shared" si="7"/>
        <v>6913.7899999999936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30</v>
      </c>
      <c r="C767" s="298">
        <v>46053</v>
      </c>
      <c r="D767" s="298" t="s">
        <v>209</v>
      </c>
      <c r="E767" s="331">
        <v>400</v>
      </c>
      <c r="F767" s="331"/>
      <c r="G767" s="333">
        <f t="shared" si="7"/>
        <v>6958.7899999999936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31</v>
      </c>
      <c r="C768" s="298">
        <v>46053</v>
      </c>
      <c r="D768" s="298" t="s">
        <v>210</v>
      </c>
      <c r="E768" s="331">
        <v>375</v>
      </c>
      <c r="F768" s="331"/>
      <c r="G768" s="333">
        <f t="shared" si="7"/>
        <v>7358.7899999999936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32</v>
      </c>
      <c r="C769" s="298">
        <v>46053</v>
      </c>
      <c r="D769" s="298" t="s">
        <v>211</v>
      </c>
      <c r="E769" s="331">
        <v>100</v>
      </c>
      <c r="F769" s="331"/>
      <c r="G769" s="333">
        <f t="shared" si="7"/>
        <v>7733.7899999999936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33</v>
      </c>
      <c r="C770" s="298">
        <v>46053</v>
      </c>
      <c r="D770" s="298" t="s">
        <v>212</v>
      </c>
      <c r="E770" s="331">
        <v>85</v>
      </c>
      <c r="F770" s="331"/>
      <c r="G770" s="333">
        <f t="shared" si="7"/>
        <v>7833.7899999999936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34</v>
      </c>
      <c r="C771" s="298">
        <v>46053</v>
      </c>
      <c r="D771" s="298" t="s">
        <v>213</v>
      </c>
      <c r="E771" s="331">
        <v>230</v>
      </c>
      <c r="F771" s="331"/>
      <c r="G771" s="333">
        <f t="shared" si="7"/>
        <v>7918.7899999999936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35</v>
      </c>
      <c r="C772" s="298">
        <v>46053</v>
      </c>
      <c r="D772" s="298" t="s">
        <v>214</v>
      </c>
      <c r="E772" s="331">
        <v>45</v>
      </c>
      <c r="F772" s="331"/>
      <c r="G772" s="333">
        <f t="shared" si="7"/>
        <v>8148.7899999999936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46053</v>
      </c>
      <c r="D773" s="298" t="s">
        <v>319</v>
      </c>
      <c r="E773" s="331">
        <v>31.03</v>
      </c>
      <c r="F773" s="331"/>
      <c r="G773" s="333">
        <f t="shared" si="7"/>
        <v>8193.7899999999936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10</v>
      </c>
      <c r="C774" s="298">
        <v>46053</v>
      </c>
      <c r="D774" s="298" t="s">
        <v>176</v>
      </c>
      <c r="E774" s="331">
        <v>17.899999999999999</v>
      </c>
      <c r="F774" s="331"/>
      <c r="G774" s="333">
        <f t="shared" si="7"/>
        <v>8224.8199999999943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46053</v>
      </c>
      <c r="D775" s="298" t="s">
        <v>348</v>
      </c>
      <c r="E775" s="331">
        <v>18.84</v>
      </c>
      <c r="F775" s="331"/>
      <c r="G775" s="333">
        <f t="shared" si="7"/>
        <v>8242.7199999999939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46053</v>
      </c>
      <c r="D776" s="298" t="s">
        <v>319</v>
      </c>
      <c r="E776" s="331">
        <v>25.54</v>
      </c>
      <c r="F776" s="331"/>
      <c r="G776" s="333">
        <f t="shared" si="7"/>
        <v>8261.559999999994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46053</v>
      </c>
      <c r="D777" s="298" t="s">
        <v>308</v>
      </c>
      <c r="E777" s="331">
        <v>52.59</v>
      </c>
      <c r="F777" s="331"/>
      <c r="G777" s="333">
        <f t="shared" si="7"/>
        <v>8287.0999999999949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335</v>
      </c>
      <c r="B778" s="330" t="s">
        <v>335</v>
      </c>
      <c r="C778" s="298">
        <v>46052</v>
      </c>
      <c r="D778" s="299" t="s">
        <v>460</v>
      </c>
      <c r="E778" s="331"/>
      <c r="F778" s="331">
        <v>422</v>
      </c>
      <c r="G778" s="333">
        <f t="shared" si="7"/>
        <v>8339.6899999999951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5</v>
      </c>
      <c r="C779" s="298">
        <v>46052</v>
      </c>
      <c r="D779" s="299" t="s">
        <v>865</v>
      </c>
      <c r="E779" s="331">
        <v>200</v>
      </c>
      <c r="F779" s="331"/>
      <c r="G779" s="333">
        <f t="shared" si="7"/>
        <v>7917.6899999999951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46052</v>
      </c>
      <c r="D780" s="299" t="s">
        <v>296</v>
      </c>
      <c r="E780" s="331">
        <v>8.52</v>
      </c>
      <c r="F780" s="331"/>
      <c r="G780" s="333">
        <f t="shared" si="7"/>
        <v>8117.6899999999951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46052</v>
      </c>
      <c r="D781" s="299" t="s">
        <v>461</v>
      </c>
      <c r="E781" s="331">
        <v>831.92</v>
      </c>
      <c r="F781" s="331">
        <v>831.92</v>
      </c>
      <c r="G781" s="333">
        <f t="shared" si="7"/>
        <v>8126.2099999999955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46052</v>
      </c>
      <c r="D782" s="299" t="s">
        <v>441</v>
      </c>
      <c r="E782" s="331">
        <v>200</v>
      </c>
      <c r="F782" s="331"/>
      <c r="G782" s="333">
        <f t="shared" si="7"/>
        <v>8126.2099999999955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46052</v>
      </c>
      <c r="D783" s="299" t="s">
        <v>324</v>
      </c>
      <c r="E783" s="331">
        <v>11.04</v>
      </c>
      <c r="F783" s="331"/>
      <c r="G783" s="333">
        <f t="shared" si="7"/>
        <v>8326.2099999999955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291</v>
      </c>
      <c r="B784" s="330">
        <v>38</v>
      </c>
      <c r="C784" s="298">
        <v>46051</v>
      </c>
      <c r="D784" s="299" t="s">
        <v>293</v>
      </c>
      <c r="E784" s="331"/>
      <c r="F784" s="331">
        <v>4365.6499999999996</v>
      </c>
      <c r="G784" s="333">
        <f t="shared" si="7"/>
        <v>8337.2499999999964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46051</v>
      </c>
      <c r="D785" s="299" t="s">
        <v>296</v>
      </c>
      <c r="E785" s="331">
        <v>18.28</v>
      </c>
      <c r="F785" s="331"/>
      <c r="G785" s="333">
        <f t="shared" si="7"/>
        <v>3971.5999999999976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46051</v>
      </c>
      <c r="D786" s="299" t="s">
        <v>295</v>
      </c>
      <c r="E786" s="331">
        <v>57.06</v>
      </c>
      <c r="F786" s="331"/>
      <c r="G786" s="333">
        <f t="shared" si="7"/>
        <v>3989.8799999999978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287</v>
      </c>
      <c r="B787" s="330" t="s">
        <v>287</v>
      </c>
      <c r="C787" s="298">
        <v>46051</v>
      </c>
      <c r="D787" s="299" t="s">
        <v>462</v>
      </c>
      <c r="E787" s="331">
        <v>89.42</v>
      </c>
      <c r="F787" s="331">
        <v>89.42</v>
      </c>
      <c r="G787" s="333">
        <f t="shared" si="7"/>
        <v>4046.9399999999978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46051</v>
      </c>
      <c r="D788" s="299" t="s">
        <v>463</v>
      </c>
      <c r="E788" s="331">
        <v>59</v>
      </c>
      <c r="F788" s="331"/>
      <c r="G788" s="333">
        <f t="shared" si="7"/>
        <v>4046.9399999999978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46051</v>
      </c>
      <c r="D789" s="299" t="s">
        <v>371</v>
      </c>
      <c r="E789" s="331">
        <v>19.899999999999999</v>
      </c>
      <c r="F789" s="331"/>
      <c r="G789" s="333">
        <f t="shared" si="7"/>
        <v>4105.9399999999978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46050</v>
      </c>
      <c r="D790" s="299" t="s">
        <v>353</v>
      </c>
      <c r="E790" s="331">
        <v>14.99</v>
      </c>
      <c r="F790" s="331"/>
      <c r="G790" s="333">
        <f t="shared" si="7"/>
        <v>4125.8399999999974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46050</v>
      </c>
      <c r="D791" s="299" t="s">
        <v>464</v>
      </c>
      <c r="E791" s="331">
        <v>25</v>
      </c>
      <c r="F791" s="331"/>
      <c r="G791" s="333">
        <f t="shared" si="7"/>
        <v>4140.8299999999972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46050</v>
      </c>
      <c r="D792" s="299" t="s">
        <v>866</v>
      </c>
      <c r="E792" s="331">
        <v>6</v>
      </c>
      <c r="F792" s="331"/>
      <c r="G792" s="333">
        <f t="shared" si="7"/>
        <v>4165.8299999999972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46050</v>
      </c>
      <c r="D793" s="299" t="s">
        <v>867</v>
      </c>
      <c r="E793" s="331">
        <v>15</v>
      </c>
      <c r="F793" s="331"/>
      <c r="G793" s="333">
        <f t="shared" si="7"/>
        <v>4171.8299999999972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46050</v>
      </c>
      <c r="D794" s="299" t="s">
        <v>296</v>
      </c>
      <c r="E794" s="331">
        <v>12.71</v>
      </c>
      <c r="F794" s="331"/>
      <c r="G794" s="333">
        <f t="shared" si="7"/>
        <v>4186.8299999999972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46050</v>
      </c>
      <c r="D795" s="299" t="s">
        <v>452</v>
      </c>
      <c r="E795" s="331">
        <v>1475.9</v>
      </c>
      <c r="F795" s="331">
        <v>1475.9</v>
      </c>
      <c r="G795" s="333">
        <f t="shared" si="7"/>
        <v>4199.5399999999972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46050</v>
      </c>
      <c r="D796" s="299" t="s">
        <v>319</v>
      </c>
      <c r="E796" s="331">
        <v>28.52</v>
      </c>
      <c r="F796" s="331"/>
      <c r="G796" s="333">
        <f t="shared" si="7"/>
        <v>4199.5399999999972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46050</v>
      </c>
      <c r="D797" s="299" t="s">
        <v>465</v>
      </c>
      <c r="E797" s="331">
        <v>66.94</v>
      </c>
      <c r="F797" s="331"/>
      <c r="G797" s="333">
        <f t="shared" si="7"/>
        <v>4228.0599999999977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46049</v>
      </c>
      <c r="D798" s="299" t="s">
        <v>308</v>
      </c>
      <c r="E798" s="331">
        <v>47.99</v>
      </c>
      <c r="F798" s="331"/>
      <c r="G798" s="333">
        <f t="shared" si="7"/>
        <v>4294.9999999999973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287</v>
      </c>
      <c r="B799" s="330" t="s">
        <v>287</v>
      </c>
      <c r="C799" s="298">
        <v>46048</v>
      </c>
      <c r="D799" s="299" t="s">
        <v>466</v>
      </c>
      <c r="E799" s="331"/>
      <c r="F799" s="331">
        <v>425</v>
      </c>
      <c r="G799" s="333">
        <f t="shared" si="7"/>
        <v>4342.9899999999971</v>
      </c>
      <c r="H799" s="334" t="s">
        <v>298</v>
      </c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287</v>
      </c>
      <c r="B800" s="330" t="s">
        <v>287</v>
      </c>
      <c r="C800" s="298">
        <v>46048</v>
      </c>
      <c r="D800" s="299" t="s">
        <v>466</v>
      </c>
      <c r="E800" s="331">
        <v>425</v>
      </c>
      <c r="F800" s="331"/>
      <c r="G800" s="333">
        <f t="shared" si="7"/>
        <v>3917.9899999999971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46048</v>
      </c>
      <c r="D801" s="299" t="s">
        <v>467</v>
      </c>
      <c r="E801" s="331">
        <v>20.12</v>
      </c>
      <c r="F801" s="331"/>
      <c r="G801" s="333">
        <f t="shared" si="7"/>
        <v>4342.9899999999971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17</v>
      </c>
      <c r="C802" s="298">
        <v>46048</v>
      </c>
      <c r="D802" s="299" t="s">
        <v>468</v>
      </c>
      <c r="E802" s="331">
        <v>42.68</v>
      </c>
      <c r="F802" s="331"/>
      <c r="G802" s="333">
        <f t="shared" si="7"/>
        <v>4363.1099999999969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46048</v>
      </c>
      <c r="D803" s="299" t="s">
        <v>397</v>
      </c>
      <c r="E803" s="331">
        <v>47.9</v>
      </c>
      <c r="F803" s="331"/>
      <c r="G803" s="333">
        <f t="shared" si="7"/>
        <v>4405.7899999999972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46047</v>
      </c>
      <c r="D804" s="299" t="s">
        <v>457</v>
      </c>
      <c r="E804" s="331">
        <v>105.79</v>
      </c>
      <c r="F804" s="331"/>
      <c r="G804" s="333">
        <f t="shared" si="7"/>
        <v>4453.6899999999969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12</v>
      </c>
      <c r="C805" s="298">
        <v>46047</v>
      </c>
      <c r="D805" s="299" t="s">
        <v>314</v>
      </c>
      <c r="E805" s="331">
        <v>204.83</v>
      </c>
      <c r="F805" s="331"/>
      <c r="G805" s="333">
        <f t="shared" si="7"/>
        <v>4559.4799999999968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46047</v>
      </c>
      <c r="D806" s="299" t="s">
        <v>348</v>
      </c>
      <c r="E806" s="331">
        <v>8.51</v>
      </c>
      <c r="F806" s="331"/>
      <c r="G806" s="333">
        <f t="shared" si="7"/>
        <v>4764.3099999999968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46046</v>
      </c>
      <c r="D807" s="299" t="s">
        <v>296</v>
      </c>
      <c r="E807" s="331">
        <v>92.96</v>
      </c>
      <c r="F807" s="331"/>
      <c r="G807" s="333">
        <f t="shared" si="7"/>
        <v>4772.819999999997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46046</v>
      </c>
      <c r="D808" s="299" t="s">
        <v>334</v>
      </c>
      <c r="E808" s="331">
        <v>30.77</v>
      </c>
      <c r="F808" s="331"/>
      <c r="G808" s="333">
        <f t="shared" si="7"/>
        <v>4865.779999999997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46046</v>
      </c>
      <c r="D809" s="299" t="s">
        <v>358</v>
      </c>
      <c r="E809" s="331">
        <v>9.4700000000000006</v>
      </c>
      <c r="F809" s="331"/>
      <c r="G809" s="333">
        <f t="shared" si="7"/>
        <v>4896.5499999999975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46046</v>
      </c>
      <c r="D810" s="299" t="s">
        <v>397</v>
      </c>
      <c r="E810" s="331">
        <v>53.59</v>
      </c>
      <c r="F810" s="331"/>
      <c r="G810" s="333">
        <f t="shared" si="7"/>
        <v>4906.0199999999977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46046</v>
      </c>
      <c r="D811" s="299" t="s">
        <v>311</v>
      </c>
      <c r="E811" s="331">
        <v>61.64</v>
      </c>
      <c r="F811" s="331"/>
      <c r="G811" s="333">
        <f t="shared" si="7"/>
        <v>4959.6099999999979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1</v>
      </c>
      <c r="C812" s="298">
        <v>46045</v>
      </c>
      <c r="D812" s="299" t="s">
        <v>304</v>
      </c>
      <c r="E812" s="331">
        <v>23.17</v>
      </c>
      <c r="F812" s="331"/>
      <c r="G812" s="333">
        <f t="shared" si="7"/>
        <v>5021.2499999999982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46045</v>
      </c>
      <c r="D813" s="299" t="s">
        <v>296</v>
      </c>
      <c r="E813" s="331">
        <v>62.77</v>
      </c>
      <c r="F813" s="331"/>
      <c r="G813" s="333">
        <f t="shared" si="7"/>
        <v>5044.4199999999983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46045</v>
      </c>
      <c r="D814" s="299" t="s">
        <v>469</v>
      </c>
      <c r="E814" s="331">
        <v>105.51</v>
      </c>
      <c r="F814" s="331"/>
      <c r="G814" s="333">
        <f t="shared" si="7"/>
        <v>5107.1899999999987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3</v>
      </c>
      <c r="C815" s="298">
        <v>46045</v>
      </c>
      <c r="D815" s="299" t="s">
        <v>334</v>
      </c>
      <c r="E815" s="331">
        <v>9.9499999999999993</v>
      </c>
      <c r="F815" s="331"/>
      <c r="G815" s="333">
        <f t="shared" si="7"/>
        <v>5212.6999999999989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46045</v>
      </c>
      <c r="D816" s="299" t="s">
        <v>358</v>
      </c>
      <c r="E816" s="331">
        <v>10.17</v>
      </c>
      <c r="F816" s="331"/>
      <c r="G816" s="333">
        <f t="shared" si="7"/>
        <v>5222.6499999999987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46045</v>
      </c>
      <c r="D817" s="299" t="s">
        <v>301</v>
      </c>
      <c r="E817" s="331">
        <v>32.200000000000003</v>
      </c>
      <c r="F817" s="331"/>
      <c r="G817" s="333">
        <f t="shared" si="7"/>
        <v>5232.8199999999988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22</v>
      </c>
      <c r="C818" s="298">
        <v>46045</v>
      </c>
      <c r="D818" s="299" t="s">
        <v>863</v>
      </c>
      <c r="E818" s="331">
        <v>5.31</v>
      </c>
      <c r="F818" s="331"/>
      <c r="G818" s="333">
        <f t="shared" si="7"/>
        <v>5265.0199999999986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46044</v>
      </c>
      <c r="D819" s="299" t="s">
        <v>435</v>
      </c>
      <c r="E819" s="331">
        <v>73.95</v>
      </c>
      <c r="F819" s="331"/>
      <c r="G819" s="333">
        <f t="shared" si="7"/>
        <v>5270.329999999999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46044</v>
      </c>
      <c r="D820" s="299" t="s">
        <v>470</v>
      </c>
      <c r="E820" s="331">
        <v>28.68</v>
      </c>
      <c r="F820" s="331"/>
      <c r="G820" s="333">
        <f t="shared" si="7"/>
        <v>5344.2799999999988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46044</v>
      </c>
      <c r="D821" s="299" t="s">
        <v>357</v>
      </c>
      <c r="E821" s="331">
        <v>57.38</v>
      </c>
      <c r="F821" s="331"/>
      <c r="G821" s="333">
        <f t="shared" si="7"/>
        <v>5372.9599999999991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46044</v>
      </c>
      <c r="D822" s="299" t="s">
        <v>358</v>
      </c>
      <c r="E822" s="331">
        <v>9.4700000000000006</v>
      </c>
      <c r="F822" s="331"/>
      <c r="G822" s="333">
        <f t="shared" si="7"/>
        <v>5430.3399999999992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46044</v>
      </c>
      <c r="D823" s="299" t="s">
        <v>358</v>
      </c>
      <c r="E823" s="331">
        <v>7.18</v>
      </c>
      <c r="F823" s="331"/>
      <c r="G823" s="333">
        <f t="shared" si="7"/>
        <v>5439.8099999999995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287</v>
      </c>
      <c r="B824" s="330" t="s">
        <v>287</v>
      </c>
      <c r="C824" s="298">
        <v>46044</v>
      </c>
      <c r="D824" s="299" t="s">
        <v>315</v>
      </c>
      <c r="E824" s="331">
        <v>126.24</v>
      </c>
      <c r="F824" s="331">
        <v>126.24</v>
      </c>
      <c r="G824" s="333">
        <f t="shared" si="7"/>
        <v>5446.99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46043</v>
      </c>
      <c r="D825" s="299" t="s">
        <v>471</v>
      </c>
      <c r="E825" s="331">
        <v>17</v>
      </c>
      <c r="F825" s="331"/>
      <c r="G825" s="333">
        <f t="shared" si="7"/>
        <v>5446.99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1</v>
      </c>
      <c r="C826" s="298">
        <v>46043</v>
      </c>
      <c r="D826" s="299" t="s">
        <v>329</v>
      </c>
      <c r="E826" s="331">
        <v>24.75</v>
      </c>
      <c r="F826" s="331"/>
      <c r="G826" s="333">
        <f t="shared" si="7"/>
        <v>5463.99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39</v>
      </c>
      <c r="C827" s="298">
        <v>46043</v>
      </c>
      <c r="D827" s="299" t="s">
        <v>292</v>
      </c>
      <c r="E827" s="331"/>
      <c r="F827" s="331">
        <v>3378.82</v>
      </c>
      <c r="G827" s="333">
        <f t="shared" si="7"/>
        <v>5488.74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23</v>
      </c>
      <c r="C828" s="298">
        <v>46043</v>
      </c>
      <c r="D828" s="299" t="s">
        <v>67</v>
      </c>
      <c r="E828" s="331">
        <v>650.88</v>
      </c>
      <c r="F828" s="331"/>
      <c r="G828" s="333">
        <f t="shared" si="7"/>
        <v>2109.9199999999992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46043</v>
      </c>
      <c r="D829" s="299" t="s">
        <v>472</v>
      </c>
      <c r="E829" s="331">
        <v>100</v>
      </c>
      <c r="F829" s="331">
        <v>100</v>
      </c>
      <c r="G829" s="333">
        <f t="shared" si="7"/>
        <v>2760.7999999999993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46043</v>
      </c>
      <c r="D830" s="299" t="s">
        <v>301</v>
      </c>
      <c r="E830" s="331">
        <v>20</v>
      </c>
      <c r="F830" s="331"/>
      <c r="G830" s="333">
        <f t="shared" si="7"/>
        <v>2760.7999999999993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46043</v>
      </c>
      <c r="D831" s="299" t="s">
        <v>295</v>
      </c>
      <c r="E831" s="331">
        <v>6.38</v>
      </c>
      <c r="F831" s="331"/>
      <c r="G831" s="333">
        <f t="shared" si="7"/>
        <v>2780.7999999999993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46043</v>
      </c>
      <c r="D832" s="299" t="s">
        <v>295</v>
      </c>
      <c r="E832" s="331">
        <v>17.29</v>
      </c>
      <c r="F832" s="331"/>
      <c r="G832" s="333">
        <f t="shared" si="7"/>
        <v>2787.1799999999994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46043</v>
      </c>
      <c r="D833" s="299" t="s">
        <v>358</v>
      </c>
      <c r="E833" s="331">
        <v>14.86</v>
      </c>
      <c r="F833" s="331"/>
      <c r="G833" s="333">
        <f t="shared" si="7"/>
        <v>2804.4699999999993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46042</v>
      </c>
      <c r="D834" s="299" t="s">
        <v>371</v>
      </c>
      <c r="E834" s="331">
        <v>13.4</v>
      </c>
      <c r="F834" s="331"/>
      <c r="G834" s="333">
        <f t="shared" si="7"/>
        <v>2819.3299999999995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46042</v>
      </c>
      <c r="D835" s="299" t="s">
        <v>371</v>
      </c>
      <c r="E835" s="331">
        <v>5.97</v>
      </c>
      <c r="F835" s="331"/>
      <c r="G835" s="333">
        <f t="shared" si="7"/>
        <v>2832.7299999999996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22</v>
      </c>
      <c r="C836" s="298">
        <v>46042</v>
      </c>
      <c r="D836" s="299" t="s">
        <v>323</v>
      </c>
      <c r="E836" s="331">
        <v>18.09</v>
      </c>
      <c r="F836" s="331"/>
      <c r="G836" s="333">
        <f t="shared" si="7"/>
        <v>2838.6999999999994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17</v>
      </c>
      <c r="C837" s="298">
        <v>46042</v>
      </c>
      <c r="D837" s="299" t="s">
        <v>188</v>
      </c>
      <c r="E837" s="331">
        <v>42.65</v>
      </c>
      <c r="F837" s="331"/>
      <c r="G837" s="333">
        <f t="shared" si="7"/>
        <v>2856.7899999999995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335</v>
      </c>
      <c r="B838" s="330" t="s">
        <v>335</v>
      </c>
      <c r="C838" s="298">
        <v>46042</v>
      </c>
      <c r="D838" s="299" t="s">
        <v>336</v>
      </c>
      <c r="E838" s="331">
        <v>130.51</v>
      </c>
      <c r="F838" s="331"/>
      <c r="G838" s="333">
        <f t="shared" si="7"/>
        <v>2899.4399999999996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15</v>
      </c>
      <c r="C839" s="298">
        <v>46042</v>
      </c>
      <c r="D839" s="299" t="s">
        <v>185</v>
      </c>
      <c r="E839" s="331">
        <v>132.4</v>
      </c>
      <c r="F839" s="331"/>
      <c r="G839" s="333">
        <f t="shared" si="7"/>
        <v>3029.9499999999994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23</v>
      </c>
      <c r="C840" s="298">
        <v>46042</v>
      </c>
      <c r="D840" s="299" t="s">
        <v>63</v>
      </c>
      <c r="E840" s="331">
        <v>529.46</v>
      </c>
      <c r="F840" s="331"/>
      <c r="G840" s="333">
        <f t="shared" si="7"/>
        <v>3162.3499999999995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46042</v>
      </c>
      <c r="D841" s="299" t="s">
        <v>300</v>
      </c>
      <c r="E841" s="331">
        <v>51.63</v>
      </c>
      <c r="F841" s="331"/>
      <c r="G841" s="333">
        <f t="shared" si="7"/>
        <v>3691.8099999999995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46042</v>
      </c>
      <c r="D842" s="299" t="s">
        <v>296</v>
      </c>
      <c r="E842" s="331">
        <v>11.17</v>
      </c>
      <c r="F842" s="331"/>
      <c r="G842" s="333">
        <f t="shared" si="7"/>
        <v>3743.4399999999996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46042</v>
      </c>
      <c r="D843" s="299" t="s">
        <v>296</v>
      </c>
      <c r="E843" s="331">
        <v>57.37</v>
      </c>
      <c r="F843" s="331"/>
      <c r="G843" s="333">
        <f t="shared" si="7"/>
        <v>3754.6099999999997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22</v>
      </c>
      <c r="C844" s="298">
        <v>46042</v>
      </c>
      <c r="D844" s="299" t="s">
        <v>328</v>
      </c>
      <c r="E844" s="331">
        <v>7.46</v>
      </c>
      <c r="F844" s="331"/>
      <c r="G844" s="333">
        <f t="shared" si="7"/>
        <v>3811.9799999999996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46042</v>
      </c>
      <c r="D845" s="299" t="s">
        <v>310</v>
      </c>
      <c r="E845" s="331">
        <v>28.91</v>
      </c>
      <c r="F845" s="331"/>
      <c r="G845" s="333">
        <f t="shared" si="7"/>
        <v>3819.4399999999996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46040</v>
      </c>
      <c r="D846" s="299" t="s">
        <v>300</v>
      </c>
      <c r="E846" s="331">
        <v>31.35</v>
      </c>
      <c r="F846" s="331"/>
      <c r="G846" s="333">
        <f t="shared" si="7"/>
        <v>3848.3499999999995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46040</v>
      </c>
      <c r="D847" s="299" t="s">
        <v>473</v>
      </c>
      <c r="E847" s="331">
        <v>124.75</v>
      </c>
      <c r="F847" s="331"/>
      <c r="G847" s="333">
        <f t="shared" si="7"/>
        <v>3879.6999999999994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46040</v>
      </c>
      <c r="D848" s="299" t="s">
        <v>320</v>
      </c>
      <c r="E848" s="331">
        <v>11.3</v>
      </c>
      <c r="F848" s="331"/>
      <c r="G848" s="333">
        <f t="shared" si="7"/>
        <v>4004.4499999999994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22</v>
      </c>
      <c r="C849" s="298">
        <v>46040</v>
      </c>
      <c r="D849" s="299" t="s">
        <v>401</v>
      </c>
      <c r="E849" s="331">
        <v>13.84</v>
      </c>
      <c r="F849" s="331"/>
      <c r="G849" s="333">
        <f t="shared" si="7"/>
        <v>4015.7499999999995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1</v>
      </c>
      <c r="C850" s="298">
        <v>46040</v>
      </c>
      <c r="D850" s="299" t="s">
        <v>306</v>
      </c>
      <c r="E850" s="331">
        <v>92.06</v>
      </c>
      <c r="F850" s="331"/>
      <c r="G850" s="333">
        <f t="shared" si="7"/>
        <v>4029.5899999999997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7</v>
      </c>
      <c r="C851" s="298">
        <v>46040</v>
      </c>
      <c r="D851" s="299" t="s">
        <v>338</v>
      </c>
      <c r="E851" s="331">
        <v>78.47</v>
      </c>
      <c r="F851" s="331"/>
      <c r="G851" s="333">
        <f t="shared" si="7"/>
        <v>4121.6499999999996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46040</v>
      </c>
      <c r="D852" s="299" t="s">
        <v>393</v>
      </c>
      <c r="E852" s="331">
        <v>28.22</v>
      </c>
      <c r="F852" s="331"/>
      <c r="G852" s="333">
        <f t="shared" si="7"/>
        <v>4200.12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46040</v>
      </c>
      <c r="D853" s="299" t="s">
        <v>392</v>
      </c>
      <c r="E853" s="331">
        <v>32.729999999999997</v>
      </c>
      <c r="F853" s="331"/>
      <c r="G853" s="333">
        <f t="shared" si="7"/>
        <v>4228.34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42</v>
      </c>
      <c r="C854" s="298">
        <v>46039</v>
      </c>
      <c r="D854" s="299" t="s">
        <v>333</v>
      </c>
      <c r="E854" s="331">
        <v>29.8</v>
      </c>
      <c r="F854" s="331"/>
      <c r="G854" s="333">
        <f t="shared" si="7"/>
        <v>4261.07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43</v>
      </c>
      <c r="C855" s="298">
        <v>46039</v>
      </c>
      <c r="D855" s="299" t="s">
        <v>333</v>
      </c>
      <c r="E855" s="331">
        <v>22.35</v>
      </c>
      <c r="F855" s="331"/>
      <c r="G855" s="333">
        <f t="shared" si="7"/>
        <v>4290.87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46039</v>
      </c>
      <c r="D856" s="299" t="s">
        <v>319</v>
      </c>
      <c r="E856" s="331">
        <v>36.92</v>
      </c>
      <c r="F856" s="331"/>
      <c r="G856" s="333">
        <f t="shared" si="7"/>
        <v>4313.22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46039</v>
      </c>
      <c r="D857" s="299" t="s">
        <v>311</v>
      </c>
      <c r="E857" s="331">
        <v>117.89</v>
      </c>
      <c r="F857" s="331"/>
      <c r="G857" s="333">
        <f t="shared" si="7"/>
        <v>4350.1400000000003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46039</v>
      </c>
      <c r="D858" s="299" t="s">
        <v>329</v>
      </c>
      <c r="E858" s="331">
        <v>196.36</v>
      </c>
      <c r="F858" s="331"/>
      <c r="G858" s="333">
        <f t="shared" si="7"/>
        <v>4468.0300000000007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21</v>
      </c>
      <c r="C859" s="298">
        <v>46039</v>
      </c>
      <c r="D859" s="299" t="s">
        <v>194</v>
      </c>
      <c r="E859" s="331">
        <v>70.2</v>
      </c>
      <c r="F859" s="331"/>
      <c r="G859" s="333">
        <f t="shared" si="7"/>
        <v>4664.3900000000003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46038</v>
      </c>
      <c r="D860" s="299" t="s">
        <v>324</v>
      </c>
      <c r="E860" s="331">
        <v>13.14</v>
      </c>
      <c r="F860" s="331"/>
      <c r="G860" s="333">
        <f t="shared" si="7"/>
        <v>4734.59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46038</v>
      </c>
      <c r="D861" s="299" t="s">
        <v>296</v>
      </c>
      <c r="E861" s="331">
        <v>18.489999999999998</v>
      </c>
      <c r="F861" s="331"/>
      <c r="G861" s="333">
        <f t="shared" si="7"/>
        <v>4747.7300000000005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291</v>
      </c>
      <c r="B862" s="330">
        <v>41</v>
      </c>
      <c r="C862" s="298">
        <v>46038</v>
      </c>
      <c r="D862" s="299" t="s">
        <v>474</v>
      </c>
      <c r="E862" s="331"/>
      <c r="F862" s="331">
        <v>800</v>
      </c>
      <c r="G862" s="333">
        <f t="shared" si="7"/>
        <v>4766.22</v>
      </c>
      <c r="H862" s="334" t="s">
        <v>298</v>
      </c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18</v>
      </c>
      <c r="C863" s="298">
        <v>46038</v>
      </c>
      <c r="D863" s="299" t="s">
        <v>361</v>
      </c>
      <c r="E863" s="331">
        <v>400</v>
      </c>
      <c r="F863" s="331"/>
      <c r="G863" s="333">
        <f t="shared" si="7"/>
        <v>3966.2200000000003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19</v>
      </c>
      <c r="C864" s="298">
        <v>46038</v>
      </c>
      <c r="D864" s="299" t="s">
        <v>191</v>
      </c>
      <c r="E864" s="331">
        <v>200</v>
      </c>
      <c r="F864" s="331"/>
      <c r="G864" s="333">
        <f t="shared" si="7"/>
        <v>4366.22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11</v>
      </c>
      <c r="C865" s="298">
        <v>46038</v>
      </c>
      <c r="D865" s="299" t="s">
        <v>178</v>
      </c>
      <c r="E865" s="331">
        <v>267.95999999999998</v>
      </c>
      <c r="F865" s="331"/>
      <c r="G865" s="333">
        <f t="shared" si="7"/>
        <v>4566.22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46037</v>
      </c>
      <c r="D866" s="299" t="s">
        <v>357</v>
      </c>
      <c r="E866" s="331">
        <v>59.95</v>
      </c>
      <c r="F866" s="331"/>
      <c r="G866" s="333">
        <f t="shared" si="7"/>
        <v>4834.18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46037</v>
      </c>
      <c r="D867" s="299" t="s">
        <v>357</v>
      </c>
      <c r="E867" s="331">
        <v>59.96</v>
      </c>
      <c r="F867" s="331"/>
      <c r="G867" s="333">
        <f t="shared" si="7"/>
        <v>4894.13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46037</v>
      </c>
      <c r="D868" s="299" t="s">
        <v>319</v>
      </c>
      <c r="E868" s="331">
        <v>12.43</v>
      </c>
      <c r="F868" s="331"/>
      <c r="G868" s="333">
        <f t="shared" si="7"/>
        <v>4954.09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46037</v>
      </c>
      <c r="D869" s="299" t="s">
        <v>296</v>
      </c>
      <c r="E869" s="331">
        <v>11.07</v>
      </c>
      <c r="F869" s="331"/>
      <c r="G869" s="333">
        <f t="shared" si="7"/>
        <v>4966.5200000000004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4</v>
      </c>
      <c r="C870" s="298">
        <v>46037</v>
      </c>
      <c r="D870" s="299" t="s">
        <v>296</v>
      </c>
      <c r="E870" s="331">
        <v>52.3</v>
      </c>
      <c r="F870" s="331"/>
      <c r="G870" s="333">
        <f t="shared" si="7"/>
        <v>4977.59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46037</v>
      </c>
      <c r="D871" s="299" t="s">
        <v>436</v>
      </c>
      <c r="E871" s="331">
        <v>50</v>
      </c>
      <c r="F871" s="331"/>
      <c r="G871" s="333">
        <f t="shared" si="7"/>
        <v>5029.8900000000003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38</v>
      </c>
      <c r="C872" s="298">
        <v>46037</v>
      </c>
      <c r="D872" s="299" t="s">
        <v>293</v>
      </c>
      <c r="E872" s="331"/>
      <c r="F872" s="331">
        <v>4365.67</v>
      </c>
      <c r="G872" s="333">
        <f t="shared" si="7"/>
        <v>5079.8900000000003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46036</v>
      </c>
      <c r="D873" s="299" t="s">
        <v>295</v>
      </c>
      <c r="E873" s="331">
        <v>30.91</v>
      </c>
      <c r="F873" s="331"/>
      <c r="G873" s="333">
        <f t="shared" si="7"/>
        <v>714.22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3</v>
      </c>
      <c r="C874" s="298">
        <v>46036</v>
      </c>
      <c r="D874" s="299" t="s">
        <v>348</v>
      </c>
      <c r="E874" s="331">
        <v>8.67</v>
      </c>
      <c r="F874" s="331"/>
      <c r="G874" s="333">
        <f t="shared" si="7"/>
        <v>745.13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3</v>
      </c>
      <c r="C875" s="298">
        <v>46035</v>
      </c>
      <c r="D875" s="299" t="s">
        <v>351</v>
      </c>
      <c r="E875" s="331">
        <v>25.01</v>
      </c>
      <c r="F875" s="331"/>
      <c r="G875" s="333">
        <f t="shared" si="7"/>
        <v>753.8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46035</v>
      </c>
      <c r="D876" s="299" t="s">
        <v>412</v>
      </c>
      <c r="E876" s="331">
        <v>-5.9</v>
      </c>
      <c r="F876" s="331"/>
      <c r="G876" s="333">
        <f t="shared" si="7"/>
        <v>778.81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46035</v>
      </c>
      <c r="D877" s="299" t="s">
        <v>446</v>
      </c>
      <c r="E877" s="331">
        <v>-0.03</v>
      </c>
      <c r="F877" s="331"/>
      <c r="G877" s="333">
        <f t="shared" si="7"/>
        <v>772.91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43</v>
      </c>
      <c r="C878" s="298">
        <v>46035</v>
      </c>
      <c r="D878" s="299" t="s">
        <v>201</v>
      </c>
      <c r="E878" s="331">
        <v>44.18</v>
      </c>
      <c r="F878" s="331"/>
      <c r="G878" s="333">
        <f t="shared" si="7"/>
        <v>772.88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42</v>
      </c>
      <c r="C879" s="298">
        <v>46035</v>
      </c>
      <c r="D879" s="299" t="s">
        <v>200</v>
      </c>
      <c r="E879" s="331">
        <v>51.19</v>
      </c>
      <c r="F879" s="331"/>
      <c r="G879" s="333">
        <f t="shared" si="7"/>
        <v>817.06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46035</v>
      </c>
      <c r="D880" s="299" t="s">
        <v>295</v>
      </c>
      <c r="E880" s="331">
        <v>28.15</v>
      </c>
      <c r="F880" s="331"/>
      <c r="G880" s="333">
        <f t="shared" si="7"/>
        <v>868.25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46035</v>
      </c>
      <c r="D881" s="299" t="s">
        <v>296</v>
      </c>
      <c r="E881" s="331">
        <v>20.85</v>
      </c>
      <c r="F881" s="331"/>
      <c r="G881" s="333">
        <f t="shared" si="7"/>
        <v>896.4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46034</v>
      </c>
      <c r="D882" s="299" t="s">
        <v>306</v>
      </c>
      <c r="E882" s="331">
        <v>145.81</v>
      </c>
      <c r="F882" s="331"/>
      <c r="G882" s="333">
        <f t="shared" si="7"/>
        <v>917.25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46034</v>
      </c>
      <c r="D883" s="299" t="s">
        <v>424</v>
      </c>
      <c r="E883" s="331">
        <v>25.22</v>
      </c>
      <c r="F883" s="331"/>
      <c r="G883" s="333">
        <f t="shared" si="7"/>
        <v>1063.06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46033</v>
      </c>
      <c r="D884" s="299" t="s">
        <v>326</v>
      </c>
      <c r="E884" s="331">
        <v>49.38</v>
      </c>
      <c r="F884" s="331"/>
      <c r="G884" s="333">
        <f t="shared" si="7"/>
        <v>1088.28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22</v>
      </c>
      <c r="C885" s="298">
        <v>46033</v>
      </c>
      <c r="D885" s="299" t="s">
        <v>352</v>
      </c>
      <c r="E885" s="331">
        <v>19.16</v>
      </c>
      <c r="F885" s="331"/>
      <c r="G885" s="333">
        <f t="shared" si="7"/>
        <v>1137.6600000000001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46033</v>
      </c>
      <c r="D886" s="299" t="s">
        <v>312</v>
      </c>
      <c r="E886" s="331">
        <v>39.86</v>
      </c>
      <c r="F886" s="331"/>
      <c r="G886" s="333">
        <f t="shared" si="7"/>
        <v>1156.8200000000002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7</v>
      </c>
      <c r="C887" s="298">
        <v>46033</v>
      </c>
      <c r="D887" s="299" t="s">
        <v>444</v>
      </c>
      <c r="E887" s="331">
        <v>165.05</v>
      </c>
      <c r="F887" s="331"/>
      <c r="G887" s="333">
        <f t="shared" si="7"/>
        <v>1196.68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24</v>
      </c>
      <c r="C888" s="298">
        <v>46032</v>
      </c>
      <c r="D888" s="299" t="s">
        <v>861</v>
      </c>
      <c r="E888" s="331">
        <v>83.42</v>
      </c>
      <c r="F888" s="331"/>
      <c r="G888" s="333">
        <f t="shared" si="7"/>
        <v>1361.73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46032</v>
      </c>
      <c r="D889" s="299" t="s">
        <v>296</v>
      </c>
      <c r="E889" s="331">
        <v>30.4</v>
      </c>
      <c r="F889" s="331"/>
      <c r="G889" s="333">
        <f t="shared" si="7"/>
        <v>1445.15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46032</v>
      </c>
      <c r="D890" s="299" t="s">
        <v>296</v>
      </c>
      <c r="E890" s="331">
        <v>13.83</v>
      </c>
      <c r="F890" s="331"/>
      <c r="G890" s="333">
        <f t="shared" si="7"/>
        <v>1475.5500000000002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46032</v>
      </c>
      <c r="D891" s="299" t="s">
        <v>473</v>
      </c>
      <c r="E891" s="331">
        <v>100</v>
      </c>
      <c r="F891" s="331"/>
      <c r="G891" s="333">
        <f t="shared" si="7"/>
        <v>1489.38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46032</v>
      </c>
      <c r="D892" s="299" t="s">
        <v>304</v>
      </c>
      <c r="E892" s="331">
        <v>55.68</v>
      </c>
      <c r="F892" s="331"/>
      <c r="G892" s="333">
        <f t="shared" si="7"/>
        <v>1589.38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46031</v>
      </c>
      <c r="D893" s="299" t="s">
        <v>358</v>
      </c>
      <c r="E893" s="331">
        <v>9.4700000000000006</v>
      </c>
      <c r="F893" s="331"/>
      <c r="G893" s="333">
        <f t="shared" si="7"/>
        <v>1645.0600000000002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5</v>
      </c>
      <c r="C894" s="298">
        <v>46031</v>
      </c>
      <c r="D894" s="299" t="s">
        <v>475</v>
      </c>
      <c r="E894" s="331">
        <v>50</v>
      </c>
      <c r="F894" s="331"/>
      <c r="G894" s="333">
        <f t="shared" si="7"/>
        <v>1654.5300000000002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46030</v>
      </c>
      <c r="D895" s="299" t="s">
        <v>476</v>
      </c>
      <c r="E895" s="331">
        <v>32.619999999999997</v>
      </c>
      <c r="F895" s="331"/>
      <c r="G895" s="333">
        <f t="shared" si="7"/>
        <v>1704.5300000000002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291</v>
      </c>
      <c r="B896" s="330">
        <v>39</v>
      </c>
      <c r="C896" s="298">
        <v>46030</v>
      </c>
      <c r="D896" s="299" t="s">
        <v>292</v>
      </c>
      <c r="E896" s="331"/>
      <c r="F896" s="331">
        <v>2729.22</v>
      </c>
      <c r="G896" s="333">
        <f t="shared" si="7"/>
        <v>1737.15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46030</v>
      </c>
      <c r="D897" s="299" t="s">
        <v>296</v>
      </c>
      <c r="E897" s="331">
        <v>6.37</v>
      </c>
      <c r="F897" s="331"/>
      <c r="G897" s="333">
        <f t="shared" si="7"/>
        <v>-992.06999999999971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4</v>
      </c>
      <c r="C898" s="298">
        <v>46030</v>
      </c>
      <c r="D898" s="299" t="s">
        <v>296</v>
      </c>
      <c r="E898" s="331">
        <v>32.119999999999997</v>
      </c>
      <c r="F898" s="331"/>
      <c r="G898" s="333">
        <f t="shared" si="7"/>
        <v>-985.6999999999997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46030</v>
      </c>
      <c r="D899" s="299" t="s">
        <v>358</v>
      </c>
      <c r="E899" s="331">
        <v>9.4700000000000006</v>
      </c>
      <c r="F899" s="331"/>
      <c r="G899" s="333">
        <f t="shared" si="7"/>
        <v>-953.5799999999997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46030</v>
      </c>
      <c r="D900" s="299" t="s">
        <v>386</v>
      </c>
      <c r="E900" s="331">
        <v>21.18</v>
      </c>
      <c r="F900" s="331"/>
      <c r="G900" s="333">
        <f t="shared" si="7"/>
        <v>-944.10999999999967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335</v>
      </c>
      <c r="B901" s="330" t="s">
        <v>335</v>
      </c>
      <c r="C901" s="298">
        <v>46029</v>
      </c>
      <c r="D901" s="299" t="s">
        <v>447</v>
      </c>
      <c r="E901" s="331">
        <v>52.66</v>
      </c>
      <c r="F901" s="331"/>
      <c r="G901" s="333">
        <f t="shared" si="7"/>
        <v>-922.92999999999972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13</v>
      </c>
      <c r="C902" s="298">
        <v>46029</v>
      </c>
      <c r="D902" s="299" t="s">
        <v>182</v>
      </c>
      <c r="E902" s="331">
        <v>167.42</v>
      </c>
      <c r="F902" s="331"/>
      <c r="G902" s="333">
        <f t="shared" si="7"/>
        <v>-870.26999999999975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46029</v>
      </c>
      <c r="D903" s="299" t="s">
        <v>296</v>
      </c>
      <c r="E903" s="331">
        <v>30.81</v>
      </c>
      <c r="F903" s="331"/>
      <c r="G903" s="333">
        <f t="shared" si="7"/>
        <v>-702.8499999999998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46029</v>
      </c>
      <c r="D904" s="299" t="s">
        <v>358</v>
      </c>
      <c r="E904" s="331">
        <v>9.4700000000000006</v>
      </c>
      <c r="F904" s="331"/>
      <c r="G904" s="333">
        <f t="shared" si="7"/>
        <v>-672.03999999999985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22</v>
      </c>
      <c r="C905" s="298">
        <v>46029</v>
      </c>
      <c r="D905" s="299" t="s">
        <v>477</v>
      </c>
      <c r="E905" s="331">
        <v>148.04</v>
      </c>
      <c r="F905" s="331"/>
      <c r="G905" s="333">
        <f t="shared" si="7"/>
        <v>-662.56999999999982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14</v>
      </c>
      <c r="C906" s="298">
        <v>46028</v>
      </c>
      <c r="D906" s="299" t="s">
        <v>366</v>
      </c>
      <c r="E906" s="331">
        <v>66.67</v>
      </c>
      <c r="F906" s="331"/>
      <c r="G906" s="333">
        <f t="shared" si="7"/>
        <v>-514.52999999999986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46028</v>
      </c>
      <c r="D907" s="299" t="s">
        <v>296</v>
      </c>
      <c r="E907" s="331">
        <v>5.7</v>
      </c>
      <c r="F907" s="331"/>
      <c r="G907" s="333">
        <f t="shared" si="7"/>
        <v>-447.8599999999999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21</v>
      </c>
      <c r="C908" s="298">
        <v>46028</v>
      </c>
      <c r="D908" s="299" t="s">
        <v>194</v>
      </c>
      <c r="E908" s="331">
        <v>30.59</v>
      </c>
      <c r="F908" s="331"/>
      <c r="G908" s="333">
        <f t="shared" si="7"/>
        <v>-442.15999999999991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17</v>
      </c>
      <c r="C909" s="298">
        <v>46027</v>
      </c>
      <c r="D909" s="299" t="s">
        <v>370</v>
      </c>
      <c r="E909" s="331">
        <v>133.91999999999999</v>
      </c>
      <c r="F909" s="331"/>
      <c r="G909" s="333">
        <f t="shared" si="7"/>
        <v>-411.56999999999994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17</v>
      </c>
      <c r="C910" s="298">
        <v>46027</v>
      </c>
      <c r="D910" s="299" t="s">
        <v>370</v>
      </c>
      <c r="E910" s="331">
        <v>62</v>
      </c>
      <c r="F910" s="331"/>
      <c r="G910" s="333">
        <f t="shared" si="7"/>
        <v>-277.64999999999992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46027</v>
      </c>
      <c r="D911" s="299" t="s">
        <v>300</v>
      </c>
      <c r="E911" s="331">
        <v>10.64</v>
      </c>
      <c r="F911" s="331"/>
      <c r="G911" s="333">
        <f t="shared" si="7"/>
        <v>-215.64999999999992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46027</v>
      </c>
      <c r="D912" s="299" t="s">
        <v>319</v>
      </c>
      <c r="E912" s="331">
        <v>17.440000000000001</v>
      </c>
      <c r="F912" s="331"/>
      <c r="G912" s="333">
        <f t="shared" si="7"/>
        <v>-205.00999999999991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46027</v>
      </c>
      <c r="D913" s="299" t="s">
        <v>306</v>
      </c>
      <c r="E913" s="331">
        <v>216.19</v>
      </c>
      <c r="F913" s="331"/>
      <c r="G913" s="333">
        <f t="shared" si="7"/>
        <v>-187.56999999999991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46027</v>
      </c>
      <c r="D914" s="299" t="s">
        <v>478</v>
      </c>
      <c r="E914" s="331">
        <v>70</v>
      </c>
      <c r="F914" s="331"/>
      <c r="G914" s="333">
        <f t="shared" si="7"/>
        <v>28.62000000000009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46027</v>
      </c>
      <c r="D915" s="299" t="s">
        <v>358</v>
      </c>
      <c r="E915" s="331">
        <v>14.05</v>
      </c>
      <c r="F915" s="331"/>
      <c r="G915" s="333">
        <f t="shared" si="7"/>
        <v>98.62000000000009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14</v>
      </c>
      <c r="C916" s="298">
        <v>46027</v>
      </c>
      <c r="D916" s="299" t="s">
        <v>367</v>
      </c>
      <c r="E916" s="331">
        <v>68.739999999999995</v>
      </c>
      <c r="F916" s="331"/>
      <c r="G916" s="333">
        <f t="shared" si="7"/>
        <v>112.67000000000009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46027</v>
      </c>
      <c r="D917" s="299" t="s">
        <v>479</v>
      </c>
      <c r="E917" s="331">
        <v>120</v>
      </c>
      <c r="F917" s="331"/>
      <c r="G917" s="333">
        <f t="shared" si="7"/>
        <v>181.41000000000008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9</v>
      </c>
      <c r="C918" s="298">
        <v>46027</v>
      </c>
      <c r="D918" s="299" t="s">
        <v>58</v>
      </c>
      <c r="E918" s="331">
        <v>1281.53</v>
      </c>
      <c r="F918" s="331"/>
      <c r="G918" s="333">
        <f t="shared" si="7"/>
        <v>301.41000000000008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7</v>
      </c>
      <c r="C919" s="298">
        <v>46026</v>
      </c>
      <c r="D919" s="299" t="s">
        <v>338</v>
      </c>
      <c r="E919" s="331">
        <v>18.260000000000002</v>
      </c>
      <c r="F919" s="331"/>
      <c r="G919" s="333">
        <f t="shared" si="7"/>
        <v>1582.94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46026</v>
      </c>
      <c r="D920" s="299" t="s">
        <v>300</v>
      </c>
      <c r="E920" s="331">
        <v>114.91</v>
      </c>
      <c r="F920" s="331">
        <v>114.91</v>
      </c>
      <c r="G920" s="333">
        <f t="shared" si="7"/>
        <v>1601.2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46026</v>
      </c>
      <c r="D921" s="299" t="s">
        <v>480</v>
      </c>
      <c r="E921" s="331">
        <v>42.43</v>
      </c>
      <c r="F921" s="331"/>
      <c r="G921" s="333">
        <f t="shared" si="7"/>
        <v>1601.2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7</v>
      </c>
      <c r="C922" s="298">
        <v>46026</v>
      </c>
      <c r="D922" s="299" t="s">
        <v>300</v>
      </c>
      <c r="E922" s="331">
        <v>42.59</v>
      </c>
      <c r="F922" s="331"/>
      <c r="G922" s="333">
        <f t="shared" si="7"/>
        <v>1643.63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46025</v>
      </c>
      <c r="D923" s="299" t="s">
        <v>348</v>
      </c>
      <c r="E923" s="331">
        <v>14.57</v>
      </c>
      <c r="F923" s="331"/>
      <c r="G923" s="333">
        <f t="shared" si="7"/>
        <v>1686.22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46025</v>
      </c>
      <c r="D924" s="299" t="s">
        <v>481</v>
      </c>
      <c r="E924" s="331">
        <v>41.05</v>
      </c>
      <c r="F924" s="331"/>
      <c r="G924" s="333">
        <f t="shared" si="7"/>
        <v>1700.79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4</v>
      </c>
      <c r="C925" s="298">
        <v>46025</v>
      </c>
      <c r="D925" s="299" t="s">
        <v>310</v>
      </c>
      <c r="E925" s="331">
        <v>26.88</v>
      </c>
      <c r="F925" s="331"/>
      <c r="G925" s="333">
        <f t="shared" si="7"/>
        <v>1741.84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46025</v>
      </c>
      <c r="D926" s="299" t="s">
        <v>308</v>
      </c>
      <c r="E926" s="331">
        <v>130.08000000000001</v>
      </c>
      <c r="F926" s="331"/>
      <c r="G926" s="333">
        <f t="shared" si="7"/>
        <v>1768.72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7</v>
      </c>
      <c r="C927" s="298">
        <v>46025</v>
      </c>
      <c r="D927" s="299" t="s">
        <v>482</v>
      </c>
      <c r="E927" s="331">
        <v>222.49</v>
      </c>
      <c r="F927" s="331"/>
      <c r="G927" s="333">
        <f t="shared" si="7"/>
        <v>1898.8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7</v>
      </c>
      <c r="C928" s="298">
        <v>46025</v>
      </c>
      <c r="D928" s="299" t="s">
        <v>482</v>
      </c>
      <c r="E928" s="331">
        <v>99.18</v>
      </c>
      <c r="F928" s="331"/>
      <c r="G928" s="333">
        <f t="shared" si="7"/>
        <v>2121.29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46024</v>
      </c>
      <c r="D929" s="299" t="s">
        <v>483</v>
      </c>
      <c r="E929" s="331">
        <v>35</v>
      </c>
      <c r="F929" s="331"/>
      <c r="G929" s="333">
        <f t="shared" si="7"/>
        <v>2220.4699999999998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46024</v>
      </c>
      <c r="D930" s="299" t="s">
        <v>296</v>
      </c>
      <c r="E930" s="331">
        <v>15.11</v>
      </c>
      <c r="F930" s="331"/>
      <c r="G930" s="333">
        <f t="shared" si="7"/>
        <v>2255.4699999999998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5</v>
      </c>
      <c r="C931" s="298">
        <v>46024</v>
      </c>
      <c r="D931" s="299" t="s">
        <v>484</v>
      </c>
      <c r="E931" s="331">
        <v>29.67</v>
      </c>
      <c r="F931" s="331"/>
      <c r="G931" s="333">
        <f t="shared" si="7"/>
        <v>2270.58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46024</v>
      </c>
      <c r="D932" s="299" t="s">
        <v>397</v>
      </c>
      <c r="E932" s="331">
        <v>70.56</v>
      </c>
      <c r="F932" s="331">
        <v>70.56</v>
      </c>
      <c r="G932" s="333">
        <f t="shared" si="7"/>
        <v>2300.25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287</v>
      </c>
      <c r="B933" s="330" t="s">
        <v>287</v>
      </c>
      <c r="C933" s="298">
        <v>46024</v>
      </c>
      <c r="D933" s="299" t="s">
        <v>485</v>
      </c>
      <c r="E933" s="331">
        <v>113.94</v>
      </c>
      <c r="F933" s="331">
        <v>113.94</v>
      </c>
      <c r="G933" s="333">
        <f t="shared" si="7"/>
        <v>2300.25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46024</v>
      </c>
      <c r="D934" s="299" t="s">
        <v>371</v>
      </c>
      <c r="E934" s="331">
        <v>11.9</v>
      </c>
      <c r="F934" s="331"/>
      <c r="G934" s="333">
        <f t="shared" si="7"/>
        <v>2300.25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46024</v>
      </c>
      <c r="D935" s="299" t="s">
        <v>408</v>
      </c>
      <c r="E935" s="331">
        <v>23.9</v>
      </c>
      <c r="F935" s="331"/>
      <c r="G935" s="333">
        <f t="shared" si="7"/>
        <v>2312.15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5</v>
      </c>
      <c r="C936" s="298">
        <v>46024</v>
      </c>
      <c r="D936" s="299" t="s">
        <v>486</v>
      </c>
      <c r="E936" s="331">
        <v>160</v>
      </c>
      <c r="F936" s="331"/>
      <c r="G936" s="333">
        <f t="shared" si="7"/>
        <v>2336.0500000000002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284</v>
      </c>
      <c r="B937" s="330">
        <v>36</v>
      </c>
      <c r="C937" s="298">
        <v>46024</v>
      </c>
      <c r="D937" s="299" t="s">
        <v>374</v>
      </c>
      <c r="E937" s="331">
        <v>50</v>
      </c>
      <c r="F937" s="331"/>
      <c r="G937" s="333">
        <f t="shared" si="7"/>
        <v>2496.0500000000002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46023</v>
      </c>
      <c r="D938" s="299" t="s">
        <v>312</v>
      </c>
      <c r="E938" s="331">
        <v>8</v>
      </c>
      <c r="F938" s="331"/>
      <c r="G938" s="333">
        <f t="shared" si="7"/>
        <v>2546.0500000000002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46023</v>
      </c>
      <c r="D939" s="299" t="s">
        <v>371</v>
      </c>
      <c r="E939" s="331">
        <v>13.06</v>
      </c>
      <c r="F939" s="331"/>
      <c r="G939" s="333">
        <f t="shared" si="7"/>
        <v>2554.0500000000002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22</v>
      </c>
      <c r="C940" s="298">
        <v>46023</v>
      </c>
      <c r="D940" s="299" t="s">
        <v>375</v>
      </c>
      <c r="E940" s="331">
        <v>6.37</v>
      </c>
      <c r="F940" s="331"/>
      <c r="G940" s="333">
        <f t="shared" si="7"/>
        <v>2567.11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46023</v>
      </c>
      <c r="D941" s="299" t="s">
        <v>358</v>
      </c>
      <c r="E941" s="331">
        <v>10.27</v>
      </c>
      <c r="F941" s="331"/>
      <c r="G941" s="333">
        <f t="shared" si="7"/>
        <v>2573.48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46023</v>
      </c>
      <c r="D942" s="299" t="s">
        <v>487</v>
      </c>
      <c r="E942" s="331">
        <v>176.57</v>
      </c>
      <c r="F942" s="331"/>
      <c r="G942" s="333">
        <f t="shared" si="7"/>
        <v>2583.75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287</v>
      </c>
      <c r="B943" s="330" t="s">
        <v>287</v>
      </c>
      <c r="C943" s="298">
        <v>46023</v>
      </c>
      <c r="D943" s="299" t="s">
        <v>300</v>
      </c>
      <c r="E943" s="331">
        <v>383.39</v>
      </c>
      <c r="F943" s="331">
        <v>383.39</v>
      </c>
      <c r="G943" s="333">
        <f t="shared" si="7"/>
        <v>2760.32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287</v>
      </c>
      <c r="B944" s="330" t="s">
        <v>287</v>
      </c>
      <c r="C944" s="298">
        <v>46023</v>
      </c>
      <c r="D944" s="299" t="s">
        <v>300</v>
      </c>
      <c r="E944" s="331">
        <v>53.24</v>
      </c>
      <c r="F944" s="331">
        <v>53.24</v>
      </c>
      <c r="G944" s="333">
        <f t="shared" si="7"/>
        <v>2760.32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335</v>
      </c>
      <c r="B945" s="330" t="s">
        <v>335</v>
      </c>
      <c r="C945" s="298">
        <v>46023</v>
      </c>
      <c r="D945" s="337" t="s">
        <v>460</v>
      </c>
      <c r="E945" s="331">
        <v>239.68</v>
      </c>
      <c r="F945" s="331"/>
      <c r="G945" s="333">
        <f t="shared" si="7"/>
        <v>2760.32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488</v>
      </c>
      <c r="B946" s="330" t="s">
        <v>488</v>
      </c>
      <c r="C946" s="298">
        <v>45658</v>
      </c>
      <c r="D946" s="298" t="s">
        <v>489</v>
      </c>
      <c r="E946" s="332"/>
      <c r="F946" s="332"/>
      <c r="G946" s="333">
        <v>3000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5.75" customHeight="1" x14ac:dyDescent="0.3"/>
    <row r="948" spans="1:20" ht="15.75" customHeight="1" x14ac:dyDescent="0.3"/>
    <row r="949" spans="1:20" ht="15.75" customHeight="1" x14ac:dyDescent="0.3"/>
    <row r="950" spans="1:20" ht="15.75" customHeight="1" x14ac:dyDescent="0.3"/>
    <row r="951" spans="1:20" ht="15.75" customHeight="1" x14ac:dyDescent="0.3"/>
    <row r="952" spans="1:20" ht="15.75" customHeight="1" x14ac:dyDescent="0.3"/>
    <row r="953" spans="1:20" ht="15.75" customHeight="1" x14ac:dyDescent="0.3"/>
    <row r="954" spans="1:20" ht="15.75" customHeight="1" x14ac:dyDescent="0.3"/>
    <row r="955" spans="1:20" ht="15.75" customHeight="1" x14ac:dyDescent="0.3"/>
    <row r="956" spans="1:20" ht="15.75" customHeight="1" x14ac:dyDescent="0.3"/>
    <row r="957" spans="1:20" ht="15.75" customHeight="1" x14ac:dyDescent="0.3"/>
    <row r="958" spans="1:20" ht="15.75" customHeight="1" x14ac:dyDescent="0.3"/>
    <row r="959" spans="1:20" ht="15.75" customHeight="1" x14ac:dyDescent="0.3"/>
    <row r="960" spans="1:2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spans="9:9" ht="15.75" customHeight="1" x14ac:dyDescent="0.3"/>
    <row r="2674" spans="9:9" ht="15.75" customHeight="1" x14ac:dyDescent="0.3"/>
    <row r="2675" spans="9:9" ht="15.75" customHeight="1" x14ac:dyDescent="0.3"/>
    <row r="2676" spans="9:9" ht="12" customHeight="1" x14ac:dyDescent="0.3">
      <c r="I2676" s="335" t="s">
        <v>225</v>
      </c>
    </row>
    <row r="2677" spans="9:9" ht="12" customHeight="1" x14ac:dyDescent="0.3">
      <c r="I2677" s="335"/>
    </row>
    <row r="2678" spans="9:9" ht="12" customHeight="1" x14ac:dyDescent="0.3">
      <c r="I2678" s="335"/>
    </row>
    <row r="2679" spans="9:9" ht="12" customHeight="1" x14ac:dyDescent="0.3">
      <c r="I2679" s="335"/>
    </row>
    <row r="2680" spans="9:9" ht="12" customHeight="1" x14ac:dyDescent="0.3">
      <c r="I2680" s="335"/>
    </row>
    <row r="2681" spans="9:9" ht="12" customHeight="1" x14ac:dyDescent="0.3">
      <c r="I2681" s="335"/>
    </row>
    <row r="2682" spans="9:9" ht="12" customHeight="1" x14ac:dyDescent="0.3">
      <c r="I2682" s="335"/>
    </row>
    <row r="2683" spans="9:9" ht="12" customHeight="1" x14ac:dyDescent="0.3">
      <c r="I2683" s="335"/>
    </row>
    <row r="2684" spans="9:9" ht="12" customHeight="1" x14ac:dyDescent="0.3">
      <c r="I2684" s="335"/>
    </row>
    <row r="2685" spans="9:9" ht="12" customHeight="1" x14ac:dyDescent="0.3">
      <c r="I2685" s="335" t="s">
        <v>226</v>
      </c>
    </row>
    <row r="2686" spans="9:9" ht="15.75" customHeight="1" x14ac:dyDescent="0.3"/>
    <row r="2687" spans="9:9" ht="15.75" customHeight="1" x14ac:dyDescent="0.3"/>
    <row r="2688" spans="9:9" ht="12" customHeight="1" x14ac:dyDescent="0.3">
      <c r="I2688" s="335" t="s">
        <v>226</v>
      </c>
    </row>
    <row r="2689" spans="9:9" ht="12" customHeight="1" x14ac:dyDescent="0.3">
      <c r="I2689" s="335"/>
    </row>
    <row r="2690" spans="9:9" ht="12" customHeight="1" x14ac:dyDescent="0.3">
      <c r="I2690" s="335"/>
    </row>
    <row r="2691" spans="9:9" ht="12" customHeight="1" x14ac:dyDescent="0.3">
      <c r="I2691" s="335"/>
    </row>
    <row r="2692" spans="9:9" ht="12" customHeight="1" x14ac:dyDescent="0.3">
      <c r="I2692" s="335"/>
    </row>
    <row r="2693" spans="9:9" ht="12" customHeight="1" x14ac:dyDescent="0.3">
      <c r="I2693" s="335"/>
    </row>
    <row r="2694" spans="9:9" ht="12" customHeight="1" x14ac:dyDescent="0.3">
      <c r="I2694" s="335" t="s">
        <v>226</v>
      </c>
    </row>
    <row r="2695" spans="9:9" ht="12" customHeight="1" x14ac:dyDescent="0.3">
      <c r="I2695" s="335" t="s">
        <v>226</v>
      </c>
    </row>
    <row r="2696" spans="9:9" ht="12" customHeight="1" x14ac:dyDescent="0.3">
      <c r="I2696" s="335"/>
    </row>
    <row r="2697" spans="9:9" ht="12" customHeight="1" x14ac:dyDescent="0.3">
      <c r="I2697" s="335"/>
    </row>
    <row r="2698" spans="9:9" ht="12" customHeight="1" x14ac:dyDescent="0.3">
      <c r="I2698" s="335"/>
    </row>
    <row r="2699" spans="9:9" ht="12" customHeight="1" x14ac:dyDescent="0.3">
      <c r="I2699" s="335" t="s">
        <v>226</v>
      </c>
    </row>
    <row r="2700" spans="9:9" ht="12" customHeight="1" x14ac:dyDescent="0.3">
      <c r="I2700" s="335" t="s">
        <v>225</v>
      </c>
    </row>
    <row r="2701" spans="9:9" ht="12" customHeight="1" x14ac:dyDescent="0.3">
      <c r="I2701" s="335" t="s">
        <v>225</v>
      </c>
    </row>
    <row r="2702" spans="9:9" ht="15.75" customHeight="1" x14ac:dyDescent="0.3"/>
    <row r="2703" spans="9:9" ht="15.75" customHeight="1" x14ac:dyDescent="0.3"/>
    <row r="2704" spans="9:9" ht="12" customHeight="1" x14ac:dyDescent="0.3">
      <c r="I2704" s="335" t="s">
        <v>225</v>
      </c>
    </row>
    <row r="2705" spans="9:9" ht="12" customHeight="1" x14ac:dyDescent="0.3">
      <c r="I2705" s="335"/>
    </row>
    <row r="2706" spans="9:9" ht="12" customHeight="1" x14ac:dyDescent="0.3">
      <c r="I2706" s="335" t="s">
        <v>226</v>
      </c>
    </row>
    <row r="2707" spans="9:9" ht="12" customHeight="1" x14ac:dyDescent="0.3">
      <c r="I2707" s="335"/>
    </row>
    <row r="2708" spans="9:9" ht="12" customHeight="1" x14ac:dyDescent="0.3">
      <c r="I2708" s="335"/>
    </row>
    <row r="2709" spans="9:9" ht="12" customHeight="1" x14ac:dyDescent="0.3">
      <c r="I2709" s="335" t="s">
        <v>226</v>
      </c>
    </row>
    <row r="2710" spans="9:9" ht="12" customHeight="1" x14ac:dyDescent="0.3">
      <c r="I2710" s="335"/>
    </row>
    <row r="2711" spans="9:9" ht="12" customHeight="1" x14ac:dyDescent="0.3">
      <c r="I2711" s="335" t="s">
        <v>226</v>
      </c>
    </row>
    <row r="2712" spans="9:9" ht="15.75" customHeight="1" x14ac:dyDescent="0.3"/>
    <row r="2713" spans="9:9" ht="15.75" customHeight="1" x14ac:dyDescent="0.3"/>
    <row r="2714" spans="9:9" ht="15.75" customHeight="1" x14ac:dyDescent="0.3"/>
    <row r="2715" spans="9:9" ht="15.75" customHeight="1" x14ac:dyDescent="0.3"/>
    <row r="2716" spans="9:9" ht="15.75" customHeight="1" x14ac:dyDescent="0.3"/>
    <row r="2717" spans="9:9" ht="15.75" customHeight="1" x14ac:dyDescent="0.3"/>
    <row r="2718" spans="9:9" ht="15.75" customHeight="1" x14ac:dyDescent="0.3"/>
    <row r="2719" spans="9:9" ht="15.75" customHeight="1" x14ac:dyDescent="0.3"/>
    <row r="2720" spans="9:9" ht="12" customHeight="1" x14ac:dyDescent="0.3">
      <c r="I2720" s="335" t="s">
        <v>226</v>
      </c>
    </row>
    <row r="2721" spans="9:9" ht="12" customHeight="1" x14ac:dyDescent="0.3">
      <c r="I2721" s="335"/>
    </row>
    <row r="2722" spans="9:9" ht="12" customHeight="1" x14ac:dyDescent="0.3">
      <c r="I2722" s="335" t="s">
        <v>225</v>
      </c>
    </row>
    <row r="2723" spans="9:9" ht="12" customHeight="1" x14ac:dyDescent="0.3">
      <c r="I2723" s="335"/>
    </row>
    <row r="2724" spans="9:9" ht="12" customHeight="1" x14ac:dyDescent="0.3">
      <c r="I2724" s="335" t="s">
        <v>226</v>
      </c>
    </row>
    <row r="2725" spans="9:9" ht="12" customHeight="1" x14ac:dyDescent="0.3">
      <c r="I2725" s="335" t="s">
        <v>225</v>
      </c>
    </row>
    <row r="2726" spans="9:9" ht="15.75" customHeight="1" x14ac:dyDescent="0.3"/>
    <row r="2727" spans="9:9" ht="15.75" customHeight="1" x14ac:dyDescent="0.3"/>
    <row r="2728" spans="9:9" ht="15.75" customHeight="1" x14ac:dyDescent="0.3"/>
    <row r="2729" spans="9:9" ht="15.75" customHeight="1" x14ac:dyDescent="0.3"/>
    <row r="2730" spans="9:9" ht="15.75" customHeight="1" x14ac:dyDescent="0.3"/>
    <row r="2731" spans="9:9" ht="15.75" customHeight="1" x14ac:dyDescent="0.3"/>
    <row r="2732" spans="9:9" ht="15.75" customHeight="1" x14ac:dyDescent="0.3"/>
    <row r="2733" spans="9:9" ht="15.75" customHeight="1" x14ac:dyDescent="0.3"/>
    <row r="2734" spans="9:9" ht="15.75" customHeight="1" x14ac:dyDescent="0.3"/>
    <row r="2735" spans="9:9" ht="15.75" customHeight="1" x14ac:dyDescent="0.3"/>
    <row r="2736" spans="9:9" ht="15.75" customHeight="1" x14ac:dyDescent="0.3"/>
    <row r="2737" spans="9:9" ht="15.75" customHeight="1" x14ac:dyDescent="0.3"/>
    <row r="2738" spans="9:9" ht="15.75" customHeight="1" x14ac:dyDescent="0.3"/>
    <row r="2739" spans="9:9" ht="15.75" customHeight="1" x14ac:dyDescent="0.3"/>
    <row r="2740" spans="9:9" ht="15.75" customHeight="1" x14ac:dyDescent="0.3"/>
    <row r="2741" spans="9:9" ht="15.75" customHeight="1" x14ac:dyDescent="0.3"/>
    <row r="2742" spans="9:9" ht="15.75" customHeight="1" x14ac:dyDescent="0.3"/>
    <row r="2743" spans="9:9" ht="15.75" customHeight="1" x14ac:dyDescent="0.3"/>
    <row r="2744" spans="9:9" ht="12" customHeight="1" x14ac:dyDescent="0.3">
      <c r="I2744" s="335" t="s">
        <v>226</v>
      </c>
    </row>
  </sheetData>
  <autoFilter ref="A1:G946" xr:uid="{00000000-0009-0000-0000-000006000000}"/>
  <mergeCells count="5">
    <mergeCell ref="A1:B1"/>
    <mergeCell ref="E1:F1"/>
    <mergeCell ref="Q1:R1"/>
    <mergeCell ref="E2:F2"/>
    <mergeCell ref="E3:F3"/>
  </mergeCells>
  <conditionalFormatting sqref="I1 I4:I274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15"/>
  <sheetViews>
    <sheetView workbookViewId="0">
      <pane ySplit="1" topLeftCell="A2" activePane="bottomLeft" state="frozen"/>
      <selection pane="bottomLeft" activeCell="K21" sqref="K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3281.6299999999974</v>
      </c>
      <c r="B2" s="339"/>
      <c r="C2" s="340"/>
      <c r="D2" s="342" t="s">
        <v>493</v>
      </c>
      <c r="E2" s="343">
        <f>E3-E73</f>
        <v>15788.08</v>
      </c>
      <c r="F2" s="344" t="s">
        <v>493</v>
      </c>
      <c r="G2" s="345">
        <f>G3-G73</f>
        <v>696.27</v>
      </c>
      <c r="H2" s="343" t="s">
        <v>493</v>
      </c>
      <c r="I2" s="343">
        <f>I3-I73</f>
        <v>870.94999999999982</v>
      </c>
      <c r="J2" s="344" t="s">
        <v>493</v>
      </c>
      <c r="K2" s="345">
        <f>K3-K73</f>
        <v>1280</v>
      </c>
      <c r="L2" s="343" t="s">
        <v>493</v>
      </c>
      <c r="M2" s="343">
        <f>M3-M73</f>
        <v>-26.960000000000008</v>
      </c>
      <c r="N2" s="345" t="s">
        <v>493</v>
      </c>
      <c r="O2" s="345">
        <f>O3-O73</f>
        <v>-26.960000000000008</v>
      </c>
      <c r="P2" s="343" t="s">
        <v>493</v>
      </c>
      <c r="Q2" s="343">
        <f>Q3-Q73</f>
        <v>-5.6399999999999864</v>
      </c>
      <c r="R2" s="345" t="s">
        <v>493</v>
      </c>
      <c r="S2" s="345">
        <f>S3-S73</f>
        <v>-2224.7800000000002</v>
      </c>
      <c r="T2" s="346" t="s">
        <v>493</v>
      </c>
      <c r="U2" s="343">
        <f>U3-U73</f>
        <v>-12946.79</v>
      </c>
      <c r="V2" s="345" t="s">
        <v>493</v>
      </c>
      <c r="W2" s="345">
        <f>W3-W73</f>
        <v>400</v>
      </c>
      <c r="X2" s="343" t="s">
        <v>493</v>
      </c>
      <c r="Y2" s="343">
        <f>Y3-Y73</f>
        <v>-160.5</v>
      </c>
      <c r="Z2" s="345" t="s">
        <v>493</v>
      </c>
      <c r="AA2" s="345">
        <f>AA3-AA73</f>
        <v>-356.40000000000009</v>
      </c>
      <c r="AB2" s="343" t="s">
        <v>493</v>
      </c>
      <c r="AC2" s="343">
        <f>AC3-AC73</f>
        <v>-5.6399999999999864</v>
      </c>
    </row>
    <row r="3" spans="1:29" ht="14.25" customHeight="1" x14ac:dyDescent="0.3">
      <c r="A3" s="341">
        <f t="shared" si="0"/>
        <v>15522.120000000003</v>
      </c>
      <c r="B3" s="347"/>
      <c r="C3" s="340"/>
      <c r="D3" s="342" t="s">
        <v>494</v>
      </c>
      <c r="E3" s="343">
        <f>SUM(E6:E73)-SUM(D6:D73)</f>
        <v>17498.57</v>
      </c>
      <c r="F3" s="345" t="s">
        <v>494</v>
      </c>
      <c r="G3" s="345">
        <f>SUM(G6:G73)-SUM(F6:F73)</f>
        <v>1196.27</v>
      </c>
      <c r="H3" s="343" t="s">
        <v>494</v>
      </c>
      <c r="I3" s="343">
        <f>SUM(I6:I73)-SUM(H6:H73)</f>
        <v>2870.95</v>
      </c>
      <c r="J3" s="345" t="s">
        <v>494</v>
      </c>
      <c r="K3" s="345">
        <f>SUM(K6:K73)-SUM(J6:J73)</f>
        <v>2280</v>
      </c>
      <c r="L3" s="343" t="s">
        <v>494</v>
      </c>
      <c r="M3" s="343">
        <f>SUM(M6:M73)-SUM(L6:L73)</f>
        <v>38.039999999999992</v>
      </c>
      <c r="N3" s="345" t="s">
        <v>494</v>
      </c>
      <c r="O3" s="345">
        <f>SUM(O6:O73)-SUM(N6:N73)</f>
        <v>38.039999999999992</v>
      </c>
      <c r="P3" s="343" t="s">
        <v>494</v>
      </c>
      <c r="Q3" s="343">
        <f>SUM(Q6:Q73)-SUM(P6:P73)</f>
        <v>94.360000000000014</v>
      </c>
      <c r="R3" s="345" t="s">
        <v>494</v>
      </c>
      <c r="S3" s="345">
        <f>SUM(S6:S73)-SUM(R6:R73)</f>
        <v>-224.7800000000002</v>
      </c>
      <c r="T3" s="343" t="s">
        <v>494</v>
      </c>
      <c r="U3" s="343">
        <f>SUM(U6:U73)-SUM(T6:T73)</f>
        <v>-10446.790000000001</v>
      </c>
      <c r="V3" s="345" t="s">
        <v>494</v>
      </c>
      <c r="W3" s="345">
        <f>SUM(W6:W73)-SUM(V6:V73)</f>
        <v>900</v>
      </c>
      <c r="X3" s="343" t="s">
        <v>494</v>
      </c>
      <c r="Y3" s="343">
        <f>SUM(Y6:Y73)-SUM(X6:X73)</f>
        <v>39.5</v>
      </c>
      <c r="Z3" s="345" t="s">
        <v>494</v>
      </c>
      <c r="AA3" s="345">
        <f>SUM(AA6:AA73)-SUM(Z6:Z73)</f>
        <v>1143.5999999999999</v>
      </c>
      <c r="AB3" s="343" t="s">
        <v>494</v>
      </c>
      <c r="AC3" s="343">
        <f>SUM(AC6:AC73)-SUM(AB6:AB73)</f>
        <v>94.360000000000014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SUM(D6:D72)</f>
        <v>2943.37</v>
      </c>
      <c r="E5" s="343">
        <f t="shared" si="1"/>
        <v>18731.449999999997</v>
      </c>
      <c r="F5" s="345">
        <f t="shared" si="1"/>
        <v>0</v>
      </c>
      <c r="G5" s="345">
        <f t="shared" si="1"/>
        <v>696.27</v>
      </c>
      <c r="H5" s="343">
        <f t="shared" si="1"/>
        <v>529.04999999999995</v>
      </c>
      <c r="I5" s="343">
        <f t="shared" si="1"/>
        <v>1400</v>
      </c>
      <c r="J5" s="345">
        <f t="shared" si="1"/>
        <v>0</v>
      </c>
      <c r="K5" s="345">
        <f t="shared" si="1"/>
        <v>1280</v>
      </c>
      <c r="L5" s="343">
        <f t="shared" si="1"/>
        <v>126.96000000000001</v>
      </c>
      <c r="M5" s="343">
        <f t="shared" si="1"/>
        <v>100</v>
      </c>
      <c r="N5" s="345">
        <f t="shared" si="1"/>
        <v>126.96000000000001</v>
      </c>
      <c r="O5" s="345">
        <f t="shared" si="1"/>
        <v>100</v>
      </c>
      <c r="P5" s="343">
        <f t="shared" si="1"/>
        <v>185.64</v>
      </c>
      <c r="Q5" s="343">
        <f t="shared" si="1"/>
        <v>180</v>
      </c>
      <c r="R5" s="345">
        <f t="shared" si="1"/>
        <v>3824.78</v>
      </c>
      <c r="S5" s="345">
        <f t="shared" si="1"/>
        <v>1600</v>
      </c>
      <c r="T5" s="343">
        <f t="shared" si="1"/>
        <v>14446.79</v>
      </c>
      <c r="U5" s="343">
        <f t="shared" si="1"/>
        <v>1500</v>
      </c>
      <c r="V5" s="345">
        <f t="shared" si="1"/>
        <v>0</v>
      </c>
      <c r="W5" s="345">
        <f t="shared" si="1"/>
        <v>400</v>
      </c>
      <c r="X5" s="343">
        <f t="shared" si="1"/>
        <v>500.5</v>
      </c>
      <c r="Y5" s="343">
        <f t="shared" si="1"/>
        <v>340</v>
      </c>
      <c r="Z5" s="345">
        <f t="shared" si="1"/>
        <v>1276.4000000000001</v>
      </c>
      <c r="AA5" s="345">
        <f t="shared" si="1"/>
        <v>920</v>
      </c>
      <c r="AB5" s="343">
        <f t="shared" si="1"/>
        <v>185.64</v>
      </c>
      <c r="AC5" s="343">
        <f t="shared" si="1"/>
        <v>180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46170</v>
      </c>
      <c r="B7" s="347">
        <f t="shared" ref="B7:B73" si="2">SUM(E7,U7,K7,G7,I7,S7,O7,M7,Q7,W7,Y7,AA7,AC7)-SUM(D7,F7,T7,H7,R7,N7,J7,L7,P7,V7,X7,Z7,AB7)</f>
        <v>87.5</v>
      </c>
      <c r="C7" s="348" t="s">
        <v>509</v>
      </c>
      <c r="D7" s="342"/>
      <c r="E7" s="343"/>
      <c r="F7" s="345"/>
      <c r="G7" s="345">
        <v>87.5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46170</v>
      </c>
      <c r="B8" s="347">
        <f t="shared" si="2"/>
        <v>56.18</v>
      </c>
      <c r="C8" s="348" t="s">
        <v>504</v>
      </c>
      <c r="D8" s="342"/>
      <c r="E8" s="343"/>
      <c r="F8" s="345"/>
      <c r="G8" s="345">
        <v>56.18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46170</v>
      </c>
      <c r="B9" s="347">
        <f t="shared" si="2"/>
        <v>-4500</v>
      </c>
      <c r="C9" s="348" t="s">
        <v>512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4500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46165</v>
      </c>
      <c r="B10" s="347">
        <f t="shared" si="2"/>
        <v>-138.44</v>
      </c>
      <c r="C10" s="348" t="s">
        <v>877</v>
      </c>
      <c r="D10" s="342">
        <v>138.44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46158</v>
      </c>
      <c r="B11" s="347">
        <f t="shared" si="2"/>
        <v>-87.13</v>
      </c>
      <c r="C11" s="348" t="s">
        <v>848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87.13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46158</v>
      </c>
      <c r="B12" s="347">
        <f t="shared" si="2"/>
        <v>-95.85</v>
      </c>
      <c r="C12" s="348" t="s">
        <v>850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95.85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46157</v>
      </c>
      <c r="B13" s="347">
        <f t="shared" si="2"/>
        <v>-146.15</v>
      </c>
      <c r="C13" s="348" t="s">
        <v>506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146.15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46155</v>
      </c>
      <c r="B14" s="347">
        <f t="shared" si="2"/>
        <v>-221.4</v>
      </c>
      <c r="C14" s="348" t="s">
        <v>857</v>
      </c>
      <c r="D14" s="342"/>
      <c r="E14" s="343"/>
      <c r="F14" s="345"/>
      <c r="G14" s="345"/>
      <c r="H14" s="343">
        <v>221.4</v>
      </c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46155</v>
      </c>
      <c r="B15" s="347">
        <f t="shared" si="2"/>
        <v>444.44</v>
      </c>
      <c r="C15" s="348" t="s">
        <v>519</v>
      </c>
      <c r="D15" s="342"/>
      <c r="E15" s="343">
        <v>444.44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46155</v>
      </c>
      <c r="B16" s="347">
        <f t="shared" si="2"/>
        <v>351.69</v>
      </c>
      <c r="C16" s="348" t="s">
        <v>860</v>
      </c>
      <c r="D16" s="342"/>
      <c r="E16" s="343">
        <v>351.69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46153</v>
      </c>
      <c r="B17" s="347">
        <f t="shared" si="2"/>
        <v>-1045.8699999999999</v>
      </c>
      <c r="C17" s="348" t="s">
        <v>844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1045.8699999999999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46151</v>
      </c>
      <c r="B18" s="347">
        <f t="shared" si="2"/>
        <v>-903.88</v>
      </c>
      <c r="C18" s="348" t="s">
        <v>858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903.88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46149</v>
      </c>
      <c r="B19" s="347">
        <f t="shared" si="2"/>
        <v>69.400000000000006</v>
      </c>
      <c r="C19" s="348" t="s">
        <v>509</v>
      </c>
      <c r="D19" s="342"/>
      <c r="E19" s="343"/>
      <c r="F19" s="345"/>
      <c r="G19" s="345">
        <v>69.400000000000006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46148</v>
      </c>
      <c r="B20" s="347">
        <f t="shared" si="2"/>
        <v>-500.5</v>
      </c>
      <c r="C20" s="348" t="s">
        <v>212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>
        <v>500.5</v>
      </c>
      <c r="Y20" s="343"/>
      <c r="Z20" s="345"/>
      <c r="AA20" s="345"/>
      <c r="AB20" s="343"/>
      <c r="AC20" s="343"/>
    </row>
    <row r="21" spans="1:29" ht="14.25" customHeight="1" x14ac:dyDescent="0.3">
      <c r="A21" s="338">
        <v>46148</v>
      </c>
      <c r="B21" s="347">
        <f t="shared" si="2"/>
        <v>-457.94</v>
      </c>
      <c r="C21" s="348" t="s">
        <v>859</v>
      </c>
      <c r="D21" s="342">
        <v>457.94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46142</v>
      </c>
      <c r="B22" s="347">
        <f t="shared" si="2"/>
        <v>5616.82</v>
      </c>
      <c r="C22" s="348" t="s">
        <v>285</v>
      </c>
      <c r="D22" s="342"/>
      <c r="E22" s="343">
        <v>5616.82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46142</v>
      </c>
      <c r="B23" s="347">
        <f t="shared" si="2"/>
        <v>2000</v>
      </c>
      <c r="C23" s="348" t="s">
        <v>503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3">
      <c r="A24" s="338">
        <v>46142</v>
      </c>
      <c r="B24" s="347">
        <f t="shared" si="2"/>
        <v>62.26</v>
      </c>
      <c r="C24" s="348" t="s">
        <v>504</v>
      </c>
      <c r="D24" s="342"/>
      <c r="E24" s="343"/>
      <c r="F24" s="345"/>
      <c r="G24" s="345">
        <v>62.26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46142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46142</v>
      </c>
      <c r="B26" s="347">
        <f t="shared" si="2"/>
        <v>-127.68</v>
      </c>
      <c r="C26" s="348" t="s">
        <v>315</v>
      </c>
      <c r="D26" s="342"/>
      <c r="E26" s="343"/>
      <c r="F26" s="345"/>
      <c r="G26" s="345"/>
      <c r="H26" s="343"/>
      <c r="I26" s="343"/>
      <c r="J26" s="345"/>
      <c r="K26" s="345"/>
      <c r="L26" s="343">
        <v>63.84</v>
      </c>
      <c r="M26" s="343"/>
      <c r="N26" s="345">
        <v>63.84</v>
      </c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46142</v>
      </c>
      <c r="B27" s="347">
        <f t="shared" si="2"/>
        <v>0.52</v>
      </c>
      <c r="C27" s="348" t="s">
        <v>505</v>
      </c>
      <c r="D27" s="342"/>
      <c r="E27" s="343"/>
      <c r="F27" s="345"/>
      <c r="G27" s="345">
        <v>0.52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46130</v>
      </c>
      <c r="B28" s="347">
        <f t="shared" si="2"/>
        <v>-578.57000000000005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578.57000000000005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46130</v>
      </c>
      <c r="B29" s="347">
        <f t="shared" si="2"/>
        <v>-93.71</v>
      </c>
      <c r="C29" s="348" t="s">
        <v>507</v>
      </c>
      <c r="D29" s="342"/>
      <c r="E29" s="343"/>
      <c r="F29" s="345"/>
      <c r="G29" s="345"/>
      <c r="H29" s="343">
        <v>93.71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46130</v>
      </c>
      <c r="B30" s="347">
        <f t="shared" si="2"/>
        <v>-318.36</v>
      </c>
      <c r="C30" s="348" t="s">
        <v>508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>
        <v>318.36</v>
      </c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46129</v>
      </c>
      <c r="B31" s="347">
        <f t="shared" si="2"/>
        <v>62.19</v>
      </c>
      <c r="C31" s="348" t="s">
        <v>509</v>
      </c>
      <c r="D31" s="342"/>
      <c r="E31" s="343"/>
      <c r="F31" s="345"/>
      <c r="G31" s="345">
        <v>62.19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46112</v>
      </c>
      <c r="B32" s="347">
        <f t="shared" si="2"/>
        <v>4309.58</v>
      </c>
      <c r="C32" s="348" t="s">
        <v>510</v>
      </c>
      <c r="D32" s="342"/>
      <c r="E32" s="343">
        <v>4309.58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46112</v>
      </c>
      <c r="B33" s="347">
        <f t="shared" si="2"/>
        <v>2000</v>
      </c>
      <c r="C33" s="348" t="s">
        <v>511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46112</v>
      </c>
      <c r="B34" s="347">
        <f t="shared" si="2"/>
        <v>0.34</v>
      </c>
      <c r="C34" s="348" t="s">
        <v>505</v>
      </c>
      <c r="D34" s="342"/>
      <c r="E34" s="343"/>
      <c r="F34" s="345"/>
      <c r="G34" s="345">
        <v>0.34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46112</v>
      </c>
      <c r="B35" s="347">
        <f t="shared" si="2"/>
        <v>-1200</v>
      </c>
      <c r="C35" s="348" t="s">
        <v>512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1200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46108</v>
      </c>
      <c r="B36" s="347">
        <f t="shared" si="2"/>
        <v>68.72</v>
      </c>
      <c r="C36" s="348" t="s">
        <v>504</v>
      </c>
      <c r="D36" s="342"/>
      <c r="E36" s="343"/>
      <c r="F36" s="345"/>
      <c r="G36" s="345">
        <v>68.72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46104</v>
      </c>
      <c r="B37" s="347">
        <f t="shared" si="2"/>
        <v>-6</v>
      </c>
      <c r="C37" s="348" t="s">
        <v>513</v>
      </c>
      <c r="D37" s="342">
        <v>6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46103</v>
      </c>
      <c r="B38" s="347">
        <f t="shared" si="2"/>
        <v>-100</v>
      </c>
      <c r="C38" s="348" t="s">
        <v>514</v>
      </c>
      <c r="D38" s="342">
        <v>100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46103</v>
      </c>
      <c r="B39" s="347">
        <f t="shared" si="2"/>
        <v>-100</v>
      </c>
      <c r="C39" s="348" t="s">
        <v>515</v>
      </c>
      <c r="D39" s="342">
        <v>100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46103</v>
      </c>
      <c r="B40" s="347">
        <f t="shared" si="2"/>
        <v>-50</v>
      </c>
      <c r="C40" s="348" t="s">
        <v>516</v>
      </c>
      <c r="D40" s="342">
        <v>50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46103</v>
      </c>
      <c r="B41" s="347">
        <f t="shared" si="2"/>
        <v>-100</v>
      </c>
      <c r="C41" s="348" t="s">
        <v>517</v>
      </c>
      <c r="D41" s="342">
        <v>100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46103</v>
      </c>
      <c r="B42" s="347">
        <f t="shared" si="2"/>
        <v>-100</v>
      </c>
      <c r="C42" s="348" t="s">
        <v>518</v>
      </c>
      <c r="D42" s="342">
        <v>100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46102</v>
      </c>
      <c r="B43" s="347">
        <f t="shared" si="2"/>
        <v>-300</v>
      </c>
      <c r="C43" s="348" t="s">
        <v>519</v>
      </c>
      <c r="D43" s="342">
        <v>300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46102</v>
      </c>
      <c r="B44" s="347">
        <f t="shared" si="2"/>
        <v>1384.5</v>
      </c>
      <c r="C44" s="348" t="s">
        <v>520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-1384.5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46094</v>
      </c>
      <c r="B45" s="347">
        <f t="shared" si="2"/>
        <v>55.66</v>
      </c>
      <c r="C45" s="348" t="s">
        <v>509</v>
      </c>
      <c r="D45" s="342"/>
      <c r="E45" s="343"/>
      <c r="F45" s="345"/>
      <c r="G45" s="345">
        <v>55.66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46090</v>
      </c>
      <c r="B46" s="347">
        <f t="shared" si="2"/>
        <v>-380</v>
      </c>
      <c r="C46" s="348" t="s">
        <v>521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380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46083</v>
      </c>
      <c r="B47" s="347">
        <f t="shared" si="2"/>
        <v>-185.64</v>
      </c>
      <c r="C47" s="348" t="s">
        <v>423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>
        <v>92.82</v>
      </c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>
        <v>92.82</v>
      </c>
      <c r="AC47" s="343"/>
    </row>
    <row r="48" spans="1:29" ht="14.25" customHeight="1" x14ac:dyDescent="0.3">
      <c r="A48" s="338">
        <v>46081</v>
      </c>
      <c r="B48" s="347">
        <f t="shared" si="2"/>
        <v>3764.91</v>
      </c>
      <c r="C48" s="348" t="s">
        <v>425</v>
      </c>
      <c r="D48" s="342"/>
      <c r="E48" s="343">
        <v>3764.91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46081</v>
      </c>
      <c r="B49" s="347">
        <f t="shared" si="2"/>
        <v>2000</v>
      </c>
      <c r="C49" s="348" t="s">
        <v>522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46081</v>
      </c>
      <c r="B50" s="347">
        <f t="shared" si="2"/>
        <v>0.23</v>
      </c>
      <c r="C50" s="348" t="s">
        <v>505</v>
      </c>
      <c r="D50" s="342"/>
      <c r="E50" s="343"/>
      <c r="F50" s="345"/>
      <c r="G50" s="345">
        <v>0.23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46070</v>
      </c>
      <c r="B51" s="347">
        <f t="shared" si="2"/>
        <v>-1920</v>
      </c>
      <c r="C51" s="348" t="s">
        <v>523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1920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46069</v>
      </c>
      <c r="B52" s="347">
        <f t="shared" si="2"/>
        <v>-243.8</v>
      </c>
      <c r="C52" s="348" t="s">
        <v>523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243.8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46068</v>
      </c>
      <c r="B53" s="347">
        <f t="shared" si="2"/>
        <v>63.46</v>
      </c>
      <c r="C53" s="348" t="s">
        <v>509</v>
      </c>
      <c r="D53" s="342"/>
      <c r="E53" s="343"/>
      <c r="F53" s="345"/>
      <c r="G53" s="345">
        <v>63.46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46067</v>
      </c>
      <c r="B54" s="347">
        <f t="shared" si="2"/>
        <v>-1007.99</v>
      </c>
      <c r="C54" s="348" t="s">
        <v>524</v>
      </c>
      <c r="D54" s="342">
        <v>1007.99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46063</v>
      </c>
      <c r="B55" s="347">
        <f t="shared" si="2"/>
        <v>-1276.4000000000001</v>
      </c>
      <c r="C55" s="348" t="s">
        <v>525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>
        <v>1276.4000000000001</v>
      </c>
      <c r="AA55" s="345"/>
      <c r="AB55" s="343"/>
      <c r="AC55" s="343"/>
    </row>
    <row r="56" spans="1:29" ht="14.25" customHeight="1" x14ac:dyDescent="0.3">
      <c r="A56" s="338">
        <v>46063</v>
      </c>
      <c r="B56" s="347">
        <f t="shared" si="2"/>
        <v>-955</v>
      </c>
      <c r="C56" s="348" t="s">
        <v>526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955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46063</v>
      </c>
      <c r="B57" s="347">
        <f t="shared" si="2"/>
        <v>59.19</v>
      </c>
      <c r="C57" s="348" t="s">
        <v>504</v>
      </c>
      <c r="D57" s="342"/>
      <c r="E57" s="343"/>
      <c r="F57" s="345"/>
      <c r="G57" s="345">
        <v>59.19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46061</v>
      </c>
      <c r="B58" s="347">
        <f t="shared" si="2"/>
        <v>-2203.44</v>
      </c>
      <c r="C58" s="348" t="s">
        <v>523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2203.44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46061</v>
      </c>
      <c r="B59" s="347">
        <f t="shared" si="2"/>
        <v>-831.92</v>
      </c>
      <c r="C59" s="348" t="s">
        <v>527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831.92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46055</v>
      </c>
      <c r="B60" s="347">
        <f t="shared" si="2"/>
        <v>-900</v>
      </c>
      <c r="C60" s="348" t="s">
        <v>512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46053</v>
      </c>
      <c r="B61" s="347">
        <f t="shared" si="2"/>
        <v>3194.64</v>
      </c>
      <c r="C61" s="348" t="s">
        <v>459</v>
      </c>
      <c r="D61" s="342"/>
      <c r="E61" s="343">
        <v>3194.64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46053</v>
      </c>
      <c r="B62" s="347">
        <f t="shared" si="2"/>
        <v>2000</v>
      </c>
      <c r="C62" s="348" t="s">
        <v>528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46053</v>
      </c>
      <c r="B63" s="347">
        <f t="shared" si="2"/>
        <v>0.38</v>
      </c>
      <c r="C63" s="348" t="s">
        <v>505</v>
      </c>
      <c r="D63" s="342"/>
      <c r="E63" s="343"/>
      <c r="F63" s="345"/>
      <c r="G63" s="345">
        <v>0.38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46053</v>
      </c>
      <c r="B64" s="347">
        <f t="shared" si="2"/>
        <v>54.55</v>
      </c>
      <c r="C64" s="348" t="s">
        <v>509</v>
      </c>
      <c r="D64" s="342"/>
      <c r="E64" s="343"/>
      <c r="F64" s="345"/>
      <c r="G64" s="345">
        <v>54.55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46048</v>
      </c>
      <c r="B65" s="347">
        <f t="shared" si="2"/>
        <v>-583</v>
      </c>
      <c r="C65" s="348" t="s">
        <v>529</v>
      </c>
      <c r="D65" s="342">
        <v>583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46044</v>
      </c>
      <c r="B66" s="347">
        <f t="shared" si="2"/>
        <v>-126.24</v>
      </c>
      <c r="C66" s="348" t="s">
        <v>315</v>
      </c>
      <c r="D66" s="342"/>
      <c r="E66" s="343"/>
      <c r="F66" s="345"/>
      <c r="G66" s="345"/>
      <c r="H66" s="343"/>
      <c r="I66" s="343"/>
      <c r="J66" s="345"/>
      <c r="K66" s="345"/>
      <c r="L66" s="343">
        <v>63.12</v>
      </c>
      <c r="M66" s="343"/>
      <c r="N66" s="345">
        <v>63.12</v>
      </c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46043</v>
      </c>
      <c r="B67" s="347">
        <f t="shared" si="2"/>
        <v>-100</v>
      </c>
      <c r="C67" s="348" t="s">
        <v>530</v>
      </c>
      <c r="D67" s="342"/>
      <c r="E67" s="343"/>
      <c r="F67" s="345"/>
      <c r="G67" s="345"/>
      <c r="H67" s="343">
        <v>100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46043</v>
      </c>
      <c r="B68" s="347">
        <f t="shared" si="2"/>
        <v>-2724</v>
      </c>
      <c r="C68" s="348" t="s">
        <v>531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2724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46038</v>
      </c>
      <c r="B69" s="347">
        <f t="shared" si="2"/>
        <v>55.69</v>
      </c>
      <c r="C69" s="348" t="s">
        <v>509</v>
      </c>
      <c r="D69" s="342"/>
      <c r="E69" s="343"/>
      <c r="F69" s="345"/>
      <c r="G69" s="345">
        <v>55.69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46030</v>
      </c>
      <c r="B70" s="347">
        <f t="shared" si="2"/>
        <v>1049.3699999999999</v>
      </c>
      <c r="C70" s="340" t="s">
        <v>532</v>
      </c>
      <c r="D70" s="342"/>
      <c r="E70" s="343">
        <v>1049.3699999999999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46027</v>
      </c>
      <c r="B71" s="347">
        <f t="shared" si="2"/>
        <v>-113.94</v>
      </c>
      <c r="C71" s="348" t="s">
        <v>533</v>
      </c>
      <c r="D71" s="342"/>
      <c r="E71" s="343"/>
      <c r="F71" s="345"/>
      <c r="G71" s="345"/>
      <c r="H71" s="343">
        <v>113.94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46027</v>
      </c>
      <c r="B72" s="347">
        <f t="shared" si="2"/>
        <v>-622.1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622.1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44562</v>
      </c>
      <c r="B73" s="347">
        <f t="shared" si="2"/>
        <v>12240.49</v>
      </c>
      <c r="C73" s="348" t="s">
        <v>534</v>
      </c>
      <c r="D73" s="342"/>
      <c r="E73" s="343">
        <v>1710.49</v>
      </c>
      <c r="F73" s="345"/>
      <c r="G73" s="345">
        <v>500</v>
      </c>
      <c r="H73" s="343"/>
      <c r="I73" s="343">
        <v>2000</v>
      </c>
      <c r="J73" s="345"/>
      <c r="K73" s="345">
        <v>1000</v>
      </c>
      <c r="L73" s="343"/>
      <c r="M73" s="343">
        <v>65</v>
      </c>
      <c r="N73" s="345"/>
      <c r="O73" s="345">
        <v>65</v>
      </c>
      <c r="P73" s="343"/>
      <c r="Q73" s="343">
        <v>100</v>
      </c>
      <c r="R73" s="345"/>
      <c r="S73" s="345">
        <v>2000</v>
      </c>
      <c r="T73" s="343"/>
      <c r="U73" s="343">
        <v>2500</v>
      </c>
      <c r="V73" s="345"/>
      <c r="W73" s="345">
        <v>500</v>
      </c>
      <c r="X73" s="343"/>
      <c r="Y73" s="343">
        <v>200</v>
      </c>
      <c r="Z73" s="345"/>
      <c r="AA73" s="345">
        <v>1500</v>
      </c>
      <c r="AB73" s="343"/>
      <c r="AC73" s="343">
        <v>100</v>
      </c>
    </row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75.083333333333329</v>
      </c>
      <c r="F6" s="384">
        <f ca="1">'Isaac 401k'!D4</f>
        <v>78680</v>
      </c>
      <c r="G6" s="385">
        <f ca="1">(F6-B9)/365.25</f>
        <v>133.5359342915811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54.25</v>
      </c>
      <c r="F7" s="392">
        <f ca="1">'Lorri 401b'!D4</f>
        <v>71072</v>
      </c>
      <c r="G7" s="393">
        <f ca="1">(F7-C9)/365.25</f>
        <v>108.09582477754962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3219618.713197133</v>
      </c>
      <c r="R11" s="25">
        <f t="array" aca="1" ref="R11" ca="1">INDEX('Lorri 401b'!L:L,MATCH('Retirement Calculator'!A11,'Lorri 401b'!N:N,0),0)</f>
        <v>3437632.3102302761</v>
      </c>
      <c r="S11" s="25">
        <f t="shared" ref="S11:S265" ca="1" si="7">SUM(Q11:R11)</f>
        <v>6657251.0234274091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3201443.2769525372</v>
      </c>
      <c r="R12" s="25">
        <f t="array" aca="1" ref="R12" ca="1">INDEX('Lorri 401b'!L:L,MATCH('Retirement Calculator'!A12,'Lorri 401b'!N:N,0),0)</f>
        <v>3451955.7781895688</v>
      </c>
      <c r="S12" s="25">
        <f t="shared" ca="1" si="7"/>
        <v>6653399.0551421065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3183192.1097235889</v>
      </c>
      <c r="R13" s="25">
        <f t="array" aca="1" ref="R13" ca="1">INDEX('Lorri 401b'!L:L,MATCH('Retirement Calculator'!A13,'Lorri 401b'!N:N,0),0)</f>
        <v>3466338.9272653586</v>
      </c>
      <c r="S13" s="25">
        <f t="shared" ca="1" si="7"/>
        <v>6649531.0369889475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3164864.8959645201</v>
      </c>
      <c r="R14" s="25">
        <f t="array" aca="1" ref="R14" ca="1">INDEX('Lorri 401b'!L:L,MATCH('Retirement Calculator'!A14,'Lorri 401b'!N:N,0),0)</f>
        <v>3480782.0061289645</v>
      </c>
      <c r="S14" s="25">
        <f t="shared" ca="1" si="7"/>
        <v>6645646.902093485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3146461.3188147885</v>
      </c>
      <c r="R15" s="25">
        <f t="array" aca="1" ref="R15" ca="1">INDEX('Lorri 401b'!L:L,MATCH('Retirement Calculator'!A15,'Lorri 401b'!N:N,0),0)</f>
        <v>3495285.2644878351</v>
      </c>
      <c r="S15" s="25">
        <f t="shared" ca="1" si="7"/>
        <v>6641746.5833026236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3127981.0600935998</v>
      </c>
      <c r="R16" s="25">
        <f t="array" aca="1" ref="R16" ca="1">INDEX('Lorri 401b'!L:L,MATCH('Retirement Calculator'!A16,'Lorri 401b'!N:N,0),0)</f>
        <v>3509848.9530898677</v>
      </c>
      <c r="S16" s="25">
        <f t="shared" ca="1" si="7"/>
        <v>6637830.0131834671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3109423.8002944062</v>
      </c>
      <c r="R17" s="25">
        <f t="array" aca="1" ref="R17" ca="1">INDEX('Lorri 401b'!L:L,MATCH('Retirement Calculator'!A17,'Lorri 401b'!N:N,0),0)</f>
        <v>3524473.3237277423</v>
      </c>
      <c r="S17" s="25">
        <f t="shared" ca="1" si="7"/>
        <v>6633897.1240221485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3090789.2185793826</v>
      </c>
      <c r="R18" s="25">
        <f t="array" aca="1" ref="R18" ca="1">INDEX('Lorri 401b'!L:L,MATCH('Retirement Calculator'!A18,'Lorri 401b'!N:N,0),0)</f>
        <v>3539158.6292432747</v>
      </c>
      <c r="S18" s="25">
        <f t="shared" ca="1" si="7"/>
        <v>6629947.8478226569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3072076.9927738798</v>
      </c>
      <c r="R19" s="25">
        <f t="array" aca="1" ref="R19" ca="1">INDEX('Lorri 401b'!L:L,MATCH('Retirement Calculator'!A19,'Lorri 401b'!N:N,0),0)</f>
        <v>3553905.1235317881</v>
      </c>
      <c r="S19" s="25">
        <f t="shared" ca="1" si="7"/>
        <v>6625982.1163056679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3053286.7993608536</v>
      </c>
      <c r="R20" s="25">
        <f t="array" aca="1" ref="R20" ca="1">INDEX('Lorri 401b'!L:L,MATCH('Retirement Calculator'!A20,'Lorri 401b'!N:N,0),0)</f>
        <v>3568713.061546504</v>
      </c>
      <c r="S20" s="25">
        <f t="shared" ca="1" si="7"/>
        <v>6621999.8609073572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3034418.3134752735</v>
      </c>
      <c r="R21" s="25">
        <f t="array" aca="1" ref="R21" ca="1">INDEX('Lorri 401b'!L:L,MATCH('Retirement Calculator'!A21,'Lorri 401b'!N:N,0),0)</f>
        <v>3583582.6993029476</v>
      </c>
      <c r="S21" s="25">
        <f t="shared" ca="1" si="7"/>
        <v>6618001.0127782207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3015471.2088985033</v>
      </c>
      <c r="R22" s="25">
        <f t="array" aca="1" ref="R22" ca="1">INDEX('Lorri 401b'!L:L,MATCH('Retirement Calculator'!A22,'Lorri 401b'!N:N,0),0)</f>
        <v>3598514.2938833768</v>
      </c>
      <c r="S22" s="25">
        <f t="shared" ca="1" si="7"/>
        <v>6613985.5027818801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2996445.1580526633</v>
      </c>
      <c r="R23" s="25">
        <f t="array" aca="1" ref="R23" ca="1">INDEX('Lorri 401b'!L:L,MATCH('Retirement Calculator'!A23,'Lorri 401b'!N:N,0),0)</f>
        <v>3613508.103441224</v>
      </c>
      <c r="S23" s="25">
        <f t="shared" ca="1" si="7"/>
        <v>6609953.2614938878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2977339.8319949657</v>
      </c>
      <c r="R24" s="25">
        <f t="array" aca="1" ref="R24" ca="1">INDEX('Lorri 401b'!L:L,MATCH('Retirement Calculator'!A24,'Lorri 401b'!N:N,0),0)</f>
        <v>3628564.3872055626</v>
      </c>
      <c r="S24" s="25">
        <f t="shared" ca="1" si="7"/>
        <v>6605904.2192005282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2958154.9004120277</v>
      </c>
      <c r="R25" s="25">
        <f t="array" aca="1" ref="R25" ca="1">INDEX('Lorri 401b'!L:L,MATCH('Retirement Calculator'!A25,'Lorri 401b'!N:N,0),0)</f>
        <v>3643683.4054855858</v>
      </c>
      <c r="S25" s="25">
        <f t="shared" ca="1" si="7"/>
        <v>6601838.305897614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2938890.0316141606</v>
      </c>
      <c r="R26" s="25">
        <f t="array" aca="1" ref="R26" ca="1">INDEX('Lorri 401b'!L:L,MATCH('Retirement Calculator'!A26,'Lorri 401b'!N:N,0),0)</f>
        <v>3658865.419675109</v>
      </c>
      <c r="S26" s="25">
        <f t="shared" ca="1" si="7"/>
        <v>6597755.4512892701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2919544.8925296357</v>
      </c>
      <c r="R27" s="25">
        <f t="array" aca="1" ref="R27" ca="1">INDEX('Lorri 401b'!L:L,MATCH('Retirement Calculator'!A27,'Lorri 401b'!N:N,0),0)</f>
        <v>3674110.6922570886</v>
      </c>
      <c r="S27" s="25">
        <f t="shared" ca="1" si="7"/>
        <v>6593655.5847867243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2900119.1486989255</v>
      </c>
      <c r="R28" s="25">
        <f t="array" aca="1" ref="R28" ca="1">INDEX('Lorri 401b'!L:L,MATCH('Retirement Calculator'!A28,'Lorri 401b'!N:N,0),0)</f>
        <v>3689419.4868081599</v>
      </c>
      <c r="S28" s="25">
        <f t="shared" ca="1" si="7"/>
        <v>6589538.6355070854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2880612.4642689205</v>
      </c>
      <c r="R29" s="25">
        <f t="array" aca="1" ref="R29" ca="1">INDEX('Lorri 401b'!L:L,MATCH('Retirement Calculator'!A29,'Lorri 401b'!N:N,0),0)</f>
        <v>3704792.0680031939</v>
      </c>
      <c r="S29" s="25">
        <f t="shared" ca="1" si="7"/>
        <v>6585404.5322721144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2861024.5019871239</v>
      </c>
      <c r="R30" s="25">
        <f t="array" aca="1" ref="R30" ca="1">INDEX('Lorri 401b'!L:L,MATCH('Retirement Calculator'!A30,'Lorri 401b'!N:N,0),0)</f>
        <v>3720228.7016198738</v>
      </c>
      <c r="S30" s="25">
        <f t="shared" ca="1" si="7"/>
        <v>6581253.2036069976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2841354.9231958198</v>
      </c>
      <c r="R31" s="25">
        <f t="array" aca="1" ref="R31" ca="1">INDEX('Lorri 401b'!L:L,MATCH('Retirement Calculator'!A31,'Lorri 401b'!N:N,0),0)</f>
        <v>3735729.6545432899</v>
      </c>
      <c r="S31" s="25">
        <f t="shared" ca="1" si="7"/>
        <v>6577084.5777391102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2821603.3878262187</v>
      </c>
      <c r="R32" s="25">
        <f t="array" aca="1" ref="R32" ca="1">INDEX('Lorri 401b'!L:L,MATCH('Retirement Calculator'!A32,'Lorri 401b'!N:N,0),0)</f>
        <v>3751295.1947705536</v>
      </c>
      <c r="S32" s="25">
        <f t="shared" ca="1" si="7"/>
        <v>6572898.5825967724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2801769.5543925776</v>
      </c>
      <c r="R33" s="25">
        <f t="array" aca="1" ref="R33" ca="1">INDEX('Lorri 401b'!L:L,MATCH('Retirement Calculator'!A33,'Lorri 401b'!N:N,0),0)</f>
        <v>3766925.5914154309</v>
      </c>
      <c r="S33" s="25">
        <f t="shared" ca="1" si="7"/>
        <v>6568695.1458080085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2781853.0799862961</v>
      </c>
      <c r="R34" s="25">
        <f t="array" aca="1" ref="R34" ca="1">INDEX('Lorri 401b'!L:L,MATCH('Retirement Calculator'!A34,'Lorri 401b'!N:N,0),0)</f>
        <v>3782621.114712995</v>
      </c>
      <c r="S34" s="25">
        <f t="shared" ca="1" si="7"/>
        <v>6564474.1946992911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2761853.6202699887</v>
      </c>
      <c r="R35" s="25">
        <f t="array" aca="1" ref="R35" ca="1">INDEX('Lorri 401b'!L:L,MATCH('Retirement Calculator'!A35,'Lorri 401b'!N:N,0),0)</f>
        <v>3798382.036024299</v>
      </c>
      <c r="S35" s="25">
        <f t="shared" ca="1" si="7"/>
        <v>6560235.6562942881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2741770.8294715299</v>
      </c>
      <c r="R36" s="25">
        <f t="array" aca="1" ref="R36" ca="1">INDEX('Lorri 401b'!L:L,MATCH('Retirement Calculator'!A36,'Lorri 401b'!N:N,0),0)</f>
        <v>3814208.627841067</v>
      </c>
      <c r="S36" s="25">
        <f t="shared" ca="1" si="7"/>
        <v>6555979.457312597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2721604.3603780777</v>
      </c>
      <c r="R37" s="25">
        <f t="array" aca="1" ref="R37" ca="1">INDEX('Lorri 401b'!L:L,MATCH('Retirement Calculator'!A37,'Lorri 401b'!N:N,0),0)</f>
        <v>3830101.1637904048</v>
      </c>
      <c r="S37" s="25">
        <f t="shared" ca="1" si="7"/>
        <v>6551705.5241684821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2701353.8643300692</v>
      </c>
      <c r="R38" s="25">
        <f t="array" aca="1" ref="R38" ca="1">INDEX('Lorri 401b'!L:L,MATCH('Retirement Calculator'!A38,'Lorri 401b'!N:N,0),0)</f>
        <v>3846059.9186395314</v>
      </c>
      <c r="S38" s="25">
        <f t="shared" ca="1" si="7"/>
        <v>6547413.7829696005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2681018.9912151941</v>
      </c>
      <c r="R39" s="25">
        <f t="array" aca="1" ref="R39" ca="1">INDEX('Lorri 401b'!L:L,MATCH('Retirement Calculator'!A39,'Lorri 401b'!N:N,0),0)</f>
        <v>3862085.1683005295</v>
      </c>
      <c r="S39" s="25">
        <f t="shared" ca="1" si="7"/>
        <v>6543104.1595157236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2660599.3894623402</v>
      </c>
      <c r="R40" s="25">
        <f t="array" aca="1" ref="R40" ca="1">INDEX('Lorri 401b'!L:L,MATCH('Retirement Calculator'!A40,'Lorri 401b'!N:N,0),0)</f>
        <v>3878177.1898351149</v>
      </c>
      <c r="S40" s="25">
        <f t="shared" ca="1" si="7"/>
        <v>6538776.579297455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2640094.7060355162</v>
      </c>
      <c r="R41" s="25">
        <f t="array" aca="1" ref="R41" ca="1">INDEX('Lorri 401b'!L:L,MATCH('Retirement Calculator'!A41,'Lorri 401b'!N:N,0),0)</f>
        <v>3894336.2614594279</v>
      </c>
      <c r="S41" s="25">
        <f t="shared" ca="1" si="7"/>
        <v>6534430.9674949441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2619504.5864277473</v>
      </c>
      <c r="R42" s="25">
        <f t="array" aca="1" ref="R42" ca="1">INDEX('Lorri 401b'!L:L,MATCH('Retirement Calculator'!A42,'Lorri 401b'!N:N,0),0)</f>
        <v>3910562.6625488424</v>
      </c>
      <c r="S42" s="25">
        <f t="shared" ca="1" si="7"/>
        <v>6530067.2489765901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2598828.6746549457</v>
      </c>
      <c r="R43" s="25">
        <f t="array" aca="1" ref="R43" ca="1">INDEX('Lorri 401b'!L:L,MATCH('Retirement Calculator'!A43,'Lorri 401b'!N:N,0),0)</f>
        <v>3926856.673642796</v>
      </c>
      <c r="S43" s="25">
        <f t="shared" ca="1" si="7"/>
        <v>6525685.3482977413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2578066.6132497573</v>
      </c>
      <c r="R44" s="25">
        <f t="array" aca="1" ref="R44" ca="1">INDEX('Lorri 401b'!L:L,MATCH('Retirement Calculator'!A44,'Lorri 401b'!N:N,0),0)</f>
        <v>3943218.576449641</v>
      </c>
      <c r="S44" s="25">
        <f t="shared" ca="1" si="7"/>
        <v>6521285.1896993984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2557218.0432553808</v>
      </c>
      <c r="R45" s="25">
        <f t="array" aca="1" ref="R45" ca="1">INDEX('Lorri 401b'!L:L,MATCH('Retirement Calculator'!A45,'Lorri 401b'!N:N,0),0)</f>
        <v>3959648.6538515147</v>
      </c>
      <c r="S45" s="25">
        <f t="shared" ca="1" si="7"/>
        <v>6516866.697106896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2536282.6042193612</v>
      </c>
      <c r="R46" s="25">
        <f t="array" aca="1" ref="R46" ca="1">INDEX('Lorri 401b'!L:L,MATCH('Retirement Calculator'!A46,'Lorri 401b'!N:N,0),0)</f>
        <v>3976147.1899092295</v>
      </c>
      <c r="S46" s="25">
        <f t="shared" ca="1" si="7"/>
        <v>6512429.7941285912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2515259.9341873582</v>
      </c>
      <c r="R47" s="25">
        <f t="array" aca="1" ref="R47" ca="1">INDEX('Lorri 401b'!L:L,MATCH('Retirement Calculator'!A47,'Lorri 401b'!N:N,0),0)</f>
        <v>3992714.4698671848</v>
      </c>
      <c r="S47" s="25">
        <f t="shared" ca="1" si="7"/>
        <v>6507974.404054543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2494149.6696968884</v>
      </c>
      <c r="R48" s="25">
        <f t="array" aca="1" ref="R48" ca="1">INDEX('Lorri 401b'!L:L,MATCH('Retirement Calculator'!A48,'Lorri 401b'!N:N,0),0)</f>
        <v>4009350.7801582981</v>
      </c>
      <c r="S48" s="25">
        <f t="shared" ca="1" si="7"/>
        <v>6503500.449855186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2472951.4457710418</v>
      </c>
      <c r="R49" s="25">
        <f t="array" aca="1" ref="R49" ca="1">INDEX('Lorri 401b'!L:L,MATCH('Retirement Calculator'!A49,'Lorri 401b'!N:N,0),0)</f>
        <v>4026056.4084089575</v>
      </c>
      <c r="S49" s="25">
        <f t="shared" ca="1" si="7"/>
        <v>6499007.8541799989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2451664.8959121709</v>
      </c>
      <c r="R50" s="25">
        <f t="array" aca="1" ref="R50" ca="1">INDEX('Lorri 401b'!L:L,MATCH('Retirement Calculator'!A50,'Lorri 401b'!N:N,0),0)</f>
        <v>4042831.6434439947</v>
      </c>
      <c r="S50" s="25">
        <f t="shared" ca="1" si="7"/>
        <v>6494496.5393561656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2430289.6520955544</v>
      </c>
      <c r="R51" s="25">
        <f t="array" aca="1" ref="R51" ca="1">INDEX('Lorri 401b'!L:L,MATCH('Retirement Calculator'!A51,'Lorri 401b'!N:N,0),0)</f>
        <v>4059676.775291678</v>
      </c>
      <c r="S51" s="25">
        <f t="shared" ca="1" si="7"/>
        <v>6489966.427387232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2408825.3447630354</v>
      </c>
      <c r="R52" s="25">
        <f t="array" aca="1" ref="R52" ca="1">INDEX('Lorri 401b'!L:L,MATCH('Retirement Calculator'!A52,'Lorri 401b'!N:N,0),0)</f>
        <v>4076592.0951887267</v>
      </c>
      <c r="S52" s="25">
        <f t="shared" ca="1" si="7"/>
        <v>6485417.4399517626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2388050.8361499645</v>
      </c>
      <c r="R53" s="25">
        <f t="array" aca="1" ref="R53" ca="1">INDEX('Lorri 401b'!L:L,MATCH('Retirement Calculator'!A53,'Lorri 401b'!N:N,0),0)</f>
        <v>4093577.8955853465</v>
      </c>
      <c r="S53" s="25">
        <f t="shared" ca="1" si="7"/>
        <v>6481628.7317353114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2367189.7670843387</v>
      </c>
      <c r="R54" s="25">
        <f t="array" aca="1" ref="R54" ca="1">INDEX('Lorri 401b'!L:L,MATCH('Retirement Calculator'!A54,'Lorri 401b'!N:N,0),0)</f>
        <v>4110634.4701502854</v>
      </c>
      <c r="S54" s="25">
        <f t="shared" ca="1" si="7"/>
        <v>6477824.2372346241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2346241.7768976064</v>
      </c>
      <c r="R55" s="25">
        <f t="array" aca="1" ref="R55" ca="1">INDEX('Lorri 401b'!L:L,MATCH('Retirement Calculator'!A55,'Lorri 401b'!N:N,0),0)</f>
        <v>4127762.1137759117</v>
      </c>
      <c r="S55" s="25">
        <f t="shared" ca="1" si="7"/>
        <v>6474003.8906735182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2325206.5034184293</v>
      </c>
      <c r="R56" s="25">
        <f t="array" aca="1" ref="R56" ca="1">INDEX('Lorri 401b'!L:L,MATCH('Retirement Calculator'!A56,'Lorri 401b'!N:N,0),0)</f>
        <v>4144961.1225833115</v>
      </c>
      <c r="S56" s="25">
        <f t="shared" ca="1" si="7"/>
        <v>6470167.6260017408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2304083.5829664222</v>
      </c>
      <c r="R57" s="25">
        <f t="array" aca="1" ref="R57" ca="1">INDEX('Lorri 401b'!L:L,MATCH('Retirement Calculator'!A57,'Lorri 401b'!N:N,0),0)</f>
        <v>4162231.7939274088</v>
      </c>
      <c r="S57" s="25">
        <f t="shared" ca="1" si="7"/>
        <v>6466315.3768938314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2282872.6503458652</v>
      </c>
      <c r="R58" s="25">
        <f t="array" aca="1" ref="R58" ca="1">INDEX('Lorri 401b'!L:L,MATCH('Retirement Calculator'!A58,'Lorri 401b'!N:N,0),0)</f>
        <v>4179574.4264021064</v>
      </c>
      <c r="S58" s="25">
        <f t="shared" ca="1" si="7"/>
        <v>6462447.0767479716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2261573.3388393894</v>
      </c>
      <c r="R59" s="25">
        <f t="array" aca="1" ref="R59" ca="1">INDEX('Lorri 401b'!L:L,MATCH('Retirement Calculator'!A59,'Lorri 401b'!N:N,0),0)</f>
        <v>4196989.3198454482</v>
      </c>
      <c r="S59" s="25">
        <f t="shared" ca="1" si="7"/>
        <v>6458562.6586848376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2240185.2802016363</v>
      </c>
      <c r="R60" s="25">
        <f t="array" aca="1" ref="R60" ca="1">INDEX('Lorri 401b'!L:L,MATCH('Retirement Calculator'!A60,'Lorri 401b'!N:N,0),0)</f>
        <v>4214476.7753448039</v>
      </c>
      <c r="S60" s="25">
        <f t="shared" ca="1" si="7"/>
        <v>6454662.0555464402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2218708.1046528928</v>
      </c>
      <c r="R61" s="25">
        <f t="array" aca="1" ref="R61" ca="1">INDEX('Lorri 401b'!L:L,MATCH('Retirement Calculator'!A61,'Lorri 401b'!N:N,0),0)</f>
        <v>4232037.0952420738</v>
      </c>
      <c r="S61" s="25">
        <f t="shared" ca="1" si="7"/>
        <v>6450745.1998949666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2197141.4408726962</v>
      </c>
      <c r="R62" s="25">
        <f t="array" aca="1" ref="R62" ca="1">INDEX('Lorri 401b'!L:L,MATCH('Retirement Calculator'!A62,'Lorri 401b'!N:N,0),0)</f>
        <v>4249670.5831389157</v>
      </c>
      <c r="S62" s="25">
        <f t="shared" ca="1" si="7"/>
        <v>6446812.0240116119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2175484.9159934153</v>
      </c>
      <c r="R63" s="25">
        <f t="array" aca="1" ref="R63" ca="1">INDEX('Lorri 401b'!L:L,MATCH('Retirement Calculator'!A63,'Lorri 401b'!N:N,0),0)</f>
        <v>4267377.5439019948</v>
      </c>
      <c r="S63" s="25">
        <f t="shared" ca="1" si="7"/>
        <v>6442862.4598954096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2153738.1555938041</v>
      </c>
      <c r="R64" s="25">
        <f t="array" aca="1" ref="R64" ca="1">INDEX('Lorri 401b'!L:L,MATCH('Retirement Calculator'!A64,'Lorri 401b'!N:N,0),0)</f>
        <v>4285158.2836682536</v>
      </c>
      <c r="S64" s="25">
        <f t="shared" ca="1" si="7"/>
        <v>6438896.4392620577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2131900.783692528</v>
      </c>
      <c r="R65" s="25">
        <f t="array" aca="1" ref="R65" ca="1">INDEX('Lorri 401b'!L:L,MATCH('Retirement Calculator'!A65,'Lorri 401b'!N:N,0),0)</f>
        <v>4303013.1098502045</v>
      </c>
      <c r="S65" s="25">
        <f t="shared" ca="1" si="7"/>
        <v>6434913.893542733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2109972.4227416632</v>
      </c>
      <c r="R66" s="25">
        <f t="array" aca="1" ref="R66" ca="1">INDEX('Lorri 401b'!L:L,MATCH('Retirement Calculator'!A66,'Lorri 401b'!N:N,0),0)</f>
        <v>4320942.3311412474</v>
      </c>
      <c r="S66" s="25">
        <f t="shared" ca="1" si="7"/>
        <v>6430914.7538829111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2087952.6936201693</v>
      </c>
      <c r="R67" s="25">
        <f t="array" aca="1" ref="R67" ca="1">INDEX('Lorri 401b'!L:L,MATCH('Retirement Calculator'!A67,'Lorri 401b'!N:N,0),0)</f>
        <v>4338946.2575210026</v>
      </c>
      <c r="S67" s="25">
        <f t="shared" ca="1" si="7"/>
        <v>6426898.9511411721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2065841.2156273359</v>
      </c>
      <c r="R68" s="25">
        <f t="array" aca="1" ref="R68" ca="1">INDEX('Lorri 401b'!L:L,MATCH('Retirement Calculator'!A68,'Lorri 401b'!N:N,0),0)</f>
        <v>4357025.2002606736</v>
      </c>
      <c r="S68" s="25">
        <f t="shared" ca="1" si="7"/>
        <v>6422866.4158880096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2043637.6064761991</v>
      </c>
      <c r="R69" s="25">
        <f t="array" aca="1" ref="R69" ca="1">INDEX('Lorri 401b'!L:L,MATCH('Retirement Calculator'!A69,'Lorri 401b'!N:N,0),0)</f>
        <v>4375179.4719284261</v>
      </c>
      <c r="S69" s="25">
        <f t="shared" ca="1" si="7"/>
        <v>6418817.0784046249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2021341.4822869326</v>
      </c>
      <c r="R70" s="25">
        <f t="array" aca="1" ref="R70" ca="1">INDEX('Lorri 401b'!L:L,MATCH('Retirement Calculator'!A70,'Lorri 401b'!N:N,0),0)</f>
        <v>4393409.3863947941</v>
      </c>
      <c r="S70" s="25">
        <f t="shared" ca="1" si="7"/>
        <v>6414750.868681727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1998952.4575802109</v>
      </c>
      <c r="R71" s="25">
        <f t="array" aca="1" ref="R71" ca="1">INDEX('Lorri 401b'!L:L,MATCH('Retirement Calculator'!A71,'Lorri 401b'!N:N,0),0)</f>
        <v>4411715.2588381059</v>
      </c>
      <c r="S71" s="25">
        <f t="shared" ca="1" si="7"/>
        <v>6410667.7164183166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1976470.1452705443</v>
      </c>
      <c r="R72" s="25">
        <f t="array" aca="1" ref="R72" ca="1">INDEX('Lorri 401b'!L:L,MATCH('Retirement Calculator'!A72,'Lorri 401b'!N:N,0),0)</f>
        <v>4430097.405749931</v>
      </c>
      <c r="S72" s="25">
        <f t="shared" ca="1" si="7"/>
        <v>6406567.5510204751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1953894.1566595875</v>
      </c>
      <c r="R73" s="25">
        <f t="array" aca="1" ref="R73" ca="1">INDEX('Lorri 401b'!L:L,MATCH('Retirement Calculator'!A73,'Lorri 401b'!N:N,0),0)</f>
        <v>4448556.144940556</v>
      </c>
      <c r="S73" s="25">
        <f t="shared" ca="1" si="7"/>
        <v>6402450.3016001433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1931224.1014294184</v>
      </c>
      <c r="R74" s="25">
        <f t="array" aca="1" ref="R74" ca="1">INDEX('Lorri 401b'!L:L,MATCH('Retirement Calculator'!A74,'Lorri 401b'!N:N,0),0)</f>
        <v>4467091.7955444753</v>
      </c>
      <c r="S74" s="25">
        <f t="shared" ca="1" si="7"/>
        <v>6398315.896973894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1908459.5876357902</v>
      </c>
      <c r="R75" s="25">
        <f t="array" aca="1" ref="R75" ca="1">INDEX('Lorri 401b'!L:L,MATCH('Retirement Calculator'!A75,'Lorri 401b'!N:N,0),0)</f>
        <v>4485704.6780259106</v>
      </c>
      <c r="S75" s="25">
        <f t="shared" ca="1" si="7"/>
        <v>6394164.2656617006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1885600.2217013554</v>
      </c>
      <c r="R76" s="25">
        <f t="array" aca="1" ref="R76" ca="1">INDEX('Lorri 401b'!L:L,MATCH('Retirement Calculator'!A76,'Lorri 401b'!N:N,0),0)</f>
        <v>4504395.1141843516</v>
      </c>
      <c r="S76" s="25">
        <f t="shared" ca="1" si="7"/>
        <v>6389995.3358857073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1862645.6084088604</v>
      </c>
      <c r="R77" s="25">
        <f t="array" aca="1" ref="R77" ca="1">INDEX('Lorri 401b'!L:L,MATCH('Retirement Calculator'!A77,'Lorri 401b'!N:N,0),0)</f>
        <v>4523163.4271601196</v>
      </c>
      <c r="S77" s="25">
        <f t="shared" ca="1" si="7"/>
        <v>6385809.0355689805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1861798.5761241612</v>
      </c>
      <c r="R78" s="25">
        <f t="array" aca="1" ref="R78" ca="1">INDEX('Lorri 401b'!L:L,MATCH('Retirement Calculator'!A78,'Lorri 401b'!N:N,0),0)</f>
        <v>4519806.7162101055</v>
      </c>
      <c r="S78" s="25">
        <f t="shared" ca="1" si="7"/>
        <v>6381605.2923342669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1860948.014538276</v>
      </c>
      <c r="R79" s="25">
        <f t="array" aca="1" ref="R79" ca="1">INDEX('Lorri 401b'!L:L,MATCH('Retirement Calculator'!A79,'Lorri 401b'!N:N,0),0)</f>
        <v>4516436.0189644666</v>
      </c>
      <c r="S79" s="25">
        <f t="shared" ca="1" si="7"/>
        <v>6377384.0335027426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1860093.9089457828</v>
      </c>
      <c r="R80" s="25">
        <f t="array" aca="1" ref="R80" ca="1">INDEX('Lorri 401b'!L:L,MATCH('Retirement Calculator'!A80,'Lorri 401b'!N:N,0),0)</f>
        <v>4513051.2771469709</v>
      </c>
      <c r="S80" s="25">
        <f t="shared" ca="1" si="7"/>
        <v>6373145.1860927539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1859236.2445799876</v>
      </c>
      <c r="R81" s="25">
        <f t="array" aca="1" ref="R81" ca="1">INDEX('Lorri 401b'!L:L,MATCH('Retirement Calculator'!A81,'Lorri 401b'!N:N,0),0)</f>
        <v>4509652.4322385686</v>
      </c>
      <c r="S81" s="25">
        <f t="shared" ca="1" si="7"/>
        <v>6368888.6768185562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1858375.0066126683</v>
      </c>
      <c r="R82" s="25">
        <f t="array" aca="1" ref="R82" ca="1">INDEX('Lorri 401b'!L:L,MATCH('Retirement Calculator'!A82,'Lorri 401b'!N:N,0),0)</f>
        <v>4506239.4254763816</v>
      </c>
      <c r="S82" s="25">
        <f t="shared" ca="1" si="7"/>
        <v>6364614.4320890494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1857510.1801538183</v>
      </c>
      <c r="R83" s="25">
        <f t="array" aca="1" ref="R83" ca="1">INDEX('Lorri 401b'!L:L,MATCH('Retirement Calculator'!A83,'Lorri 401b'!N:N,0),0)</f>
        <v>4502812.1978526851</v>
      </c>
      <c r="S83" s="25">
        <f t="shared" ca="1" si="7"/>
        <v>6360322.378006503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1856641.7502513898</v>
      </c>
      <c r="R84" s="25">
        <f t="array" aca="1" ref="R84" ca="1">INDEX('Lorri 401b'!L:L,MATCH('Retirement Calculator'!A84,'Lorri 401b'!N:N,0),0)</f>
        <v>4499370.69011389</v>
      </c>
      <c r="S84" s="25">
        <f t="shared" ca="1" si="7"/>
        <v>6356012.44036528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1855769.7018910346</v>
      </c>
      <c r="R85" s="25">
        <f t="array" aca="1" ref="R85" ca="1">INDEX('Lorri 401b'!L:L,MATCH('Retirement Calculator'!A85,'Lorri 401b'!N:N,0),0)</f>
        <v>4495914.842759517</v>
      </c>
      <c r="S85" s="25">
        <f t="shared" ca="1" si="7"/>
        <v>6351684.5446505519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1854894.0199958447</v>
      </c>
      <c r="R86" s="25">
        <f t="array" aca="1" ref="R86" ca="1">INDEX('Lorri 401b'!L:L,MATCH('Retirement Calculator'!A86,'Lorri 401b'!N:N,0),0)</f>
        <v>4492444.5960411672</v>
      </c>
      <c r="S86" s="25">
        <f t="shared" ca="1" si="7"/>
        <v>6347338.6160370121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1854014.6894260915</v>
      </c>
      <c r="R87" s="25">
        <f t="array" aca="1" ref="R87" ca="1">INDEX('Lorri 401b'!L:L,MATCH('Retirement Calculator'!A87,'Lorri 401b'!N:N,0),0)</f>
        <v>4488959.8899614913</v>
      </c>
      <c r="S87" s="25">
        <f t="shared" ca="1" si="7"/>
        <v>6342974.5793875828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1853131.6949789643</v>
      </c>
      <c r="R88" s="25">
        <f t="array" aca="1" ref="R88" ca="1">INDEX('Lorri 401b'!L:L,MATCH('Retirement Calculator'!A88,'Lorri 401b'!N:N,0),0)</f>
        <v>4485460.6642731503</v>
      </c>
      <c r="S88" s="25">
        <f t="shared" ca="1" si="7"/>
        <v>6338592.3592521148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1852245.0213883072</v>
      </c>
      <c r="R89" s="25">
        <f t="array" aca="1" ref="R89" ca="1">INDEX('Lorri 401b'!L:L,MATCH('Retirement Calculator'!A89,'Lorri 401b'!N:N,0),0)</f>
        <v>4481946.8584777741</v>
      </c>
      <c r="S89" s="25">
        <f t="shared" ca="1" si="7"/>
        <v>6334191.8798660813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1851354.6533243558</v>
      </c>
      <c r="R90" s="25">
        <f t="array" aca="1" ref="R90" ca="1">INDEX('Lorri 401b'!L:L,MATCH('Retirement Calculator'!A90,'Lorri 401b'!N:N,0),0)</f>
        <v>4478418.4118249174</v>
      </c>
      <c r="S90" s="25">
        <f t="shared" ca="1" si="7"/>
        <v>6329773.0651492737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1850460.5753934714</v>
      </c>
      <c r="R91" s="25">
        <f t="array" aca="1" ref="R91" ca="1">INDEX('Lorri 401b'!L:L,MATCH('Retirement Calculator'!A91,'Lorri 401b'!N:N,0),0)</f>
        <v>4474875.2633110071</v>
      </c>
      <c r="S91" s="25">
        <f t="shared" ca="1" si="7"/>
        <v>6325335.838704478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1849562.772137875</v>
      </c>
      <c r="R92" s="25">
        <f t="array" aca="1" ref="R92" ca="1">INDEX('Lorri 401b'!L:L,MATCH('Retirement Calculator'!A92,'Lorri 401b'!N:N,0),0)</f>
        <v>4471317.3516782885</v>
      </c>
      <c r="S92" s="25">
        <f t="shared" ca="1" si="7"/>
        <v>6320880.1238161633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1848661.2280353801</v>
      </c>
      <c r="R93" s="25">
        <f t="array" aca="1" ref="R93" ca="1">INDEX('Lorri 401b'!L:L,MATCH('Retirement Calculator'!A93,'Lorri 401b'!N:N,0),0)</f>
        <v>4467744.6154137673</v>
      </c>
      <c r="S93" s="25">
        <f t="shared" ca="1" si="7"/>
        <v>6316405.8434491474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1847755.9274991248</v>
      </c>
      <c r="R94" s="25">
        <f t="array" aca="1" ref="R94" ca="1">INDEX('Lorri 401b'!L:L,MATCH('Retirement Calculator'!A94,'Lorri 401b'!N:N,0),0)</f>
        <v>4464156.9927481441</v>
      </c>
      <c r="S94" s="25">
        <f t="shared" ca="1" si="7"/>
        <v>6311912.9202472689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1846846.8548773017</v>
      </c>
      <c r="R95" s="25">
        <f t="array" aca="1" ref="R95" ca="1">INDEX('Lorri 401b'!L:L,MATCH('Retirement Calculator'!A95,'Lorri 401b'!N:N,0),0)</f>
        <v>4460554.4216547469</v>
      </c>
      <c r="S95" s="25">
        <f t="shared" ca="1" si="7"/>
        <v>6307401.2765320484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1845933.9944528879</v>
      </c>
      <c r="R96" s="25">
        <f t="array" aca="1" ref="R96" ca="1">INDEX('Lorri 401b'!L:L,MATCH('Retirement Calculator'!A96,'Lorri 401b'!N:N,0),0)</f>
        <v>4456936.8398484606</v>
      </c>
      <c r="S96" s="25">
        <f t="shared" ca="1" si="7"/>
        <v>6302870.8343013488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1845017.3304433723</v>
      </c>
      <c r="R97" s="25">
        <f t="array" aca="1" ref="R97" ca="1">INDEX('Lorri 401b'!L:L,MATCH('Retirement Calculator'!A97,'Lorri 401b'!N:N,0),0)</f>
        <v>4453304.184784648</v>
      </c>
      <c r="S97" s="25">
        <f t="shared" ca="1" si="7"/>
        <v>6298321.51522802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1844096.8470004837</v>
      </c>
      <c r="R98" s="25">
        <f t="array" aca="1" ref="R98" ca="1">INDEX('Lorri 401b'!L:L,MATCH('Retirement Calculator'!A98,'Lorri 401b'!N:N,0),0)</f>
        <v>4449656.3936580699</v>
      </c>
      <c r="S98" s="25">
        <f t="shared" ca="1" si="7"/>
        <v>6293753.2406585533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1843172.5282099163</v>
      </c>
      <c r="R99" s="25">
        <f t="array" aca="1" ref="R99" ca="1">INDEX('Lorri 401b'!L:L,MATCH('Retirement Calculator'!A99,'Lorri 401b'!N:N,0),0)</f>
        <v>4445993.4034017976</v>
      </c>
      <c r="S99" s="25">
        <f t="shared" ca="1" si="7"/>
        <v>6289165.931611714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1842244.3580910549</v>
      </c>
      <c r="R100" s="25">
        <f t="array" aca="1" ref="R100" ca="1">INDEX('Lorri 401b'!L:L,MATCH('Retirement Calculator'!A100,'Lorri 401b'!N:N,0),0)</f>
        <v>4442315.1506861243</v>
      </c>
      <c r="S100" s="25">
        <f t="shared" ca="1" si="7"/>
        <v>6284559.5087771788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1841312.3205966984</v>
      </c>
      <c r="R101" s="25">
        <f t="array" aca="1" ref="R101" ca="1">INDEX('Lorri 401b'!L:L,MATCH('Retirement Calculator'!A101,'Lorri 401b'!N:N,0),0)</f>
        <v>4438621.5719174687</v>
      </c>
      <c r="S101" s="25">
        <f t="shared" ca="1" si="7"/>
        <v>6279933.8925141674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1840376.3996127821</v>
      </c>
      <c r="R102" s="25">
        <f t="array" aca="1" ref="R102" ca="1">INDEX('Lorri 401b'!L:L,MATCH('Retirement Calculator'!A102,'Lorri 401b'!N:N,0),0)</f>
        <v>4434912.6032372769</v>
      </c>
      <c r="S102" s="25">
        <f t="shared" ca="1" si="7"/>
        <v>6275289.0028500594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1839436.5789580992</v>
      </c>
      <c r="R103" s="25">
        <f t="array" aca="1" ref="R103" ca="1">INDEX('Lorri 401b'!L:L,MATCH('Retirement Calculator'!A103,'Lorri 401b'!N:N,0),0)</f>
        <v>4431188.1805209182</v>
      </c>
      <c r="S103" s="25">
        <f t="shared" ca="1" si="7"/>
        <v>6270624.7594790179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1838492.842384022</v>
      </c>
      <c r="R104" s="25">
        <f t="array" aca="1" ref="R104" ca="1">INDEX('Lorri 401b'!L:L,MATCH('Retirement Calculator'!A104,'Lorri 401b'!N:N,0),0)</f>
        <v>4427448.2393765748</v>
      </c>
      <c r="S104" s="25">
        <f t="shared" ca="1" si="7"/>
        <v>6265941.0817605965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1837545.1735742195</v>
      </c>
      <c r="R105" s="25">
        <f t="array" aca="1" ref="R105" ca="1">INDEX('Lorri 401b'!L:L,MATCH('Retirement Calculator'!A105,'Lorri 401b'!N:N,0),0)</f>
        <v>4423692.7151441295</v>
      </c>
      <c r="S105" s="25">
        <f t="shared" ca="1" si="7"/>
        <v>6261237.8887183489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1836593.5561443761</v>
      </c>
      <c r="R106" s="25">
        <f t="array" aca="1" ref="R106" ca="1">INDEX('Lorri 401b'!L:L,MATCH('Retirement Calculator'!A106,'Lorri 401b'!N:N,0),0)</f>
        <v>4419921.5428940495</v>
      </c>
      <c r="S106" s="25">
        <f t="shared" ca="1" si="7"/>
        <v>6256515.0990384258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1835637.9736419083</v>
      </c>
      <c r="R107" s="25">
        <f t="array" aca="1" ref="R107" ca="1">INDEX('Lorri 401b'!L:L,MATCH('Retirement Calculator'!A107,'Lorri 401b'!N:N,0),0)</f>
        <v>4416134.6574262604</v>
      </c>
      <c r="S107" s="25">
        <f t="shared" ca="1" si="7"/>
        <v>6251772.6310681682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1835357.3262273467</v>
      </c>
      <c r="R108" s="25">
        <f t="array" aca="1" ref="R108" ca="1">INDEX('Lorri 401b'!L:L,MATCH('Retirement Calculator'!A108,'Lorri 401b'!N:N,0),0)</f>
        <v>4414083.1599206887</v>
      </c>
      <c r="S108" s="25">
        <f t="shared" ca="1" si="7"/>
        <v>6249440.4861480352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1835075.5094485579</v>
      </c>
      <c r="R109" s="25">
        <f t="array" aca="1" ref="R109" ca="1">INDEX('Lorri 401b'!L:L,MATCH('Retirement Calculator'!A109,'Lorri 401b'!N:N,0),0)</f>
        <v>4412023.114508844</v>
      </c>
      <c r="S109" s="25">
        <f t="shared" ca="1" si="7"/>
        <v>6247098.6239574021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1834792.5184331906</v>
      </c>
      <c r="R110" s="25">
        <f t="array" aca="1" ref="R110" ca="1">INDEX('Lorri 401b'!L:L,MATCH('Retirement Calculator'!A110,'Lorri 401b'!N:N,0),0)</f>
        <v>4409954.4855744494</v>
      </c>
      <c r="S110" s="25">
        <f t="shared" ca="1" si="7"/>
        <v>6244747.0040076403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1834508.3482885929</v>
      </c>
      <c r="R111" s="25">
        <f t="array" aca="1" ref="R111" ca="1">INDEX('Lorri 401b'!L:L,MATCH('Retirement Calculator'!A111,'Lorri 401b'!N:N,0),0)</f>
        <v>4407877.2373528285</v>
      </c>
      <c r="S111" s="25">
        <f t="shared" ca="1" si="7"/>
        <v>6242385.5856414214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1834222.994101726</v>
      </c>
      <c r="R112" s="25">
        <f t="array" aca="1" ref="R112" ca="1">INDEX('Lorri 401b'!L:L,MATCH('Retirement Calculator'!A112,'Lorri 401b'!N:N,0),0)</f>
        <v>4405791.3339302838</v>
      </c>
      <c r="S112" s="25">
        <f t="shared" ca="1" si="7"/>
        <v>6240014.3280320093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1833936.4509390804</v>
      </c>
      <c r="R113" s="25">
        <f t="array" aca="1" ref="R113" ca="1">INDEX('Lorri 401b'!L:L,MATCH('Retirement Calculator'!A113,'Lorri 401b'!N:N,0),0)</f>
        <v>4403696.7392434785</v>
      </c>
      <c r="S113" s="25">
        <f t="shared" ca="1" si="7"/>
        <v>6237633.1901825592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1833648.7138465904</v>
      </c>
      <c r="R114" s="25">
        <f t="array" aca="1" ref="R114" ca="1">INDEX('Lorri 401b'!L:L,MATCH('Retirement Calculator'!A114,'Lorri 401b'!N:N,0),0)</f>
        <v>4401593.4170788117</v>
      </c>
      <c r="S114" s="25">
        <f t="shared" ca="1" si="7"/>
        <v>6235242.130925402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1833359.7778495483</v>
      </c>
      <c r="R115" s="25">
        <f t="array" aca="1" ref="R115" ca="1">INDEX('Lorri 401b'!L:L,MATCH('Retirement Calculator'!A115,'Lorri 401b'!N:N,0),0)</f>
        <v>4399481.3310717922</v>
      </c>
      <c r="S115" s="25">
        <f t="shared" ca="1" si="7"/>
        <v>6232841.1089213407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1833069.6379525186</v>
      </c>
      <c r="R116" s="25">
        <f t="array" aca="1" ref="R116" ca="1">INDEX('Lorri 401b'!L:L,MATCH('Retirement Calculator'!A116,'Lorri 401b'!N:N,0),0)</f>
        <v>4397360.4447064102</v>
      </c>
      <c r="S116" s="25">
        <f t="shared" ca="1" si="7"/>
        <v>6230430.0826589288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1832778.2891392512</v>
      </c>
      <c r="R117" s="25">
        <f t="array" aca="1" ref="R117" ca="1">INDEX('Lorri 401b'!L:L,MATCH('Retirement Calculator'!A117,'Lorri 401b'!N:N,0),0)</f>
        <v>4395230.7213145057</v>
      </c>
      <c r="S117" s="25">
        <f t="shared" ca="1" si="7"/>
        <v>6228009.0104537569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1832485.7263725952</v>
      </c>
      <c r="R118" s="25">
        <f t="array" aca="1" ref="R118" ca="1">INDEX('Lorri 401b'!L:L,MATCH('Retirement Calculator'!A118,'Lorri 401b'!N:N,0),0)</f>
        <v>4393092.1240751352</v>
      </c>
      <c r="S118" s="25">
        <f t="shared" ca="1" si="7"/>
        <v>6225577.8504477302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1832191.9445944114</v>
      </c>
      <c r="R119" s="25">
        <f t="array" aca="1" ref="R119" ca="1">INDEX('Lorri 401b'!L:L,MATCH('Retirement Calculator'!A119,'Lorri 401b'!N:N,0),0)</f>
        <v>4390944.6160139339</v>
      </c>
      <c r="S119" s="25">
        <f t="shared" ca="1" si="7"/>
        <v>6223136.5606083451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1831896.9387254852</v>
      </c>
      <c r="R120" s="25">
        <f t="array" aca="1" ref="R120" ca="1">INDEX('Lorri 401b'!L:L,MATCH('Retirement Calculator'!A120,'Lorri 401b'!N:N,0),0)</f>
        <v>4388788.1600024775</v>
      </c>
      <c r="S120" s="25">
        <f t="shared" ca="1" si="7"/>
        <v>6220685.0987279629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1831600.7036654386</v>
      </c>
      <c r="R121" s="25">
        <f t="array" aca="1" ref="R121" ca="1">INDEX('Lorri 401b'!L:L,MATCH('Retirement Calculator'!A121,'Lorri 401b'!N:N,0),0)</f>
        <v>4386622.7187576396</v>
      </c>
      <c r="S121" s="25">
        <f t="shared" ca="1" si="7"/>
        <v>6218223.4224230777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1831303.2342926417</v>
      </c>
      <c r="R122" s="25">
        <f t="array" aca="1" ref="R122" ca="1">INDEX('Lorri 401b'!L:L,MATCH('Retirement Calculator'!A122,'Lorri 401b'!N:N,0),0)</f>
        <v>4384448.2548409486</v>
      </c>
      <c r="S122" s="25">
        <f t="shared" ca="1" si="7"/>
        <v>6215751.4891335908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1831004.525464125</v>
      </c>
      <c r="R123" s="25">
        <f t="array" aca="1" ref="R123" ca="1">INDEX('Lorri 401b'!L:L,MATCH('Retirement Calculator'!A123,'Lorri 401b'!N:N,0),0)</f>
        <v>4382264.7306579379</v>
      </c>
      <c r="S123" s="25">
        <f t="shared" ca="1" si="7"/>
        <v>6213269.2561220629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1830704.5720154895</v>
      </c>
      <c r="R124" s="25">
        <f t="array" aca="1" ref="R124" ca="1">INDEX('Lorri 401b'!L:L,MATCH('Retirement Calculator'!A124,'Lorri 401b'!N:N,0),0)</f>
        <v>4380072.1084574983</v>
      </c>
      <c r="S124" s="25">
        <f t="shared" ca="1" si="7"/>
        <v>6210776.6804729877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1830403.3687608179</v>
      </c>
      <c r="R125" s="25">
        <f t="array" aca="1" ref="R125" ca="1">INDEX('Lorri 401b'!L:L,MATCH('Retirement Calculator'!A125,'Lorri 401b'!N:N,0),0)</f>
        <v>4377870.3503312236</v>
      </c>
      <c r="S125" s="25">
        <f t="shared" ca="1" si="7"/>
        <v>6208273.7190920413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1830100.9104925853</v>
      </c>
      <c r="R126" s="25">
        <f t="array" aca="1" ref="R126" ca="1">INDEX('Lorri 401b'!L:L,MATCH('Retirement Calculator'!A126,'Lorri 401b'!N:N,0),0)</f>
        <v>4375659.4182127556</v>
      </c>
      <c r="S126" s="25">
        <f t="shared" ca="1" si="7"/>
        <v>6205760.3287053406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1829797.1919815682</v>
      </c>
      <c r="R127" s="25">
        <f t="array" aca="1" ref="R127" ca="1">INDEX('Lorri 401b'!L:L,MATCH('Retirement Calculator'!A127,'Lorri 401b'!N:N,0),0)</f>
        <v>4373439.2738771271</v>
      </c>
      <c r="S127" s="25">
        <f t="shared" ca="1" si="7"/>
        <v>6203236.4658586951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1829492.2079767552</v>
      </c>
      <c r="R128" s="25">
        <f t="array" aca="1" ref="R128" ca="1">INDEX('Lorri 401b'!L:L,MATCH('Retirement Calculator'!A128,'Lorri 401b'!N:N,0),0)</f>
        <v>4371209.8789401008</v>
      </c>
      <c r="S128" s="25">
        <f t="shared" ca="1" si="7"/>
        <v>6200702.0869168565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1829185.9532052556</v>
      </c>
      <c r="R129" s="25">
        <f t="array" aca="1" ref="R129" ca="1">INDEX('Lorri 401b'!L:L,MATCH('Retirement Calculator'!A129,'Lorri 401b'!N:N,0),0)</f>
        <v>4368971.1948575033</v>
      </c>
      <c r="S129" s="25">
        <f t="shared" ca="1" si="7"/>
        <v>6198157.1480627591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1828878.422372208</v>
      </c>
      <c r="R130" s="25">
        <f t="array" aca="1" ref="R130" ca="1">INDEX('Lorri 401b'!L:L,MATCH('Retirement Calculator'!A130,'Lorri 401b'!N:N,0),0)</f>
        <v>4366723.1829245621</v>
      </c>
      <c r="S130" s="25">
        <f t="shared" ca="1" si="7"/>
        <v>6195601.6052967701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1828569.6101606893</v>
      </c>
      <c r="R131" s="25">
        <f t="array" aca="1" ref="R131" ca="1">INDEX('Lorri 401b'!L:L,MATCH('Retirement Calculator'!A131,'Lorri 401b'!N:N,0),0)</f>
        <v>4364465.8042752333</v>
      </c>
      <c r="S131" s="25">
        <f t="shared" ca="1" si="7"/>
        <v>6193035.4144359231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1828259.5112316227</v>
      </c>
      <c r="R132" s="25">
        <f t="array" aca="1" ref="R132" ca="1">INDEX('Lorri 401b'!L:L,MATCH('Retirement Calculator'!A132,'Lorri 401b'!N:N,0),0)</f>
        <v>4362199.0198815325</v>
      </c>
      <c r="S132" s="25">
        <f t="shared" ca="1" si="7"/>
        <v>6190458.5311131552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1827948.1202236849</v>
      </c>
      <c r="R133" s="25">
        <f t="array" aca="1" ref="R133" ca="1">INDEX('Lorri 401b'!L:L,MATCH('Retirement Calculator'!A133,'Lorri 401b'!N:N,0),0)</f>
        <v>4359922.7905528573</v>
      </c>
      <c r="S133" s="25">
        <f t="shared" ca="1" si="7"/>
        <v>6187870.9107765425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1827635.4317532142</v>
      </c>
      <c r="R134" s="25">
        <f t="array" aca="1" ref="R134" ca="1">INDEX('Lorri 401b'!L:L,MATCH('Retirement Calculator'!A134,'Lorri 401b'!N:N,0),0)</f>
        <v>4357637.0769353127</v>
      </c>
      <c r="S134" s="25">
        <f t="shared" ca="1" si="7"/>
        <v>6185272.5086885272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1827321.4404141165</v>
      </c>
      <c r="R135" s="25">
        <f t="array" aca="1" ref="R135" ca="1">INDEX('Lorri 401b'!L:L,MATCH('Retirement Calculator'!A135,'Lorri 401b'!N:N,0),0)</f>
        <v>4355341.8395110285</v>
      </c>
      <c r="S135" s="25">
        <f t="shared" ca="1" si="7"/>
        <v>6182663.2799251452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1827006.1407777725</v>
      </c>
      <c r="R136" s="25">
        <f t="array" aca="1" ref="R136" ca="1">INDEX('Lorri 401b'!L:L,MATCH('Retirement Calculator'!A136,'Lorri 401b'!N:N,0),0)</f>
        <v>4353037.0385974767</v>
      </c>
      <c r="S136" s="25">
        <f t="shared" ca="1" si="7"/>
        <v>6180043.179375249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1826689.5273929439</v>
      </c>
      <c r="R137" s="25">
        <f t="array" aca="1" ref="R137" ca="1">INDEX('Lorri 401b'!L:L,MATCH('Retirement Calculator'!A137,'Lorri 401b'!N:N,0),0)</f>
        <v>4350722.634346785</v>
      </c>
      <c r="S137" s="25">
        <f t="shared" ca="1" si="7"/>
        <v>6177412.1617397293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1826371.5947856782</v>
      </c>
      <c r="R138" s="25">
        <f t="array" aca="1" ref="R138" ca="1">INDEX('Lorri 401b'!L:L,MATCH('Retirement Calculator'!A138,'Lorri 401b'!N:N,0),0)</f>
        <v>4348398.5867450489</v>
      </c>
      <c r="S138" s="25">
        <f t="shared" ca="1" si="7"/>
        <v>6174770.1815307271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1826052.3374592157</v>
      </c>
      <c r="R139" s="25">
        <f t="array" aca="1" ref="R139" ca="1">INDEX('Lorri 401b'!L:L,MATCH('Retirement Calculator'!A139,'Lorri 401b'!N:N,0),0)</f>
        <v>4346064.8556116391</v>
      </c>
      <c r="S139" s="25">
        <f t="shared" ca="1" si="7"/>
        <v>6172117.193070855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1825731.749893893</v>
      </c>
      <c r="R140" s="25">
        <f t="array" aca="1" ref="R140" ca="1">INDEX('Lorri 401b'!L:L,MATCH('Retirement Calculator'!A140,'Lorri 401b'!N:N,0),0)</f>
        <v>4343721.4005985064</v>
      </c>
      <c r="S140" s="25">
        <f t="shared" ca="1" si="7"/>
        <v>6169453.1504923999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1825409.8265470481</v>
      </c>
      <c r="R141" s="25">
        <f t="array" aca="1" ref="R141" ca="1">INDEX('Lorri 401b'!L:L,MATCH('Retirement Calculator'!A141,'Lorri 401b'!N:N,0),0)</f>
        <v>4341368.1811894858</v>
      </c>
      <c r="S141" s="25">
        <f t="shared" ca="1" si="7"/>
        <v>6166778.0077365339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1825086.5618529245</v>
      </c>
      <c r="R142" s="25">
        <f t="array" aca="1" ref="R142" ca="1">INDEX('Lorri 401b'!L:L,MATCH('Retirement Calculator'!A142,'Lorri 401b'!N:N,0),0)</f>
        <v>4339005.1566995941</v>
      </c>
      <c r="S142" s="25">
        <f t="shared" ca="1" si="7"/>
        <v>6164091.7185525186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1824761.9502225756</v>
      </c>
      <c r="R143" s="25">
        <f t="array" aca="1" ref="R143" ca="1">INDEX('Lorri 401b'!L:L,MATCH('Retirement Calculator'!A143,'Lorri 401b'!N:N,0),0)</f>
        <v>4336632.2862743279</v>
      </c>
      <c r="S143" s="25">
        <f t="shared" ca="1" si="7"/>
        <v>6161394.236496903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1824435.9860437668</v>
      </c>
      <c r="R144" s="25">
        <f t="array" aca="1" ref="R144" ca="1">INDEX('Lorri 401b'!L:L,MATCH('Retirement Calculator'!A144,'Lorri 401b'!N:N,0),0)</f>
        <v>4334249.5288889566</v>
      </c>
      <c r="S144" s="25">
        <f t="shared" ca="1" si="7"/>
        <v>6158685.5149327237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1824108.6636808796</v>
      </c>
      <c r="R145" s="25">
        <f t="array" aca="1" ref="R145" ca="1">INDEX('Lorri 401b'!L:L,MATCH('Retirement Calculator'!A145,'Lorri 401b'!N:N,0),0)</f>
        <v>4331856.843347813</v>
      </c>
      <c r="S145" s="25">
        <f t="shared" ca="1" si="7"/>
        <v>6155965.5070286924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1823779.9774748138</v>
      </c>
      <c r="R146" s="25">
        <f t="array" aca="1" ref="R146" ca="1">INDEX('Lorri 401b'!L:L,MATCH('Retirement Calculator'!A146,'Lorri 401b'!N:N,0),0)</f>
        <v>4329454.1882835813</v>
      </c>
      <c r="S146" s="25">
        <f t="shared" ca="1" si="7"/>
        <v>6153234.1657583956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1823449.9217428893</v>
      </c>
      <c r="R147" s="25">
        <f t="array" aca="1" ref="R147" ca="1">INDEX('Lorri 401b'!L:L,MATCH('Retirement Calculator'!A147,'Lorri 401b'!N:N,0),0)</f>
        <v>4327041.5221565813</v>
      </c>
      <c r="S147" s="25">
        <f t="shared" ca="1" si="7"/>
        <v>6150491.4438994704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1823118.4907787486</v>
      </c>
      <c r="R148" s="25">
        <f t="array" aca="1" ref="R148" ca="1">INDEX('Lorri 401b'!L:L,MATCH('Retirement Calculator'!A148,'Lorri 401b'!N:N,0),0)</f>
        <v>4324618.8032540521</v>
      </c>
      <c r="S148" s="25">
        <f t="shared" ca="1" si="7"/>
        <v>6147737.2940328009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1822785.6788522573</v>
      </c>
      <c r="R149" s="25">
        <f t="array" aca="1" ref="R149" ca="1">INDEX('Lorri 401b'!L:L,MATCH('Retirement Calculator'!A149,'Lorri 401b'!N:N,0),0)</f>
        <v>4322185.9896894293</v>
      </c>
      <c r="S149" s="25">
        <f t="shared" ca="1" si="7"/>
        <v>6144971.6685416866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1822451.4802094055</v>
      </c>
      <c r="R150" s="25">
        <f t="array" aca="1" ref="R150" ca="1">INDEX('Lorri 401b'!L:L,MATCH('Retirement Calculator'!A150,'Lorri 401b'!N:N,0),0)</f>
        <v>4319743.0394016206</v>
      </c>
      <c r="S150" s="25">
        <f t="shared" ca="1" si="7"/>
        <v>6142194.5196110262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1822115.8890722087</v>
      </c>
      <c r="R151" s="25">
        <f t="array" aca="1" ref="R151" ca="1">INDEX('Lorri 401b'!L:L,MATCH('Retirement Calculator'!A151,'Lorri 401b'!N:N,0),0)</f>
        <v>4317289.9101542793</v>
      </c>
      <c r="S151" s="25">
        <f t="shared" ca="1" si="7"/>
        <v>6139405.799226488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1821778.8996386067</v>
      </c>
      <c r="R152" s="25">
        <f t="array" aca="1" ref="R152" ca="1">INDEX('Lorri 401b'!L:L,MATCH('Retirement Calculator'!A152,'Lorri 401b'!N:N,0),0)</f>
        <v>4314826.559535074</v>
      </c>
      <c r="S152" s="25">
        <f t="shared" ca="1" si="7"/>
        <v>6136605.4591736812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1821440.5060823648</v>
      </c>
      <c r="R153" s="25">
        <f t="array" aca="1" ref="R153" ca="1">INDEX('Lorri 401b'!L:L,MATCH('Retirement Calculator'!A153,'Lorri 401b'!N:N,0),0)</f>
        <v>4312352.944954956</v>
      </c>
      <c r="S153" s="25">
        <f t="shared" ca="1" si="7"/>
        <v>6133793.4510373212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1821100.7025529719</v>
      </c>
      <c r="R154" s="25">
        <f t="array" aca="1" ref="R154" ca="1">INDEX('Lorri 401b'!L:L,MATCH('Retirement Calculator'!A154,'Lorri 401b'!N:N,0),0)</f>
        <v>4309869.0236474201</v>
      </c>
      <c r="S154" s="25">
        <f t="shared" ca="1" si="7"/>
        <v>6130969.7262003925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1820759.4831755399</v>
      </c>
      <c r="R155" s="25">
        <f t="array" aca="1" ref="R155" ca="1">INDEX('Lorri 401b'!L:L,MATCH('Retirement Calculator'!A155,'Lorri 401b'!N:N,0),0)</f>
        <v>4307374.7526677698</v>
      </c>
      <c r="S155" s="25">
        <f t="shared" ca="1" si="7"/>
        <v>6128134.2358433101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1820416.8420507018</v>
      </c>
      <c r="R156" s="25">
        <f t="array" aca="1" ref="R156" ca="1">INDEX('Lorri 401b'!L:L,MATCH('Retirement Calculator'!A156,'Lorri 401b'!N:N,0),0)</f>
        <v>4304870.0888923714</v>
      </c>
      <c r="S156" s="25">
        <f t="shared" ca="1" si="7"/>
        <v>6125286.9309430737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1820072.7732545102</v>
      </c>
      <c r="R157" s="25">
        <f t="array" aca="1" ref="R157" ca="1">INDEX('Lorri 401b'!L:L,MATCH('Retirement Calculator'!A157,'Lorri 401b'!N:N,0),0)</f>
        <v>4302354.9890179085</v>
      </c>
      <c r="S157" s="25">
        <f t="shared" ca="1" si="7"/>
        <v>6122427.7622724185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1819727.2708383345</v>
      </c>
      <c r="R158" s="25">
        <f t="array" aca="1" ref="R158" ca="1">INDEX('Lorri 401b'!L:L,MATCH('Retirement Calculator'!A158,'Lorri 401b'!N:N,0),0)</f>
        <v>4299829.4095606348</v>
      </c>
      <c r="S158" s="25">
        <f t="shared" ca="1" si="7"/>
        <v>6119556.680398969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1819380.3288287581</v>
      </c>
      <c r="R159" s="25">
        <f t="array" aca="1" ref="R159" ca="1">INDEX('Lorri 401b'!L:L,MATCH('Retirement Calculator'!A159,'Lorri 401b'!N:N,0),0)</f>
        <v>4297293.3068556227</v>
      </c>
      <c r="S159" s="25">
        <f t="shared" ca="1" si="7"/>
        <v>6116673.6356843803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1819031.9412274752</v>
      </c>
      <c r="R160" s="25">
        <f t="array" aca="1" ref="R160" ca="1">INDEX('Lorri 401b'!L:L,MATCH('Retirement Calculator'!A160,'Lorri 401b'!N:N,0),0)</f>
        <v>4294746.6370560061</v>
      </c>
      <c r="S160" s="25">
        <f t="shared" ca="1" si="7"/>
        <v>6113778.5782834813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1818682.1020111868</v>
      </c>
      <c r="R161" s="25">
        <f t="array" aca="1" ref="R161" ca="1">INDEX('Lorri 401b'!L:L,MATCH('Retirement Calculator'!A161,'Lorri 401b'!N:N,0),0)</f>
        <v>4292189.3561322251</v>
      </c>
      <c r="S161" s="25">
        <f t="shared" ca="1" si="7"/>
        <v>6110871.4581434121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1818330.8051314973</v>
      </c>
      <c r="R162" s="25">
        <f t="array" aca="1" ref="R162" ca="1">INDEX('Lorri 401b'!L:L,MATCH('Retirement Calculator'!A162,'Lorri 401b'!N:N,0),0)</f>
        <v>4289621.4198712613</v>
      </c>
      <c r="S162" s="25">
        <f t="shared" ca="1" si="7"/>
        <v>6107952.2250027582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1817978.044514809</v>
      </c>
      <c r="R163" s="25">
        <f t="array" aca="1" ref="R163" ca="1">INDEX('Lorri 401b'!L:L,MATCH('Retirement Calculator'!A163,'Lorri 401b'!N:N,0),0)</f>
        <v>4287042.783875877</v>
      </c>
      <c r="S163" s="25">
        <f t="shared" ca="1" si="7"/>
        <v>6105020.8283906858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1817623.8140622179</v>
      </c>
      <c r="R164" s="25">
        <f t="array" aca="1" ref="R164" ca="1">INDEX('Lorri 401b'!L:L,MATCH('Retirement Calculator'!A164,'Lorri 401b'!N:N,0),0)</f>
        <v>4284453.403563845</v>
      </c>
      <c r="S164" s="25">
        <f t="shared" ca="1" si="7"/>
        <v>6102077.2176260632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1817268.1076494078</v>
      </c>
      <c r="R165" s="25">
        <f t="array" aca="1" ref="R165" ca="1">INDEX('Lorri 401b'!L:L,MATCH('Retirement Calculator'!A165,'Lorri 401b'!N:N,0),0)</f>
        <v>4281853.23416718</v>
      </c>
      <c r="S165" s="25">
        <f t="shared" ca="1" si="7"/>
        <v>6099121.3418165874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1816910.9191265441</v>
      </c>
      <c r="R166" s="25">
        <f t="array" aca="1" ref="R166" ca="1">INDEX('Lorri 401b'!L:L,MATCH('Retirement Calculator'!A166,'Lorri 401b'!N:N,0),0)</f>
        <v>4279242.2307313625</v>
      </c>
      <c r="S166" s="25">
        <f t="shared" ca="1" si="7"/>
        <v>6096153.1498579066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1816552.2423181685</v>
      </c>
      <c r="R167" s="25">
        <f t="array" aca="1" ref="R167" ca="1">INDEX('Lorri 401b'!L:L,MATCH('Retirement Calculator'!A167,'Lorri 401b'!N:N,0),0)</f>
        <v>4276620.3481145622</v>
      </c>
      <c r="S167" s="25">
        <f t="shared" ca="1" si="7"/>
        <v>6093172.5904327305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1816192.0710230914</v>
      </c>
      <c r="R168" s="25">
        <f t="array" aca="1" ref="R168" ca="1">INDEX('Lorri 401b'!L:L,MATCH('Retirement Calculator'!A168,'Lorri 401b'!N:N,0),0)</f>
        <v>4273987.5409868583</v>
      </c>
      <c r="S168" s="25">
        <f t="shared" ca="1" si="7"/>
        <v>6090179.61200995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1815830.3990142848</v>
      </c>
      <c r="R169" s="25">
        <f t="array" aca="1" ref="R169" ca="1">INDEX('Lorri 401b'!L:L,MATCH('Retirement Calculator'!A169,'Lorri 401b'!N:N,0),0)</f>
        <v>4271343.7638294557</v>
      </c>
      <c r="S169" s="25">
        <f t="shared" ca="1" si="7"/>
        <v>6087174.1628437405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1815467.2200387749</v>
      </c>
      <c r="R170" s="25">
        <f t="array" aca="1" ref="R170" ca="1">INDEX('Lorri 401b'!L:L,MATCH('Retirement Calculator'!A170,'Lorri 401b'!N:N,0),0)</f>
        <v>4268688.9709338974</v>
      </c>
      <c r="S170" s="25">
        <f t="shared" ca="1" si="7"/>
        <v>6084156.1909726728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1815102.5278175336</v>
      </c>
      <c r="R171" s="25">
        <f t="array" aca="1" ref="R171" ca="1">INDEX('Lorri 401b'!L:L,MATCH('Retirement Calculator'!A171,'Lorri 401b'!N:N,0),0)</f>
        <v>4266023.1164012738</v>
      </c>
      <c r="S171" s="25">
        <f t="shared" ca="1" si="7"/>
        <v>6081125.6442188071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1814736.3160453704</v>
      </c>
      <c r="R172" s="25">
        <f t="array" aca="1" ref="R172" ca="1">INDEX('Lorri 401b'!L:L,MATCH('Retirement Calculator'!A172,'Lorri 401b'!N:N,0),0)</f>
        <v>4263346.1541414307</v>
      </c>
      <c r="S172" s="25">
        <f t="shared" ca="1" si="7"/>
        <v>6078082.4701868016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1814368.5783908232</v>
      </c>
      <c r="R173" s="25">
        <f t="array" aca="1" ref="R173" ca="1">INDEX('Lorri 401b'!L:L,MATCH('Retirement Calculator'!A173,'Lorri 401b'!N:N,0),0)</f>
        <v>4260658.037872172</v>
      </c>
      <c r="S173" s="25">
        <f t="shared" ca="1" si="7"/>
        <v>6075026.6162629947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1813999.3084960489</v>
      </c>
      <c r="R174" s="25">
        <f t="array" aca="1" ref="R174" ca="1">INDEX('Lorri 401b'!L:L,MATCH('Retirement Calculator'!A174,'Lorri 401b'!N:N,0),0)</f>
        <v>4257958.7211184585</v>
      </c>
      <c r="S174" s="25">
        <f t="shared" ca="1" si="7"/>
        <v>6071958.0296145072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1813628.499976713</v>
      </c>
      <c r="R175" s="25">
        <f t="array" aca="1" ref="R175" ca="1">INDEX('Lorri 401b'!L:L,MATCH('Retirement Calculator'!A175,'Lorri 401b'!N:N,0),0)</f>
        <v>4255248.1572116045</v>
      </c>
      <c r="S175" s="25">
        <f t="shared" ca="1" si="7"/>
        <v>6068876.6571883177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1813256.1464218798</v>
      </c>
      <c r="R176" s="25">
        <f t="array" aca="1" ref="R176" ca="1">INDEX('Lorri 401b'!L:L,MATCH('Retirement Calculator'!A176,'Lorri 401b'!N:N,0),0)</f>
        <v>4252526.2992884712</v>
      </c>
      <c r="S176" s="25">
        <f t="shared" ca="1" si="7"/>
        <v>6065782.4457103508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1812882.2413939014</v>
      </c>
      <c r="R177" s="25">
        <f t="array" aca="1" ref="R177" ca="1">INDEX('Lorri 401b'!L:L,MATCH('Retirement Calculator'!A177,'Lorri 401b'!N:N,0),0)</f>
        <v>4249793.1002906589</v>
      </c>
      <c r="S177" s="25">
        <f t="shared" ca="1" si="7"/>
        <v>6062675.3416845603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1812506.7784283066</v>
      </c>
      <c r="R178" s="25">
        <f t="array" aca="1" ref="R178" ca="1">INDEX('Lorri 401b'!L:L,MATCH('Retirement Calculator'!A178,'Lorri 401b'!N:N,0),0)</f>
        <v>4247048.5129636889</v>
      </c>
      <c r="S178" s="25">
        <f t="shared" ca="1" si="7"/>
        <v>6059555.2913919957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1812129.7510336884</v>
      </c>
      <c r="R179" s="25">
        <f t="array" aca="1" ref="R179" ca="1">INDEX('Lorri 401b'!L:L,MATCH('Retirement Calculator'!A179,'Lorri 401b'!N:N,0),0)</f>
        <v>4244292.48985619</v>
      </c>
      <c r="S179" s="25">
        <f t="shared" ca="1" si="7"/>
        <v>6056422.2408898789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1811751.1526915927</v>
      </c>
      <c r="R180" s="25">
        <f t="array" aca="1" ref="R180" ca="1">INDEX('Lorri 401b'!L:L,MATCH('Retirement Calculator'!A180,'Lorri 401b'!N:N,0),0)</f>
        <v>4241524.9833190767</v>
      </c>
      <c r="S180" s="25">
        <f t="shared" ca="1" si="7"/>
        <v>6053276.1360106692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1811370.9768564049</v>
      </c>
      <c r="R181" s="25">
        <f t="array" aca="1" ref="R181" ca="1">INDEX('Lorri 401b'!L:L,MATCH('Retirement Calculator'!A181,'Lorri 401b'!N:N,0),0)</f>
        <v>4238745.945504725</v>
      </c>
      <c r="S181" s="25">
        <f t="shared" ca="1" si="7"/>
        <v>6050116.9223611299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1810989.2169552371</v>
      </c>
      <c r="R182" s="25">
        <f t="array" aca="1" ref="R182" ca="1">INDEX('Lorri 401b'!L:L,MATCH('Retirement Calculator'!A182,'Lorri 401b'!N:N,0),0)</f>
        <v>4235955.3283661464</v>
      </c>
      <c r="S182" s="25">
        <f t="shared" ca="1" si="7"/>
        <v>6046944.5453213835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1810605.8663878145</v>
      </c>
      <c r="R183" s="25">
        <f t="array" aca="1" ref="R183" ca="1">INDEX('Lorri 401b'!L:L,MATCH('Retirement Calculator'!A183,'Lorri 401b'!N:N,0),0)</f>
        <v>4233153.0836561574</v>
      </c>
      <c r="S183" s="25">
        <f t="shared" ca="1" si="7"/>
        <v>6043758.9500439717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1810220.918526361</v>
      </c>
      <c r="R184" s="25">
        <f t="array" aca="1" ref="R184" ca="1">INDEX('Lorri 401b'!L:L,MATCH('Retirement Calculator'!A184,'Lorri 401b'!N:N,0),0)</f>
        <v>4230339.1629265435</v>
      </c>
      <c r="S184" s="25">
        <f t="shared" ca="1" si="7"/>
        <v>6040560.0814529043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1809834.3667154848</v>
      </c>
      <c r="R185" s="25">
        <f t="array" aca="1" ref="R185" ca="1">INDEX('Lorri 401b'!L:L,MATCH('Retirement Calculator'!A185,'Lorri 401b'!N:N,0),0)</f>
        <v>4227513.5175272226</v>
      </c>
      <c r="S185" s="25">
        <f t="shared" ca="1" si="7"/>
        <v>6037347.8842427079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1809446.2042720632</v>
      </c>
      <c r="R186" s="25">
        <f t="array" aca="1" ref="R186" ca="1">INDEX('Lorri 401b'!L:L,MATCH('Retirement Calculator'!A186,'Lorri 401b'!N:N,0),0)</f>
        <v>4224676.0986054046</v>
      </c>
      <c r="S186" s="25">
        <f t="shared" ca="1" si="7"/>
        <v>6034122.3028774681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1809056.4244851274</v>
      </c>
      <c r="R187" s="25">
        <f t="array" aca="1" ref="R187" ca="1">INDEX('Lorri 401b'!L:L,MATCH('Retirement Calculator'!A187,'Lorri 401b'!N:N,0),0)</f>
        <v>4221826.8571047457</v>
      </c>
      <c r="S187" s="25">
        <f t="shared" ca="1" si="7"/>
        <v>6030883.2815898731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1808665.020615746</v>
      </c>
      <c r="R188" s="25">
        <f t="array" aca="1" ref="R188" ca="1">INDEX('Lorri 401b'!L:L,MATCH('Retirement Calculator'!A188,'Lorri 401b'!N:N,0),0)</f>
        <v>4218965.7437645011</v>
      </c>
      <c r="S188" s="25">
        <f t="shared" ca="1" si="7"/>
        <v>6027630.7643802473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1808271.9858969089</v>
      </c>
      <c r="R189" s="25">
        <f t="array" aca="1" ref="R189" ca="1">INDEX('Lorri 401b'!L:L,MATCH('Retirement Calculator'!A189,'Lorri 401b'!N:N,0),0)</f>
        <v>4216092.7091186717</v>
      </c>
      <c r="S189" s="25">
        <f t="shared" ca="1" si="7"/>
        <v>6024364.6950155804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1807877.31353341</v>
      </c>
      <c r="R190" s="25">
        <f t="array" aca="1" ref="R190" ca="1">INDEX('Lorri 401b'!L:L,MATCH('Retirement Calculator'!A190,'Lorri 401b'!N:N,0),0)</f>
        <v>4213207.7034951514</v>
      </c>
      <c r="S190" s="25">
        <f t="shared" ca="1" si="7"/>
        <v>6021085.0170285609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1807480.9967017297</v>
      </c>
      <c r="R191" s="25">
        <f t="array" aca="1" ref="R191" ca="1">INDEX('Lorri 401b'!L:L,MATCH('Retirement Calculator'!A191,'Lorri 401b'!N:N,0),0)</f>
        <v>4210310.6770148668</v>
      </c>
      <c r="S191" s="25">
        <f t="shared" ca="1" si="7"/>
        <v>6017791.6737165963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1807083.0285499175</v>
      </c>
      <c r="R192" s="25">
        <f t="array" aca="1" ref="R192" ca="1">INDEX('Lorri 401b'!L:L,MATCH('Retirement Calculator'!A192,'Lorri 401b'!N:N,0),0)</f>
        <v>4207401.5795909138</v>
      </c>
      <c r="S192" s="25">
        <f t="shared" ca="1" si="7"/>
        <v>6014484.6081408318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1806683.4021974728</v>
      </c>
      <c r="R193" s="25">
        <f t="array" aca="1" ref="R193" ca="1">INDEX('Lorri 401b'!L:L,MATCH('Retirement Calculator'!A193,'Lorri 401b'!N:N,0),0)</f>
        <v>4204480.3609276945</v>
      </c>
      <c r="S193" s="25">
        <f t="shared" ca="1" si="7"/>
        <v>6011163.7631251672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1806282.110735226</v>
      </c>
      <c r="R194" s="25">
        <f t="array" aca="1" ref="R194" ca="1">INDEX('Lorri 401b'!L:L,MATCH('Retirement Calculator'!A194,'Lorri 401b'!N:N,0),0)</f>
        <v>4201546.9705200456</v>
      </c>
      <c r="S194" s="25">
        <f t="shared" ca="1" si="7"/>
        <v>6007829.081255272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1805879.14722522</v>
      </c>
      <c r="R195" s="25">
        <f t="array" aca="1" ref="R195" ca="1">INDEX('Lorri 401b'!L:L,MATCH('Retirement Calculator'!A195,'Lorri 401b'!N:N,0),0)</f>
        <v>4198601.3576523643</v>
      </c>
      <c r="S195" s="25">
        <f t="shared" ca="1" si="7"/>
        <v>6004480.5048775841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1805474.504700589</v>
      </c>
      <c r="R196" s="25">
        <f t="array" aca="1" ref="R196" ca="1">INDEX('Lorri 401b'!L:L,MATCH('Retirement Calculator'!A196,'Lorri 401b'!N:N,0),0)</f>
        <v>4195643.4713977342</v>
      </c>
      <c r="S196" s="25">
        <f t="shared" ca="1" si="7"/>
        <v>6001117.9760983232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1805068.1761654387</v>
      </c>
      <c r="R197" s="25">
        <f t="array" aca="1" ref="R197" ca="1">INDEX('Lorri 401b'!L:L,MATCH('Retirement Calculator'!A197,'Lorri 401b'!N:N,0),0)</f>
        <v>4192673.2606170438</v>
      </c>
      <c r="S197" s="25">
        <f t="shared" ca="1" si="7"/>
        <v>5997741.436782483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1804660.1545947252</v>
      </c>
      <c r="R198" s="25">
        <f t="array" aca="1" ref="R198" ca="1">INDEX('Lorri 401b'!L:L,MATCH('Retirement Calculator'!A198,'Lorri 401b'!N:N,0),0)</f>
        <v>4189690.6739581004</v>
      </c>
      <c r="S198" s="25">
        <f t="shared" ca="1" si="7"/>
        <v>5994350.8285528254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1804250.4329341338</v>
      </c>
      <c r="R199" s="25">
        <f t="array" aca="1" ref="R199" ca="1">INDEX('Lorri 401b'!L:L,MATCH('Retirement Calculator'!A199,'Lorri 401b'!N:N,0),0)</f>
        <v>4186695.6598547446</v>
      </c>
      <c r="S199" s="25">
        <f t="shared" ca="1" si="7"/>
        <v>5990946.0927888788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1803839.0040999565</v>
      </c>
      <c r="R200" s="25">
        <f t="array" aca="1" ref="R200" ca="1">INDEX('Lorri 401b'!L:L,MATCH('Retirement Calculator'!A200,'Lorri 401b'!N:N,0),0)</f>
        <v>4183688.1665259581</v>
      </c>
      <c r="S200" s="25">
        <f t="shared" ca="1" si="7"/>
        <v>5987527.1706259148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1803425.8609789701</v>
      </c>
      <c r="R201" s="25">
        <f t="array" aca="1" ref="R201" ca="1">INDEX('Lorri 401b'!L:L,MATCH('Retirement Calculator'!A201,'Lorri 401b'!N:N,0),0)</f>
        <v>4180668.1419749684</v>
      </c>
      <c r="S201" s="25">
        <f t="shared" ca="1" si="7"/>
        <v>5984094.0029539382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1803010.996428313</v>
      </c>
      <c r="R202" s="25">
        <f t="array" aca="1" ref="R202" ca="1">INDEX('Lorri 401b'!L:L,MATCH('Retirement Calculator'!A202,'Lorri 401b'!N:N,0),0)</f>
        <v>4177635.5339883496</v>
      </c>
      <c r="S202" s="25">
        <f t="shared" ca="1" si="7"/>
        <v>5980646.5304166628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1802594.4032753615</v>
      </c>
      <c r="R203" s="25">
        <f t="array" aca="1" ref="R203" ca="1">INDEX('Lorri 401b'!L:L,MATCH('Retirement Calculator'!A203,'Lorri 401b'!N:N,0),0)</f>
        <v>4174590.29013512</v>
      </c>
      <c r="S203" s="25">
        <f t="shared" ca="1" si="7"/>
        <v>5977184.6934104813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1802176.0743176059</v>
      </c>
      <c r="R204" s="25">
        <f t="array" aca="1" ref="R204" ca="1">INDEX('Lorri 401b'!L:L,MATCH('Retirement Calculator'!A204,'Lorri 401b'!N:N,0),0)</f>
        <v>4171532.3577658352</v>
      </c>
      <c r="S204" s="25">
        <f t="shared" ca="1" si="7"/>
        <v>5973708.4320834409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1801756.0023225264</v>
      </c>
      <c r="R205" s="25">
        <f t="array" aca="1" ref="R205" ca="1">INDEX('Lorri 401b'!L:L,MATCH('Retirement Calculator'!A205,'Lorri 401b'!N:N,0),0)</f>
        <v>4168461.6840116782</v>
      </c>
      <c r="S205" s="25">
        <f t="shared" ca="1" si="7"/>
        <v>5970217.6863342049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1801334.1800274674</v>
      </c>
      <c r="R206" s="25">
        <f t="array" aca="1" ref="R206" ca="1">INDEX('Lorri 401b'!L:L,MATCH('Retirement Calculator'!A206,'Lorri 401b'!N:N,0),0)</f>
        <v>4165378.2157835457</v>
      </c>
      <c r="S206" s="25">
        <f t="shared" ca="1" si="7"/>
        <v>5966712.3958110129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1800910.6001395124</v>
      </c>
      <c r="R207" s="25">
        <f t="array" aca="1" ref="R207" ca="1">INDEX('Lorri 401b'!L:L,MATCH('Retirement Calculator'!A207,'Lorri 401b'!N:N,0),0)</f>
        <v>4162281.8997711292</v>
      </c>
      <c r="S207" s="25">
        <f t="shared" ca="1" si="7"/>
        <v>5963192.4999106415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1800485.2553353575</v>
      </c>
      <c r="R208" s="25">
        <f t="array" aca="1" ref="R208" ca="1">INDEX('Lorri 401b'!L:L,MATCH('Retirement Calculator'!A208,'Lorri 401b'!N:N,0),0)</f>
        <v>4159172.6824419945</v>
      </c>
      <c r="S208" s="25">
        <f t="shared" ca="1" si="7"/>
        <v>5959657.9377773516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1800058.1382611853</v>
      </c>
      <c r="R209" s="25">
        <f t="array" aca="1" ref="R209" ca="1">INDEX('Lorri 401b'!L:L,MATCH('Retirement Calculator'!A209,'Lorri 401b'!N:N,0),0)</f>
        <v>4156050.5100406548</v>
      </c>
      <c r="S209" s="25">
        <f t="shared" ca="1" si="7"/>
        <v>5956108.6483018398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1799629.2415325374</v>
      </c>
      <c r="R210" s="25">
        <f t="array" aca="1" ref="R210" ca="1">INDEX('Lorri 401b'!L:L,MATCH('Retirement Calculator'!A210,'Lorri 401b'!N:N,0),0)</f>
        <v>4152915.3285876429</v>
      </c>
      <c r="S210" s="25">
        <f t="shared" ca="1" si="7"/>
        <v>5952544.57012018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1799198.5577341868</v>
      </c>
      <c r="R211" s="25">
        <f t="array" aca="1" ref="R211" ca="1">INDEX('Lorri 401b'!L:L,MATCH('Retirement Calculator'!A211,'Lorri 401b'!N:N,0),0)</f>
        <v>4149767.0838785768</v>
      </c>
      <c r="S211" s="25">
        <f t="shared" ca="1" si="7"/>
        <v>5948965.6416127635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1798766.0794200096</v>
      </c>
      <c r="R212" s="25">
        <f t="array" aca="1" ref="R212" ca="1">INDEX('Lorri 401b'!L:L,MATCH('Retirement Calculator'!A212,'Lorri 401b'!N:N,0),0)</f>
        <v>4146605.7214832231</v>
      </c>
      <c r="S212" s="25">
        <f t="shared" ca="1" si="7"/>
        <v>5945371.8009032328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1798331.7991128569</v>
      </c>
      <c r="R213" s="25">
        <f t="array" aca="1" ref="R213" ca="1">INDEX('Lorri 401b'!L:L,MATCH('Retirement Calculator'!A213,'Lorri 401b'!N:N,0),0)</f>
        <v>4143431.1867445554</v>
      </c>
      <c r="S213" s="25">
        <f t="shared" ca="1" si="7"/>
        <v>5941762.9858574122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1797895.7093044242</v>
      </c>
      <c r="R214" s="25">
        <f t="array" aca="1" ref="R214" ca="1">INDEX('Lorri 401b'!L:L,MATCH('Retirement Calculator'!A214,'Lorri 401b'!N:N,0),0)</f>
        <v>4140243.42477781</v>
      </c>
      <c r="S214" s="25">
        <f t="shared" ca="1" si="7"/>
        <v>5938139.1340822345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1797457.8024551233</v>
      </c>
      <c r="R215" s="25">
        <f t="array" aca="1" ref="R215" ca="1">INDEX('Lorri 401b'!L:L,MATCH('Retirement Calculator'!A215,'Lorri 401b'!N:N,0),0)</f>
        <v>4137042.3804695364</v>
      </c>
      <c r="S215" s="25">
        <f t="shared" ca="1" si="7"/>
        <v>5934500.1829246599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1797018.0709939501</v>
      </c>
      <c r="R216" s="25">
        <f t="array" aca="1" ref="R216" ca="1">INDEX('Lorri 401b'!L:L,MATCH('Retirement Calculator'!A216,'Lorri 401b'!N:N,0),0)</f>
        <v>4133827.998476645</v>
      </c>
      <c r="S216" s="25">
        <f t="shared" ca="1" si="7"/>
        <v>5930846.0694705956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1796576.5073183554</v>
      </c>
      <c r="R217" s="25">
        <f t="array" aca="1" ref="R217" ca="1">INDEX('Lorri 401b'!L:L,MATCH('Retirement Calculator'!A217,'Lorri 401b'!N:N,0),0)</f>
        <v>4130600.2232254497</v>
      </c>
      <c r="S217" s="25">
        <f t="shared" ca="1" si="7"/>
        <v>5927176.7305438053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1796133.1037941123</v>
      </c>
      <c r="R218" s="25">
        <f t="array" aca="1" ref="R218" ca="1">INDEX('Lorri 401b'!L:L,MATCH('Retirement Calculator'!A218,'Lorri 401b'!N:N,0),0)</f>
        <v>4127358.9989107079</v>
      </c>
      <c r="S218" s="25">
        <f t="shared" ca="1" si="7"/>
        <v>5923492.1027048202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1795687.852755185</v>
      </c>
      <c r="R219" s="25">
        <f t="array" aca="1" ref="R219" ca="1">INDEX('Lorri 401b'!L:L,MATCH('Retirement Calculator'!A219,'Lorri 401b'!N:N,0),0)</f>
        <v>4124104.2694946546</v>
      </c>
      <c r="S219" s="25">
        <f t="shared" ca="1" si="7"/>
        <v>5919792.1222498398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1795240.7465035955</v>
      </c>
      <c r="R220" s="25">
        <f t="array" aca="1" ref="R220" ca="1">INDEX('Lorri 401b'!L:L,MATCH('Retirement Calculator'!A220,'Lorri 401b'!N:N,0),0)</f>
        <v>4120835.9787060344</v>
      </c>
      <c r="S220" s="25">
        <f t="shared" ca="1" si="7"/>
        <v>5916076.7252096301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1794791.7773092911</v>
      </c>
      <c r="R221" s="25">
        <f t="array" aca="1" ref="R221" ca="1">INDEX('Lorri 401b'!L:L,MATCH('Retirement Calculator'!A221,'Lorri 401b'!N:N,0),0)</f>
        <v>4117554.0700391284</v>
      </c>
      <c r="S221" s="25">
        <f t="shared" ca="1" si="7"/>
        <v>5912345.8473484199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1794340.9374100103</v>
      </c>
      <c r="R222" s="25">
        <f t="array" aca="1" ref="R222" ca="1">INDEX('Lorri 401b'!L:L,MATCH('Retirement Calculator'!A222,'Lorri 401b'!N:N,0),0)</f>
        <v>4114258.4867527769</v>
      </c>
      <c r="S222" s="25">
        <f t="shared" ca="1" si="7"/>
        <v>5908599.4241627874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1793888.2190111491</v>
      </c>
      <c r="R223" s="25">
        <f t="array" aca="1" ref="R223" ca="1">INDEX('Lorri 401b'!L:L,MATCH('Retirement Calculator'!A223,'Lorri 401b'!N:N,0),0)</f>
        <v>4110949.171869399</v>
      </c>
      <c r="S223" s="25">
        <f t="shared" ca="1" si="7"/>
        <v>5904837.3908805484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1793433.6142856262</v>
      </c>
      <c r="R224" s="25">
        <f t="array" aca="1" ref="R224" ca="1">INDEX('Lorri 401b'!L:L,MATCH('Retirement Calculator'!A224,'Lorri 401b'!N:N,0),0)</f>
        <v>4107626.0681740069</v>
      </c>
      <c r="S224" s="25">
        <f t="shared" ca="1" si="7"/>
        <v>5901059.6824596329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1792977.115373747</v>
      </c>
      <c r="R225" s="25">
        <f t="array" aca="1" ref="R225" ca="1">INDEX('Lorri 401b'!L:L,MATCH('Retirement Calculator'!A225,'Lorri 401b'!N:N,0),0)</f>
        <v>4104289.1182132172</v>
      </c>
      <c r="S225" s="25">
        <f t="shared" ca="1" si="7"/>
        <v>5897266.2335869642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1792518.714383068</v>
      </c>
      <c r="R226" s="25">
        <f t="array" aca="1" ref="R226" ca="1">INDEX('Lorri 401b'!L:L,MATCH('Retirement Calculator'!A226,'Lorri 401b'!N:N,0),0)</f>
        <v>4100938.2642942579</v>
      </c>
      <c r="S226" s="25">
        <f t="shared" ca="1" si="7"/>
        <v>5893456.9786773259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1792058.4033882613</v>
      </c>
      <c r="R227" s="25">
        <f t="array" aca="1" ref="R227" ca="1">INDEX('Lorri 401b'!L:L,MATCH('Retirement Calculator'!A227,'Lorri 401b'!N:N,0),0)</f>
        <v>4097573.4484839696</v>
      </c>
      <c r="S227" s="25">
        <f t="shared" ca="1" si="7"/>
        <v>5889631.8518722309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1791596.1744309762</v>
      </c>
      <c r="R228" s="25">
        <f t="array" aca="1" ref="R228" ca="1">INDEX('Lorri 401b'!L:L,MATCH('Retirement Calculator'!A228,'Lorri 401b'!N:N,0),0)</f>
        <v>4094194.6126078051</v>
      </c>
      <c r="S228" s="25">
        <f t="shared" ca="1" si="7"/>
        <v>5885790.7870387807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1791132.0195197023</v>
      </c>
      <c r="R229" s="25">
        <f t="array" aca="1" ref="R229" ca="1">INDEX('Lorri 401b'!L:L,MATCH('Retirement Calculator'!A229,'Lorri 401b'!N:N,0),0)</f>
        <v>4090801.6982488232</v>
      </c>
      <c r="S229" s="25">
        <f t="shared" ca="1" si="7"/>
        <v>5881933.7177685257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1790665.9306296315</v>
      </c>
      <c r="R230" s="25">
        <f t="array" aca="1" ref="R230" ca="1">INDEX('Lorri 401b'!L:L,MATCH('Retirement Calculator'!A230,'Lorri 401b'!N:N,0),0)</f>
        <v>4087394.6467466787</v>
      </c>
      <c r="S230" s="25">
        <f t="shared" ca="1" si="7"/>
        <v>5878060.5773763098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1790197.8997025187</v>
      </c>
      <c r="R231" s="25">
        <f t="array" aca="1" ref="R231" ca="1">INDEX('Lorri 401b'!L:L,MATCH('Retirement Calculator'!A231,'Lorri 401b'!N:N,0),0)</f>
        <v>4083973.3991966089</v>
      </c>
      <c r="S231" s="25">
        <f t="shared" ca="1" si="7"/>
        <v>5874171.2988991272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1789727.9186465431</v>
      </c>
      <c r="R232" s="25">
        <f t="array" aca="1" ref="R232" ca="1">INDEX('Lorri 401b'!L:L,MATCH('Retirement Calculator'!A232,'Lorri 401b'!N:N,0),0)</f>
        <v>4080537.8964484134</v>
      </c>
      <c r="S232" s="25">
        <f t="shared" ca="1" si="7"/>
        <v>5870265.8150949562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1789255.9793361675</v>
      </c>
      <c r="R233" s="25">
        <f t="array" aca="1" ref="R233" ca="1">INDEX('Lorri 401b'!L:L,MATCH('Retirement Calculator'!A233,'Lorri 401b'!N:N,0),0)</f>
        <v>4077088.079105434</v>
      </c>
      <c r="S233" s="25">
        <f t="shared" ca="1" si="7"/>
        <v>5866344.0584416017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1788782.0736119987</v>
      </c>
      <c r="R234" s="25">
        <f t="array" aca="1" ref="R234" ca="1">INDEX('Lorri 401b'!L:L,MATCH('Retirement Calculator'!A234,'Lorri 401b'!N:N,0),0)</f>
        <v>4073623.8875235254</v>
      </c>
      <c r="S234" s="25">
        <f t="shared" ca="1" si="7"/>
        <v>5862405.9611355243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1788306.1932806459</v>
      </c>
      <c r="R235" s="25">
        <f t="array" aca="1" ref="R235" ca="1">INDEX('Lorri 401b'!L:L,MATCH('Retirement Calculator'!A235,'Lorri 401b'!N:N,0),0)</f>
        <v>4070145.2618100257</v>
      </c>
      <c r="S235" s="25">
        <f t="shared" ca="1" si="7"/>
        <v>5858451.4550906718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1787828.3301145791</v>
      </c>
      <c r="R236" s="25">
        <f t="array" aca="1" ref="R236" ca="1">INDEX('Lorri 401b'!L:L,MATCH('Retirement Calculator'!A236,'Lorri 401b'!N:N,0),0)</f>
        <v>4066652.1418227195</v>
      </c>
      <c r="S236" s="25">
        <f t="shared" ca="1" si="7"/>
        <v>5854480.4719372988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1787348.475851987</v>
      </c>
      <c r="R237" s="25">
        <f t="array" aca="1" ref="R237" ca="1">INDEX('Lorri 401b'!L:L,MATCH('Retirement Calculator'!A237,'Lorri 401b'!N:N,0),0)</f>
        <v>4063144.4671687996</v>
      </c>
      <c r="S237" s="25">
        <f t="shared" ca="1" si="7"/>
        <v>5850492.9430207871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1786866.6221966341</v>
      </c>
      <c r="R238" s="25">
        <f t="array" aca="1" ref="R238" ca="1">INDEX('Lorri 401b'!L:L,MATCH('Retirement Calculator'!A238,'Lorri 401b'!N:N,0),0)</f>
        <v>4059622.1772038219</v>
      </c>
      <c r="S238" s="25">
        <f t="shared" ca="1" si="7"/>
        <v>5846488.7994004562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1786382.7608177173</v>
      </c>
      <c r="R239" s="25">
        <f t="array" aca="1" ref="R239" ca="1">INDEX('Lorri 401b'!L:L,MATCH('Retirement Calculator'!A239,'Lorri 401b'!N:N,0),0)</f>
        <v>4056085.2110306565</v>
      </c>
      <c r="S239" s="25">
        <f t="shared" ca="1" si="7"/>
        <v>5842467.9718483742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1785896.8833497216</v>
      </c>
      <c r="R240" s="25">
        <f t="array" aca="1" ref="R240" ca="1">INDEX('Lorri 401b'!L:L,MATCH('Retirement Calculator'!A240,'Lorri 401b'!N:N,0),0)</f>
        <v>4052533.5074984361</v>
      </c>
      <c r="S240" s="25">
        <f t="shared" ca="1" si="7"/>
        <v>5838430.3908481579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1785408.981392276</v>
      </c>
      <c r="R241" s="25">
        <f t="array" aca="1" ref="R241" ca="1">INDEX('Lorri 401b'!L:L,MATCH('Retirement Calculator'!A241,'Lorri 401b'!N:N,0),0)</f>
        <v>4048967.0052014985</v>
      </c>
      <c r="S241" s="25">
        <f t="shared" ca="1" si="7"/>
        <v>5834375.9865937745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1784919.0465100077</v>
      </c>
      <c r="R242" s="25">
        <f t="array" aca="1" ref="R242" ca="1">INDEX('Lorri 401b'!L:L,MATCH('Retirement Calculator'!A242,'Lorri 401b'!N:N,0),0)</f>
        <v>4045385.6424783235</v>
      </c>
      <c r="S242" s="25">
        <f t="shared" ca="1" si="7"/>
        <v>5830304.6889883317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1784427.0702323965</v>
      </c>
      <c r="R243" s="25">
        <f t="array" aca="1" ref="R243" ca="1">INDEX('Lorri 401b'!L:L,MATCH('Retirement Calculator'!A243,'Lorri 401b'!N:N,0),0)</f>
        <v>4041789.3574104686</v>
      </c>
      <c r="S243" s="25">
        <f t="shared" ca="1" si="7"/>
        <v>5826216.4276428651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1783933.0440536286</v>
      </c>
      <c r="R244" s="25">
        <f t="array" aca="1" ref="R244" ca="1">INDEX('Lorri 401b'!L:L,MATCH('Retirement Calculator'!A244,'Lorri 401b'!N:N,0),0)</f>
        <v>4038178.0878214976</v>
      </c>
      <c r="S244" s="25">
        <f t="shared" ca="1" si="7"/>
        <v>5822111.1318751257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1783436.9594324492</v>
      </c>
      <c r="R245" s="25">
        <f t="array" aca="1" ref="R245" ca="1">INDEX('Lorri 401b'!L:L,MATCH('Retirement Calculator'!A245,'Lorri 401b'!N:N,0),0)</f>
        <v>4034551.7712759059</v>
      </c>
      <c r="S245" s="25">
        <f t="shared" ca="1" si="7"/>
        <v>5817988.7307083551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1782938.8077920149</v>
      </c>
      <c r="R246" s="25">
        <f t="array" aca="1" ref="R246" ca="1">INDEX('Lorri 401b'!L:L,MATCH('Retirement Calculator'!A246,'Lorri 401b'!N:N,0),0)</f>
        <v>4030910.3450780408</v>
      </c>
      <c r="S246" s="25">
        <f t="shared" ca="1" si="7"/>
        <v>5813849.1528700553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1782438.5805197456</v>
      </c>
      <c r="R247" s="25">
        <f t="array" aca="1" ref="R247" ca="1">INDEX('Lorri 401b'!L:L,MATCH('Retirement Calculator'!A247,'Lorri 401b'!N:N,0),0)</f>
        <v>4027253.7462710179</v>
      </c>
      <c r="S247" s="25">
        <f t="shared" ca="1" si="7"/>
        <v>5809692.3267907631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1781936.2689671752</v>
      </c>
      <c r="R248" s="25">
        <f t="array" aca="1" ref="R248" ca="1">INDEX('Lorri 401b'!L:L,MATCH('Retirement Calculator'!A248,'Lorri 401b'!N:N,0),0)</f>
        <v>4023581.9116356326</v>
      </c>
      <c r="S248" s="25">
        <f t="shared" ca="1" si="7"/>
        <v>5805518.1806028076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1781431.8644498023</v>
      </c>
      <c r="R249" s="25">
        <f t="array" aca="1" ref="R249" ca="1">INDEX('Lorri 401b'!L:L,MATCH('Retirement Calculator'!A249,'Lorri 401b'!N:N,0),0)</f>
        <v>4019894.7776892665</v>
      </c>
      <c r="S249" s="25">
        <f t="shared" ca="1" si="7"/>
        <v>5801326.6421390688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1780925.3582469404</v>
      </c>
      <c r="R250" s="25">
        <f t="array" aca="1" ref="R250" ca="1">INDEX('Lorri 401b'!L:L,MATCH('Retirement Calculator'!A250,'Lorri 401b'!N:N,0),0)</f>
        <v>4016192.2806847906</v>
      </c>
      <c r="S250" s="25">
        <f t="shared" ca="1" si="7"/>
        <v>5797117.6389317308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1780416.7416015666</v>
      </c>
      <c r="R251" s="25">
        <f t="array" aca="1" ref="R251" ca="1">INDEX('Lorri 401b'!L:L,MATCH('Retirement Calculator'!A251,'Lorri 401b'!N:N,0),0)</f>
        <v>4012474.3566094628</v>
      </c>
      <c r="S251" s="25">
        <f t="shared" ca="1" si="7"/>
        <v>5792891.0982110295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1779906.0057201702</v>
      </c>
      <c r="R252" s="25">
        <f t="array" aca="1" ref="R252" ca="1">INDEX('Lorri 401b'!L:L,MATCH('Retirement Calculator'!A252,'Lorri 401b'!N:N,0),0)</f>
        <v>4008740.9411838208</v>
      </c>
      <c r="S252" s="25">
        <f t="shared" ca="1" si="7"/>
        <v>5788646.9469039906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1779393.1417726015</v>
      </c>
      <c r="R253" s="25">
        <f t="array" aca="1" ref="R253" ca="1">INDEX('Lorri 401b'!L:L,MATCH('Retirement Calculator'!A253,'Lorri 401b'!N:N,0),0)</f>
        <v>4004991.9698605724</v>
      </c>
      <c r="S253" s="25">
        <f t="shared" ca="1" si="7"/>
        <v>5784385.1116331741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1778878.140891918</v>
      </c>
      <c r="R254" s="25">
        <f t="array" aca="1" ref="R254" ca="1">INDEX('Lorri 401b'!L:L,MATCH('Retirement Calculator'!A254,'Lorri 401b'!N:N,0),0)</f>
        <v>4001227.3778234767</v>
      </c>
      <c r="S254" s="25">
        <f t="shared" ca="1" si="7"/>
        <v>5780105.5187153947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1778360.9941742315</v>
      </c>
      <c r="R255" s="25">
        <f t="array" aca="1" ref="R255" ca="1">INDEX('Lorri 401b'!L:L,MATCH('Retirement Calculator'!A255,'Lorri 401b'!N:N,0),0)</f>
        <v>3997447.0999862268</v>
      </c>
      <c r="S255" s="25">
        <f t="shared" ca="1" si="7"/>
        <v>5775808.0941604581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1777841.6926785547</v>
      </c>
      <c r="R256" s="25">
        <f t="array" aca="1" ref="R256" ca="1">INDEX('Lorri 401b'!L:L,MATCH('Retirement Calculator'!A256,'Lorri 401b'!N:N,0),0)</f>
        <v>3993651.0709913215</v>
      </c>
      <c r="S256" s="25">
        <f t="shared" ca="1" si="7"/>
        <v>5771492.7636698764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1777320.2274266458</v>
      </c>
      <c r="R257" s="25">
        <f t="array" aca="1" ref="R257" ca="1">INDEX('Lorri 401b'!L:L,MATCH('Retirement Calculator'!A257,'Lorri 401b'!N:N,0),0)</f>
        <v>3989839.2252089377</v>
      </c>
      <c r="S257" s="25">
        <f t="shared" ca="1" si="7"/>
        <v>5767159.4526355835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1776796.589402854</v>
      </c>
      <c r="R258" s="25">
        <f t="array" aca="1" ref="R258" ca="1">INDEX('Lorri 401b'!L:L,MATCH('Retirement Calculator'!A258,'Lorri 401b'!N:N,0),0)</f>
        <v>3986011.4967357935</v>
      </c>
      <c r="S258" s="25">
        <f t="shared" ca="1" si="7"/>
        <v>5762808.086138647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1776270.7695539631</v>
      </c>
      <c r="R259" s="25">
        <f t="array" aca="1" ref="R259" ca="1">INDEX('Lorri 401b'!L:L,MATCH('Retirement Calculator'!A259,'Lorri 401b'!N:N,0),0)</f>
        <v>3982167.8193940115</v>
      </c>
      <c r="S259" s="25">
        <f t="shared" ca="1" si="7"/>
        <v>5758438.5889479741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1775742.758789035</v>
      </c>
      <c r="R260" s="25">
        <f t="array" aca="1" ref="R260" ca="1">INDEX('Lorri 401b'!L:L,MATCH('Retirement Calculator'!A260,'Lorri 401b'!N:N,0),0)</f>
        <v>3978308.1267299722</v>
      </c>
      <c r="S260" s="25">
        <f t="shared" ca="1" si="7"/>
        <v>5754050.8855190072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1775212.5479792531</v>
      </c>
      <c r="R261" s="25">
        <f t="array" aca="1" ref="R261" ca="1">INDEX('Lorri 401b'!L:L,MATCH('Retirement Calculator'!A261,'Lorri 401b'!N:N,0),0)</f>
        <v>3974432.3520131661</v>
      </c>
      <c r="S261" s="25">
        <f t="shared" ca="1" si="7"/>
        <v>5749644.8999924194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1774680.1279577638</v>
      </c>
      <c r="R262" s="25">
        <f t="array" aca="1" ref="R262" ca="1">INDEX('Lorri 401b'!L:L,MATCH('Retirement Calculator'!A262,'Lorri 401b'!N:N,0),0)</f>
        <v>3970540.4282350396</v>
      </c>
      <c r="S262" s="25">
        <f t="shared" ca="1" si="7"/>
        <v>5745220.5561928032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1774145.4895195183</v>
      </c>
      <c r="R263" s="25">
        <f t="array" aca="1" ref="R263" ca="1">INDEX('Lorri 401b'!L:L,MATCH('Retirement Calculator'!A263,'Lorri 401b'!N:N,0),0)</f>
        <v>3966632.2881078376</v>
      </c>
      <c r="S263" s="25">
        <f t="shared" ca="1" si="7"/>
        <v>5740777.7776273564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1773608.6234211135</v>
      </c>
      <c r="R264" s="25">
        <f t="array" aca="1" ref="R264" ca="1">INDEX('Lorri 401b'!L:L,MATCH('Retirement Calculator'!A264,'Lorri 401b'!N:N,0),0)</f>
        <v>3962707.864063439</v>
      </c>
      <c r="S264" s="25">
        <f t="shared" ca="1" si="7"/>
        <v>5736316.487484552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1773069.520380632</v>
      </c>
      <c r="R265" s="25">
        <f t="array" aca="1" ref="R265" ca="1">INDEX('Lorri 401b'!L:L,MATCH('Retirement Calculator'!A265,'Lorri 401b'!N:N,0),0)</f>
        <v>3958767.0882521886</v>
      </c>
      <c r="S265" s="25">
        <f t="shared" ca="1" si="7"/>
        <v>5731836.6086328207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1772528.1710774819</v>
      </c>
      <c r="R266" s="25">
        <f t="array" aca="1" ref="R266" ca="1">INDEX('Lorri 401b'!L:L,MATCH('Retirement Calculator'!A266,'Lorri 401b'!N:N,0),0)</f>
        <v>3954809.8925417247</v>
      </c>
      <c r="S266" s="25">
        <f t="shared" ref="S266:S520" ca="1" si="267">SUM(Q266:R266)</f>
        <v>5727338.0636192067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1771984.5661522353</v>
      </c>
      <c r="R267" s="25">
        <f t="array" aca="1" ref="R267" ca="1">INDEX('Lorri 401b'!L:L,MATCH('Retirement Calculator'!A267,'Lorri 401b'!N:N,0),0)</f>
        <v>3950836.2085158005</v>
      </c>
      <c r="S267" s="25">
        <f t="shared" ca="1" si="267"/>
        <v>5722820.774668036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1771438.6962064668</v>
      </c>
      <c r="R268" s="25">
        <f t="array" aca="1" ref="R268" ca="1">INDEX('Lorri 401b'!L:L,MATCH('Retirement Calculator'!A268,'Lorri 401b'!N:N,0),0)</f>
        <v>3946845.9674731018</v>
      </c>
      <c r="S268" s="25">
        <f t="shared" ca="1" si="267"/>
        <v>5718284.6636795681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1770890.551802591</v>
      </c>
      <c r="R269" s="25">
        <f t="array" aca="1" ref="R269" ca="1">INDEX('Lorri 401b'!L:L,MATCH('Retirement Calculator'!A269,'Lorri 401b'!N:N,0),0)</f>
        <v>3942839.1004260583</v>
      </c>
      <c r="S269" s="25">
        <f t="shared" ca="1" si="267"/>
        <v>5713729.6522286497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1770340.1234636989</v>
      </c>
      <c r="R270" s="25">
        <f t="array" aca="1" ref="R270" ca="1">INDEX('Lorri 401b'!L:L,MATCH('Retirement Calculator'!A270,'Lorri 401b'!N:N,0),0)</f>
        <v>3938815.5380996522</v>
      </c>
      <c r="S270" s="25">
        <f t="shared" ca="1" si="267"/>
        <v>5709155.6615633508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1769787.4016733947</v>
      </c>
      <c r="R271" s="25">
        <f t="array" aca="1" ref="R271" ca="1">INDEX('Lorri 401b'!L:L,MATCH('Retirement Calculator'!A271,'Lorri 401b'!N:N,0),0)</f>
        <v>3934775.2109302194</v>
      </c>
      <c r="S271" s="25">
        <f t="shared" ca="1" si="267"/>
        <v>5704562.6126036141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1769232.376875631</v>
      </c>
      <c r="R272" s="25">
        <f t="array" aca="1" ref="R272" ca="1">INDEX('Lorri 401b'!L:L,MATCH('Retirement Calculator'!A272,'Lorri 401b'!N:N,0),0)</f>
        <v>3930718.0490642474</v>
      </c>
      <c r="S272" s="25">
        <f t="shared" ca="1" si="267"/>
        <v>5699950.4259398784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1768675.0394745434</v>
      </c>
      <c r="R273" s="25">
        <f t="array" aca="1" ref="R273" ca="1">INDEX('Lorri 401b'!L:L,MATCH('Retirement Calculator'!A273,'Lorri 401b'!N:N,0),0)</f>
        <v>3926643.9823571672</v>
      </c>
      <c r="S273" s="25">
        <f t="shared" ca="1" si="267"/>
        <v>5695319.0218317108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1768115.3798342845</v>
      </c>
      <c r="R274" s="25">
        <f t="array" aca="1" ref="R274" ca="1">INDEX('Lorri 401b'!L:L,MATCH('Retirement Calculator'!A274,'Lorri 401b'!N:N,0),0)</f>
        <v>3922552.9403721406</v>
      </c>
      <c r="S274" s="25">
        <f t="shared" ca="1" si="267"/>
        <v>5690668.3202064252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1767553.3882788578</v>
      </c>
      <c r="R275" s="25">
        <f t="array" aca="1" ref="R275" ca="1">INDEX('Lorri 401b'!L:L,MATCH('Retirement Calculator'!A275,'Lorri 401b'!N:N,0),0)</f>
        <v>3918444.8523788434</v>
      </c>
      <c r="S275" s="25">
        <f t="shared" ca="1" si="267"/>
        <v>5685998.2406577012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1766989.0550919503</v>
      </c>
      <c r="R276" s="25">
        <f t="array" aca="1" ref="R276" ca="1">INDEX('Lorri 401b'!L:L,MATCH('Retirement Calculator'!A276,'Lorri 401b'!N:N,0),0)</f>
        <v>3914319.6473522405</v>
      </c>
      <c r="S276" s="25">
        <f t="shared" ca="1" si="267"/>
        <v>5681308.7024441911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1766422.370516764</v>
      </c>
      <c r="R277" s="25">
        <f t="array" aca="1" ref="R277" ca="1">INDEX('Lorri 401b'!L:L,MATCH('Retirement Calculator'!A277,'Lorri 401b'!N:N,0),0)</f>
        <v>3910177.2539713602</v>
      </c>
      <c r="S277" s="25">
        <f t="shared" ca="1" si="267"/>
        <v>5676599.6244881246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1765853.3247558477</v>
      </c>
      <c r="R278" s="25">
        <f t="array" aca="1" ref="R278" ca="1">INDEX('Lorri 401b'!L:L,MATCH('Retirement Calculator'!A278,'Lorri 401b'!N:N,0),0)</f>
        <v>3906017.6006180597</v>
      </c>
      <c r="S278" s="25">
        <f t="shared" ca="1" si="267"/>
        <v>5671870.9253739072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1765281.9079709277</v>
      </c>
      <c r="R279" s="25">
        <f t="array" aca="1" ref="R279" ca="1">INDEX('Lorri 401b'!L:L,MATCH('Retirement Calculator'!A279,'Lorri 401b'!N:N,0),0)</f>
        <v>3901840.615375787</v>
      </c>
      <c r="S279" s="25">
        <f t="shared" ca="1" si="267"/>
        <v>5667122.5233467147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1764708.1102827371</v>
      </c>
      <c r="R280" s="25">
        <f t="array" aca="1" ref="R280" ca="1">INDEX('Lorri 401b'!L:L,MATCH('Retirement Calculator'!A280,'Lorri 401b'!N:N,0),0)</f>
        <v>3897646.2260283381</v>
      </c>
      <c r="S280" s="25">
        <f t="shared" ca="1" si="267"/>
        <v>5662354.3363110749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1764131.9217708455</v>
      </c>
      <c r="R281" s="25">
        <f t="array" aca="1" ref="R281" ca="1">INDEX('Lorri 401b'!L:L,MATCH('Retirement Calculator'!A281,'Lorri 401b'!N:N,0),0)</f>
        <v>3893434.3600586085</v>
      </c>
      <c r="S281" s="25">
        <f t="shared" ca="1" si="267"/>
        <v>5657566.281829454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1763553.3324734878</v>
      </c>
      <c r="R282" s="25">
        <f t="array" aca="1" ref="R282" ca="1">INDEX('Lorri 401b'!L:L,MATCH('Retirement Calculator'!A282,'Lorri 401b'!N:N,0),0)</f>
        <v>3889204.9446473382</v>
      </c>
      <c r="S282" s="25">
        <f t="shared" ca="1" si="267"/>
        <v>5652758.2771208258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1762972.3323873912</v>
      </c>
      <c r="R283" s="25">
        <f t="array" aca="1" ref="R283" ca="1">INDEX('Lorri 401b'!L:L,MATCH('Retirement Calculator'!A283,'Lorri 401b'!N:N,0),0)</f>
        <v>3884957.9066718542</v>
      </c>
      <c r="S283" s="25">
        <f t="shared" ca="1" si="267"/>
        <v>5647930.2390592452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1762388.9114676025</v>
      </c>
      <c r="R284" s="25">
        <f t="array" aca="1" ref="R284" ca="1">INDEX('Lorri 401b'!L:L,MATCH('Retirement Calculator'!A284,'Lorri 401b'!N:N,0),0)</f>
        <v>3880693.1727048056</v>
      </c>
      <c r="S284" s="25">
        <f t="shared" ca="1" si="267"/>
        <v>5643082.0841724081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1761803.0596273146</v>
      </c>
      <c r="R285" s="25">
        <f t="array" aca="1" ref="R285" ca="1">INDEX('Lorri 401b'!L:L,MATCH('Retirement Calculator'!A285,'Lorri 401b'!N:N,0),0)</f>
        <v>3876410.6690128944</v>
      </c>
      <c r="S285" s="25">
        <f t="shared" ca="1" si="267"/>
        <v>5638213.728640209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1761214.7667376923</v>
      </c>
      <c r="R286" s="25">
        <f t="array" aca="1" ref="R286" ca="1">INDEX('Lorri 401b'!L:L,MATCH('Retirement Calculator'!A286,'Lorri 401b'!N:N,0),0)</f>
        <v>3872110.3215556</v>
      </c>
      <c r="S286" s="25">
        <f t="shared" ca="1" si="267"/>
        <v>5633325.0882932926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1760624.0226276966</v>
      </c>
      <c r="R287" s="25">
        <f t="array" aca="1" ref="R287" ca="1">INDEX('Lorri 401b'!L:L,MATCH('Retirement Calculator'!A287,'Lorri 401b'!N:N,0),0)</f>
        <v>3867792.0559839006</v>
      </c>
      <c r="S287" s="25">
        <f t="shared" ca="1" si="267"/>
        <v>5628416.0786115974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1760030.8170839092</v>
      </c>
      <c r="R288" s="25">
        <f t="array" aca="1" ref="R288" ca="1">INDEX('Lorri 401b'!L:L,MATCH('Retirement Calculator'!A288,'Lorri 401b'!N:N,0),0)</f>
        <v>3863455.7976389858</v>
      </c>
      <c r="S288" s="25">
        <f t="shared" ca="1" si="267"/>
        <v>5623486.6147228945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1759435.1398503559</v>
      </c>
      <c r="R289" s="25">
        <f t="array" aca="1" ref="R289" ca="1">INDEX('Lorri 401b'!L:L,MATCH('Retirement Calculator'!A289,'Lorri 401b'!N:N,0),0)</f>
        <v>3859101.4715509671</v>
      </c>
      <c r="S289" s="25">
        <f t="shared" ca="1" si="267"/>
        <v>5618536.6114013232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1758836.9806283296</v>
      </c>
      <c r="R290" s="25">
        <f t="array" aca="1" ref="R290" ca="1">INDEX('Lorri 401b'!L:L,MATCH('Retirement Calculator'!A290,'Lorri 401b'!N:N,0),0)</f>
        <v>3854729.0024375818</v>
      </c>
      <c r="S290" s="25">
        <f t="shared" ca="1" si="267"/>
        <v>5613565.9830659116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1758236.3290762114</v>
      </c>
      <c r="R291" s="25">
        <f t="array" aca="1" ref="R291" ca="1">INDEX('Lorri 401b'!L:L,MATCH('Retirement Calculator'!A291,'Lorri 401b'!N:N,0),0)</f>
        <v>3850338.3147028903</v>
      </c>
      <c r="S291" s="25">
        <f t="shared" ca="1" si="267"/>
        <v>5608574.6437791018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1757633.1748092929</v>
      </c>
      <c r="R292" s="25">
        <f t="array" aca="1" ref="R292" ca="1">INDEX('Lorri 401b'!L:L,MATCH('Retirement Calculator'!A292,'Lorri 401b'!N:N,0),0)</f>
        <v>3845929.3324359711</v>
      </c>
      <c r="S292" s="25">
        <f t="shared" ca="1" si="267"/>
        <v>5603562.507245264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1757027.5073995956</v>
      </c>
      <c r="R293" s="25">
        <f t="array" aca="1" ref="R293" ca="1">INDEX('Lorri 401b'!L:L,MATCH('Retirement Calculator'!A293,'Lorri 401b'!N:N,0),0)</f>
        <v>3841501.9794096067</v>
      </c>
      <c r="S293" s="25">
        <f t="shared" ca="1" si="267"/>
        <v>5598529.4868092025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1756419.316375691</v>
      </c>
      <c r="R294" s="25">
        <f t="array" aca="1" ref="R294" ca="1">INDEX('Lorri 401b'!L:L,MATCH('Retirement Calculator'!A294,'Lorri 401b'!N:N,0),0)</f>
        <v>3837056.1790789654</v>
      </c>
      <c r="S294" s="25">
        <f t="shared" ca="1" si="267"/>
        <v>5593475.495454656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1755808.5912225202</v>
      </c>
      <c r="R295" s="25">
        <f t="array" aca="1" ref="R295" ca="1">INDEX('Lorri 401b'!L:L,MATCH('Retirement Calculator'!A295,'Lorri 401b'!N:N,0),0)</f>
        <v>3832591.8545802799</v>
      </c>
      <c r="S295" s="25">
        <f t="shared" ca="1" si="267"/>
        <v>5588400.4458028004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1755195.3213812113</v>
      </c>
      <c r="R296" s="25">
        <f t="array" aca="1" ref="R296" ca="1">INDEX('Lorri 401b'!L:L,MATCH('Retirement Calculator'!A296,'Lorri 401b'!N:N,0),0)</f>
        <v>3828108.9287295165</v>
      </c>
      <c r="S296" s="25">
        <f t="shared" ca="1" si="267"/>
        <v>5583304.2501107277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1754579.4962488969</v>
      </c>
      <c r="R297" s="25">
        <f t="array" aca="1" ref="R297" ca="1">INDEX('Lorri 401b'!L:L,MATCH('Retirement Calculator'!A297,'Lorri 401b'!N:N,0),0)</f>
        <v>3823607.3240210414</v>
      </c>
      <c r="S297" s="25">
        <f t="shared" ca="1" si="267"/>
        <v>5578186.8202699386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1753961.1051785313</v>
      </c>
      <c r="R298" s="25">
        <f t="array" aca="1" ref="R298" ca="1">INDEX('Lorri 401b'!L:L,MATCH('Retirement Calculator'!A298,'Lorri 401b'!N:N,0),0)</f>
        <v>3819086.9626262812</v>
      </c>
      <c r="S298" s="25">
        <f t="shared" ca="1" si="267"/>
        <v>5573048.0678048125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1753340.1374787057</v>
      </c>
      <c r="R299" s="25">
        <f t="array" aca="1" ref="R299" ca="1">INDEX('Lorri 401b'!L:L,MATCH('Retirement Calculator'!A299,'Lorri 401b'!N:N,0),0)</f>
        <v>3814547.7663923763</v>
      </c>
      <c r="S299" s="25">
        <f t="shared" ca="1" si="267"/>
        <v>5567887.9038710818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1752716.5824134641</v>
      </c>
      <c r="R300" s="25">
        <f t="array" aca="1" ref="R300" ca="1">INDEX('Lorri 401b'!L:L,MATCH('Retirement Calculator'!A300,'Lorri 401b'!N:N,0),0)</f>
        <v>3809989.6568408301</v>
      </c>
      <c r="S300" s="25">
        <f t="shared" ca="1" si="267"/>
        <v>5562706.239254294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1752090.4292021173</v>
      </c>
      <c r="R301" s="25">
        <f t="array" aca="1" ref="R301" ca="1">INDEX('Lorri 401b'!L:L,MATCH('Retirement Calculator'!A301,'Lorri 401b'!N:N,0),0)</f>
        <v>3805412.5551661523</v>
      </c>
      <c r="S301" s="25">
        <f t="shared" ca="1" si="267"/>
        <v>5557502.9843682693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1751461.6670190566</v>
      </c>
      <c r="R302" s="25">
        <f t="array" aca="1" ref="R302" ca="1">INDEX('Lorri 401b'!L:L,MATCH('Retirement Calculator'!A302,'Lorri 401b'!N:N,0),0)</f>
        <v>3800816.3822344965</v>
      </c>
      <c r="S302" s="25">
        <f t="shared" ca="1" si="267"/>
        <v>5552278.0492535532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1750830.2849935666</v>
      </c>
      <c r="R303" s="25">
        <f t="array" aca="1" ref="R303" ca="1">INDEX('Lorri 401b'!L:L,MATCH('Retirement Calculator'!A303,'Lorri 401b'!N:N,0),0)</f>
        <v>3796201.0585822924</v>
      </c>
      <c r="S303" s="25">
        <f t="shared" ca="1" si="267"/>
        <v>5547031.3435758594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1750196.2722096369</v>
      </c>
      <c r="R304" s="25">
        <f t="array" aca="1" ref="R304" ca="1">INDEX('Lorri 401b'!L:L,MATCH('Retirement Calculator'!A304,'Lorri 401b'!N:N,0),0)</f>
        <v>3791566.5044148709</v>
      </c>
      <c r="S304" s="25">
        <f t="shared" ca="1" si="267"/>
        <v>5541762.7766245082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1749559.6177057743</v>
      </c>
      <c r="R305" s="25">
        <f t="array" aca="1" ref="R305" ca="1">INDEX('Lorri 401b'!L:L,MATCH('Retirement Calculator'!A305,'Lorri 401b'!N:N,0),0)</f>
        <v>3786912.6396050849</v>
      </c>
      <c r="S305" s="25">
        <f t="shared" ca="1" si="267"/>
        <v>5536472.2573108589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1748920.3104748123</v>
      </c>
      <c r="R306" s="25">
        <f t="array" aca="1" ref="R306" ca="1">INDEX('Lorri 401b'!L:L,MATCH('Retirement Calculator'!A306,'Lorri 401b'!N:N,0),0)</f>
        <v>3782239.3836919251</v>
      </c>
      <c r="S306" s="25">
        <f t="shared" ca="1" si="267"/>
        <v>5531159.6941667376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1748278.3394637213</v>
      </c>
      <c r="R307" s="25">
        <f t="array" aca="1" ref="R307" ca="1">INDEX('Lorri 401b'!L:L,MATCH('Retirement Calculator'!A307,'Lorri 401b'!N:N,0),0)</f>
        <v>3777546.6558791269</v>
      </c>
      <c r="S307" s="25">
        <f t="shared" ca="1" si="267"/>
        <v>5525824.9953428479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1747633.6935734174</v>
      </c>
      <c r="R308" s="25">
        <f t="array" aca="1" ref="R308" ca="1">INDEX('Lorri 401b'!L:L,MATCH('Retirement Calculator'!A308,'Lorri 401b'!N:N,0),0)</f>
        <v>3772834.3750337753</v>
      </c>
      <c r="S308" s="25">
        <f t="shared" ca="1" si="267"/>
        <v>5520468.0686071925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1746986.3616585704</v>
      </c>
      <c r="R309" s="25">
        <f t="array" aca="1" ref="R309" ca="1">INDEX('Lorri 401b'!L:L,MATCH('Retirement Calculator'!A309,'Lorri 401b'!N:N,0),0)</f>
        <v>3768102.4596849014</v>
      </c>
      <c r="S309" s="25">
        <f t="shared" ca="1" si="267"/>
        <v>5515088.8213434722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1746336.3325274116</v>
      </c>
      <c r="R310" s="25">
        <f t="array" aca="1" ref="R310" ca="1">INDEX('Lorri 401b'!L:L,MATCH('Retirement Calculator'!A310,'Lorri 401b'!N:N,0),0)</f>
        <v>3763350.828022074</v>
      </c>
      <c r="S310" s="25">
        <f t="shared" ca="1" si="267"/>
        <v>5509687.1605494861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1745683.5949415397</v>
      </c>
      <c r="R311" s="25">
        <f t="array" aca="1" ref="R311" ca="1">INDEX('Lorri 401b'!L:L,MATCH('Retirement Calculator'!A311,'Lorri 401b'!N:N,0),0)</f>
        <v>3758579.3978939848</v>
      </c>
      <c r="S311" s="25">
        <f t="shared" ca="1" si="267"/>
        <v>5504262.9928355245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1745028.1376157266</v>
      </c>
      <c r="R312" s="25">
        <f t="array" aca="1" ref="R312" ca="1">INDEX('Lorri 401b'!L:L,MATCH('Retirement Calculator'!A312,'Lorri 401b'!N:N,0),0)</f>
        <v>3753788.0868070284</v>
      </c>
      <c r="S312" s="25">
        <f t="shared" ca="1" si="267"/>
        <v>5498816.2244227547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1744369.9492177225</v>
      </c>
      <c r="R313" s="25">
        <f t="array" aca="1" ref="R313" ca="1">INDEX('Lorri 401b'!L:L,MATCH('Retirement Calculator'!A313,'Lorri 401b'!N:N,0),0)</f>
        <v>3748976.8119238764</v>
      </c>
      <c r="S313" s="25">
        <f t="shared" ca="1" si="267"/>
        <v>5493346.7611415992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1743709.0183680602</v>
      </c>
      <c r="R314" s="25">
        <f t="array" aca="1" ref="R314" ca="1">INDEX('Lorri 401b'!L:L,MATCH('Retirement Calculator'!A314,'Lorri 401b'!N:N,0),0)</f>
        <v>3744145.4900620445</v>
      </c>
      <c r="S314" s="25">
        <f t="shared" ca="1" si="267"/>
        <v>5487854.5084301047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1743045.3336398576</v>
      </c>
      <c r="R315" s="25">
        <f t="array" aca="1" ref="R315" ca="1">INDEX('Lorri 401b'!L:L,MATCH('Retirement Calculator'!A315,'Lorri 401b'!N:N,0),0)</f>
        <v>3739294.0376924551</v>
      </c>
      <c r="S315" s="25">
        <f t="shared" ca="1" si="267"/>
        <v>5482339.3713323129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1742378.8835586209</v>
      </c>
      <c r="R316" s="25">
        <f t="array" aca="1" ref="R316" ca="1">INDEX('Lorri 401b'!L:L,MATCH('Retirement Calculator'!A316,'Lorri 401b'!N:N,0),0)</f>
        <v>3734422.3709379924</v>
      </c>
      <c r="S316" s="25">
        <f t="shared" ca="1" si="267"/>
        <v>5476801.2544966135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1741709.6566020458</v>
      </c>
      <c r="R317" s="25">
        <f t="array" aca="1" ref="R317" ca="1">INDEX('Lorri 401b'!L:L,MATCH('Retirement Calculator'!A317,'Lorri 401b'!N:N,0),0)</f>
        <v>3729530.4055720526</v>
      </c>
      <c r="S317" s="25">
        <f t="shared" ca="1" si="267"/>
        <v>5471240.0621740986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1741037.6411998181</v>
      </c>
      <c r="R318" s="25">
        <f t="array" aca="1" ref="R318" ca="1">INDEX('Lorri 401b'!L:L,MATCH('Retirement Calculator'!A318,'Lorri 401b'!N:N,0),0)</f>
        <v>3724618.0570170884</v>
      </c>
      <c r="S318" s="25">
        <f t="shared" ca="1" si="267"/>
        <v>5465655.6982169067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1740362.8257334146</v>
      </c>
      <c r="R319" s="25">
        <f t="array" aca="1" ref="R319" ca="1">INDEX('Lorri 401b'!L:L,MATCH('Retirement Calculator'!A319,'Lorri 401b'!N:N,0),0)</f>
        <v>3719685.2403431451</v>
      </c>
      <c r="S319" s="25">
        <f t="shared" ca="1" si="267"/>
        <v>5460048.0660765599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1739685.198535901</v>
      </c>
      <c r="R320" s="25">
        <f t="array" aca="1" ref="R320" ca="1">INDEX('Lorri 401b'!L:L,MATCH('Retirement Calculator'!A320,'Lorri 401b'!N:N,0),0)</f>
        <v>3714731.8702663938</v>
      </c>
      <c r="S320" s="25">
        <f t="shared" ca="1" si="267"/>
        <v>5454417.0688022953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1739004.7478917311</v>
      </c>
      <c r="R321" s="25">
        <f t="array" aca="1" ref="R321" ca="1">INDEX('Lorri 401b'!L:L,MATCH('Retirement Calculator'!A321,'Lorri 401b'!N:N,0),0)</f>
        <v>3709757.8611476556</v>
      </c>
      <c r="S321" s="25">
        <f t="shared" ca="1" si="267"/>
        <v>5448762.6090393867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1738321.4620365438</v>
      </c>
      <c r="R322" s="25">
        <f t="array" aca="1" ref="R322" ca="1">INDEX('Lorri 401b'!L:L,MATCH('Retirement Calculator'!A322,'Lorri 401b'!N:N,0),0)</f>
        <v>3704763.1269909232</v>
      </c>
      <c r="S322" s="25">
        <f t="shared" ca="1" si="267"/>
        <v>5443084.5890274672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1737635.3291569599</v>
      </c>
      <c r="R323" s="25">
        <f t="array" aca="1" ref="R323" ca="1">INDEX('Lorri 401b'!L:L,MATCH('Retirement Calculator'!A323,'Lorri 401b'!N:N,0),0)</f>
        <v>3699747.5814418709</v>
      </c>
      <c r="S323" s="25">
        <f t="shared" ca="1" si="267"/>
        <v>5437382.9105988313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1736946.3373903777</v>
      </c>
      <c r="R324" s="25">
        <f t="array" aca="1" ref="R324" ca="1">INDEX('Lorri 401b'!L:L,MATCH('Retirement Calculator'!A324,'Lorri 401b'!N:N,0),0)</f>
        <v>3694711.1377863642</v>
      </c>
      <c r="S324" s="25">
        <f t="shared" ca="1" si="267"/>
        <v>5431657.4751767423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1736254.474824768</v>
      </c>
      <c r="R325" s="25">
        <f t="array" aca="1" ref="R325" ca="1">INDEX('Lorri 401b'!L:L,MATCH('Retirement Calculator'!A325,'Lorri 401b'!N:N,0),0)</f>
        <v>3689653.7089489596</v>
      </c>
      <c r="S325" s="25">
        <f t="shared" ca="1" si="267"/>
        <v>5425908.1837737281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1735559.7294984683</v>
      </c>
      <c r="R326" s="25">
        <f t="array" aca="1" ref="R326" ca="1">INDEX('Lorri 401b'!L:L,MATCH('Retirement Calculator'!A326,'Lorri 401b'!N:N,0),0)</f>
        <v>3684575.2074913993</v>
      </c>
      <c r="S326" s="25">
        <f t="shared" ca="1" si="267"/>
        <v>5420134.9369898681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1734862.0893999757</v>
      </c>
      <c r="R327" s="25">
        <f t="array" aca="1" ref="R327" ca="1">INDEX('Lorri 401b'!L:L,MATCH('Retirement Calculator'!A327,'Lorri 401b'!N:N,0),0)</f>
        <v>3679475.5456110989</v>
      </c>
      <c r="S327" s="25">
        <f t="shared" ca="1" si="267"/>
        <v>5414337.6350110751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1734161.5424677394</v>
      </c>
      <c r="R328" s="25">
        <f t="array" aca="1" ref="R328" ca="1">INDEX('Lorri 401b'!L:L,MATCH('Retirement Calculator'!A328,'Lorri 401b'!N:N,0),0)</f>
        <v>3674354.6351396306</v>
      </c>
      <c r="S328" s="25">
        <f t="shared" ca="1" si="267"/>
        <v>5408516.1776073705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1733458.0765899522</v>
      </c>
      <c r="R329" s="25">
        <f t="array" aca="1" ref="R329" ca="1">INDEX('Lorri 401b'!L:L,MATCH('Retirement Calculator'!A329,'Lorri 401b'!N:N,0),0)</f>
        <v>3669212.3875411977</v>
      </c>
      <c r="S329" s="25">
        <f t="shared" ca="1" si="267"/>
        <v>5402670.4641311504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1732751.6796043408</v>
      </c>
      <c r="R330" s="25">
        <f t="array" aca="1" ref="R330" ca="1">INDEX('Lorri 401b'!L:L,MATCH('Retirement Calculator'!A330,'Lorri 401b'!N:N,0),0)</f>
        <v>3664048.7139111049</v>
      </c>
      <c r="S330" s="25">
        <f t="shared" ca="1" si="267"/>
        <v>5396800.3935154453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1732042.3392979561</v>
      </c>
      <c r="R331" s="25">
        <f t="array" aca="1" ref="R331" ca="1">INDEX('Lorri 401b'!L:L,MATCH('Retirement Calculator'!A331,'Lorri 401b'!N:N,0),0)</f>
        <v>3658863.52497422</v>
      </c>
      <c r="S331" s="25">
        <f t="shared" ca="1" si="267"/>
        <v>5390905.8642721763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1731330.0434069615</v>
      </c>
      <c r="R332" s="25">
        <f t="array" aca="1" ref="R332" ca="1">INDEX('Lorri 401b'!L:L,MATCH('Retirement Calculator'!A332,'Lorri 401b'!N:N,0),0)</f>
        <v>3653656.7310834313</v>
      </c>
      <c r="S332" s="25">
        <f t="shared" ca="1" si="267"/>
        <v>5384986.7744903928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1730614.7796164211</v>
      </c>
      <c r="R333" s="25">
        <f t="array" aca="1" ref="R333" ca="1">INDEX('Lorri 401b'!L:L,MATCH('Retirement Calculator'!A333,'Lorri 401b'!N:N,0),0)</f>
        <v>3648428.2422180977</v>
      </c>
      <c r="S333" s="25">
        <f t="shared" ca="1" si="267"/>
        <v>5379043.0218345188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1729896.5355600866</v>
      </c>
      <c r="R334" s="25">
        <f t="array" aca="1" ref="R334" ca="1">INDEX('Lorri 401b'!L:L,MATCH('Retirement Calculator'!A334,'Lorri 401b'!N:N,0),0)</f>
        <v>3643177.9679824919</v>
      </c>
      <c r="S334" s="25">
        <f t="shared" ca="1" si="267"/>
        <v>5373074.5035425788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1729175.2988201841</v>
      </c>
      <c r="R335" s="25">
        <f t="array" aca="1" ref="R335" ca="1">INDEX('Lorri 401b'!L:L,MATCH('Retirement Calculator'!A335,'Lorri 401b'!N:N,0),0)</f>
        <v>3637905.8176042377</v>
      </c>
      <c r="S335" s="25">
        <f t="shared" ca="1" si="267"/>
        <v>5367081.1164244218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1728451.0569271988</v>
      </c>
      <c r="R336" s="25">
        <f t="array" aca="1" ref="R336" ca="1">INDEX('Lorri 401b'!L:L,MATCH('Retirement Calculator'!A336,'Lorri 401b'!N:N,0),0)</f>
        <v>3632611.699932741</v>
      </c>
      <c r="S336" s="25">
        <f t="shared" ca="1" si="267"/>
        <v>5361062.7568599395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1727723.7973596593</v>
      </c>
      <c r="R337" s="25">
        <f t="array" aca="1" ref="R337" ca="1">INDEX('Lorri 401b'!L:L,MATCH('Retirement Calculator'!A337,'Lorri 401b'!N:N,0),0)</f>
        <v>3627295.5234376127</v>
      </c>
      <c r="S337" s="25">
        <f t="shared" ca="1" si="267"/>
        <v>5355019.320797272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1726993.5075439217</v>
      </c>
      <c r="R338" s="25">
        <f t="array" aca="1" ref="R338" ca="1">INDEX('Lorri 401b'!L:L,MATCH('Retirement Calculator'!A338,'Lorri 401b'!N:N,0),0)</f>
        <v>3621957.1962070884</v>
      </c>
      <c r="S338" s="25">
        <f t="shared" ca="1" si="267"/>
        <v>5348950.7037510099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1726260.1748539519</v>
      </c>
      <c r="R339" s="25">
        <f t="array" aca="1" ref="R339" ca="1">INDEX('Lorri 401b'!L:L,MATCH('Retirement Calculator'!A339,'Lorri 401b'!N:N,0),0)</f>
        <v>3616596.6259464365</v>
      </c>
      <c r="S339" s="25">
        <f t="shared" ca="1" si="267"/>
        <v>5342856.8008003887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1725523.7866111072</v>
      </c>
      <c r="R340" s="25">
        <f t="array" aca="1" ref="R340" ca="1">INDEX('Lorri 401b'!L:L,MATCH('Retirement Calculator'!A340,'Lorri 401b'!N:N,0),0)</f>
        <v>3611213.7199763656</v>
      </c>
      <c r="S340" s="25">
        <f t="shared" ca="1" si="267"/>
        <v>5336737.5065874727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1724784.3300839174</v>
      </c>
      <c r="R341" s="25">
        <f t="array" aca="1" ref="R341" ca="1">INDEX('Lorri 401b'!L:L,MATCH('Retirement Calculator'!A341,'Lorri 401b'!N:N,0),0)</f>
        <v>3605808.385231419</v>
      </c>
      <c r="S341" s="25">
        <f t="shared" ca="1" si="267"/>
        <v>5330592.7153153364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1724041.7924878641</v>
      </c>
      <c r="R342" s="25">
        <f t="array" aca="1" ref="R342" ca="1">INDEX('Lorri 401b'!L:L,MATCH('Retirement Calculator'!A342,'Lorri 401b'!N:N,0),0)</f>
        <v>3600380.5282583688</v>
      </c>
      <c r="S342" s="25">
        <f t="shared" ca="1" si="267"/>
        <v>5324422.3207462328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1723296.1609851609</v>
      </c>
      <c r="R343" s="25">
        <f t="array" aca="1" ref="R343" ca="1">INDEX('Lorri 401b'!L:L,MATCH('Retirement Calculator'!A343,'Lorri 401b'!N:N,0),0)</f>
        <v>3594930.0552145974</v>
      </c>
      <c r="S343" s="25">
        <f t="shared" ca="1" si="267"/>
        <v>5318226.2161997585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1722547.4226845296</v>
      </c>
      <c r="R344" s="25">
        <f t="array" aca="1" ref="R344" ca="1">INDEX('Lorri 401b'!L:L,MATCH('Retirement Calculator'!A344,'Lorri 401b'!N:N,0),0)</f>
        <v>3589456.8718664772</v>
      </c>
      <c r="S344" s="25">
        <f t="shared" ca="1" si="267"/>
        <v>5312004.2945510065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1721795.564640979</v>
      </c>
      <c r="R345" s="25">
        <f t="array" aca="1" ref="R345" ca="1">INDEX('Lorri 401b'!L:L,MATCH('Retirement Calculator'!A345,'Lorri 401b'!N:N,0),0)</f>
        <v>3583960.8835877394</v>
      </c>
      <c r="S345" s="25">
        <f t="shared" ca="1" si="267"/>
        <v>5305756.4482287187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1721040.5738555803</v>
      </c>
      <c r="R346" s="25">
        <f t="array" aca="1" ref="R346" ca="1">INDEX('Lorri 401b'!L:L,MATCH('Retirement Calculator'!A346,'Lorri 401b'!N:N,0),0)</f>
        <v>3578441.9953578403</v>
      </c>
      <c r="S346" s="25">
        <f t="shared" ca="1" si="267"/>
        <v>5299482.5692134202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1720282.4372752423</v>
      </c>
      <c r="R347" s="25">
        <f t="array" aca="1" ref="R347" ca="1">INDEX('Lorri 401b'!L:L,MATCH('Retirement Calculator'!A347,'Lorri 401b'!N:N,0),0)</f>
        <v>3572900.1117603169</v>
      </c>
      <c r="S347" s="25">
        <f t="shared" ca="1" si="267"/>
        <v>5293182.5490355594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1719521.1417924864</v>
      </c>
      <c r="R348" s="25">
        <f t="array" aca="1" ref="R348" ca="1">INDEX('Lorri 401b'!L:L,MATCH('Retirement Calculator'!A348,'Lorri 401b'!N:N,0),0)</f>
        <v>3567335.1369811371</v>
      </c>
      <c r="S348" s="25">
        <f t="shared" ca="1" si="267"/>
        <v>5286856.2787736235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1718756.674245219</v>
      </c>
      <c r="R349" s="25">
        <f t="array" aca="1" ref="R349" ca="1">INDEX('Lorri 401b'!L:L,MATCH('Retirement Calculator'!A349,'Lorri 401b'!N:N,0),0)</f>
        <v>3561746.974807044</v>
      </c>
      <c r="S349" s="25">
        <f t="shared" ca="1" si="267"/>
        <v>5280503.6490522632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1717989.0214165046</v>
      </c>
      <c r="R350" s="25">
        <f t="array" aca="1" ref="R350" ca="1">INDEX('Lorri 401b'!L:L,MATCH('Retirement Calculator'!A350,'Lorri 401b'!N:N,0),0)</f>
        <v>3556135.528623892</v>
      </c>
      <c r="S350" s="25">
        <f t="shared" ca="1" si="267"/>
        <v>5274124.5500403969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1717218.1700343373</v>
      </c>
      <c r="R351" s="25">
        <f t="array" aca="1" ref="R351" ca="1">INDEX('Lorri 401b'!L:L,MATCH('Retirement Calculator'!A351,'Lorri 401b'!N:N,0),0)</f>
        <v>3550500.7014149772</v>
      </c>
      <c r="S351" s="25">
        <f t="shared" ca="1" si="267"/>
        <v>5267718.8714493141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1716444.1067714109</v>
      </c>
      <c r="R352" s="25">
        <f t="array" aca="1" ref="R352" ca="1">INDEX('Lorri 401b'!L:L,MATCH('Retirement Calculator'!A352,'Lorri 401b'!N:N,0),0)</f>
        <v>3544842.3957593585</v>
      </c>
      <c r="S352" s="25">
        <f t="shared" ca="1" si="267"/>
        <v>5261286.5025307694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1715666.8182448889</v>
      </c>
      <c r="R353" s="25">
        <f t="array" aca="1" ref="R353" ca="1">INDEX('Lorri 401b'!L:L,MATCH('Retirement Calculator'!A353,'Lorri 401b'!N:N,0),0)</f>
        <v>3539160.5138301747</v>
      </c>
      <c r="S353" s="25">
        <f t="shared" ca="1" si="267"/>
        <v>5254827.3320750631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1714886.2910161731</v>
      </c>
      <c r="R354" s="25">
        <f t="array" aca="1" ref="R354" ca="1">INDEX('Lorri 401b'!L:L,MATCH('Retirement Calculator'!A354,'Lorri 401b'!N:N,0),0)</f>
        <v>3533454.9573929524</v>
      </c>
      <c r="S354" s="25">
        <f t="shared" ca="1" si="267"/>
        <v>5248341.248409126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1714102.511590671</v>
      </c>
      <c r="R355" s="25">
        <f t="array" aca="1" ref="R355" ca="1">INDEX('Lorri 401b'!L:L,MATCH('Retirement Calculator'!A355,'Lorri 401b'!N:N,0),0)</f>
        <v>3527725.6278039087</v>
      </c>
      <c r="S355" s="25">
        <f t="shared" ca="1" si="267"/>
        <v>5241828.1393945795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1713315.4664175627</v>
      </c>
      <c r="R356" s="25">
        <f t="array" aca="1" ref="R356" ca="1">INDEX('Lorri 401b'!L:L,MATCH('Retirement Calculator'!A356,'Lorri 401b'!N:N,0),0)</f>
        <v>3521972.4260082436</v>
      </c>
      <c r="S356" s="25">
        <f t="shared" ca="1" si="267"/>
        <v>5235287.8924258063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1712525.1418895663</v>
      </c>
      <c r="R357" s="25">
        <f t="array" aca="1" ref="R357" ca="1">INDEX('Lorri 401b'!L:L,MATCH('Retirement Calculator'!A357,'Lorri 401b'!N:N,0),0)</f>
        <v>3516195.25253843</v>
      </c>
      <c r="S357" s="25">
        <f t="shared" ca="1" si="267"/>
        <v>5228720.3944279961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1711731.5243427034</v>
      </c>
      <c r="R358" s="25">
        <f t="array" aca="1" ref="R358" ca="1">INDEX('Lorri 401b'!L:L,MATCH('Retirement Calculator'!A358,'Lorri 401b'!N:N,0),0)</f>
        <v>3510394.0075124921</v>
      </c>
      <c r="S358" s="25">
        <f t="shared" ca="1" si="267"/>
        <v>5222125.5318551958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1710934.6000560618</v>
      </c>
      <c r="R359" s="25">
        <f t="array" aca="1" ref="R359" ca="1">INDEX('Lorri 401b'!L:L,MATCH('Retirement Calculator'!A359,'Lorri 401b'!N:N,0),0)</f>
        <v>3504568.5906322794</v>
      </c>
      <c r="S359" s="25">
        <f t="shared" ca="1" si="267"/>
        <v>5215503.1906883409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1710134.3552515593</v>
      </c>
      <c r="R360" s="25">
        <f t="array" aca="1" ref="R360" ca="1">INDEX('Lorri 401b'!L:L,MATCH('Retirement Calculator'!A360,'Lorri 401b'!N:N,0),0)</f>
        <v>3498718.9011817328</v>
      </c>
      <c r="S360" s="25">
        <f t="shared" ca="1" si="267"/>
        <v>5208853.2564332923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1709330.7760937046</v>
      </c>
      <c r="R361" s="25">
        <f t="array" aca="1" ref="R361" ca="1">INDEX('Lorri 401b'!L:L,MATCH('Retirement Calculator'!A361,'Lorri 401b'!N:N,0),0)</f>
        <v>3492844.838025142</v>
      </c>
      <c r="S361" s="25">
        <f t="shared" ca="1" si="267"/>
        <v>5202175.6141188461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1708523.8486893589</v>
      </c>
      <c r="R362" s="25">
        <f t="array" aca="1" ref="R362" ca="1">INDEX('Lorri 401b'!L:L,MATCH('Retirement Calculator'!A362,'Lorri 401b'!N:N,0),0)</f>
        <v>3486946.2996053989</v>
      </c>
      <c r="S362" s="25">
        <f t="shared" ca="1" si="267"/>
        <v>5195470.1482947581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1707713.5590874951</v>
      </c>
      <c r="R363" s="25">
        <f t="array" aca="1" ref="R363" ca="1">INDEX('Lorri 401b'!L:L,MATCH('Retirement Calculator'!A363,'Lorri 401b'!N:N,0),0)</f>
        <v>3481023.1839422402</v>
      </c>
      <c r="S363" s="25">
        <f t="shared" ca="1" si="267"/>
        <v>5188736.7430297351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1706899.8932789569</v>
      </c>
      <c r="R364" s="25">
        <f t="array" aca="1" ref="R364" ca="1">INDEX('Lorri 401b'!L:L,MATCH('Retirement Calculator'!A364,'Lorri 401b'!N:N,0),0)</f>
        <v>3475075.3886304852</v>
      </c>
      <c r="S364" s="25">
        <f t="shared" ca="1" si="267"/>
        <v>5181975.2819094416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1706082.8371962165</v>
      </c>
      <c r="R365" s="25">
        <f t="array" aca="1" ref="R365" ca="1">INDEX('Lorri 401b'!L:L,MATCH('Retirement Calculator'!A365,'Lorri 401b'!N:N,0),0)</f>
        <v>3469102.8108382644</v>
      </c>
      <c r="S365" s="25">
        <f t="shared" ca="1" si="267"/>
        <v>5175185.6480344813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1705262.3767131313</v>
      </c>
      <c r="R366" s="25">
        <f t="array" aca="1" ref="R366" ca="1">INDEX('Lorri 401b'!L:L,MATCH('Retirement Calculator'!A366,'Lorri 401b'!N:N,0),0)</f>
        <v>3463105.3473052424</v>
      </c>
      <c r="S366" s="25">
        <f t="shared" ca="1" si="267"/>
        <v>5168367.7240183735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1704438.4976446999</v>
      </c>
      <c r="R367" s="25">
        <f t="array" aca="1" ref="R367" ca="1">INDEX('Lorri 401b'!L:L,MATCH('Retirement Calculator'!A367,'Lorri 401b'!N:N,0),0)</f>
        <v>3457082.8943408332</v>
      </c>
      <c r="S367" s="25">
        <f t="shared" ca="1" si="267"/>
        <v>5161521.3919855328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1703611.1857468167</v>
      </c>
      <c r="R368" s="25">
        <f t="array" aca="1" ref="R368" ca="1">INDEX('Lorri 401b'!L:L,MATCH('Retirement Calculator'!A368,'Lorri 401b'!N:N,0),0)</f>
        <v>3451035.3478224054</v>
      </c>
      <c r="S368" s="25">
        <f t="shared" ca="1" si="267"/>
        <v>5154646.5335692223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1702780.4267160257</v>
      </c>
      <c r="R369" s="25">
        <f t="array" aca="1" ref="R369" ca="1">INDEX('Lorri 401b'!L:L,MATCH('Retirement Calculator'!A369,'Lorri 401b'!N:N,0),0)</f>
        <v>3444962.6031934842</v>
      </c>
      <c r="S369" s="25">
        <f t="shared" ca="1" si="267"/>
        <v>5147743.0299095102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1701946.2061892729</v>
      </c>
      <c r="R370" s="25">
        <f t="array" aca="1" ref="R370" ca="1">INDEX('Lorri 401b'!L:L,MATCH('Retirement Calculator'!A370,'Lorri 401b'!N:N,0),0)</f>
        <v>3438864.5554619427</v>
      </c>
      <c r="S370" s="25">
        <f t="shared" ca="1" si="267"/>
        <v>5140810.7616512161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1701108.5097436588</v>
      </c>
      <c r="R371" s="25">
        <f t="array" aca="1" ref="R371" ca="1">INDEX('Lorri 401b'!L:L,MATCH('Retirement Calculator'!A371,'Lorri 401b'!N:N,0),0)</f>
        <v>3432741.0991981863</v>
      </c>
      <c r="S371" s="25">
        <f t="shared" ca="1" si="267"/>
        <v>5133849.6089418456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1700267.3228961879</v>
      </c>
      <c r="R372" s="25">
        <f t="array" aca="1" ref="R372" ca="1">INDEX('Lorri 401b'!L:L,MATCH('Retirement Calculator'!A372,'Lorri 401b'!N:N,0),0)</f>
        <v>3426592.1285333307</v>
      </c>
      <c r="S372" s="25">
        <f t="shared" ca="1" si="267"/>
        <v>5126859.4514295189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1699422.6311035191</v>
      </c>
      <c r="R373" s="25">
        <f t="array" aca="1" ref="R373" ca="1">INDEX('Lorri 401b'!L:L,MATCH('Retirement Calculator'!A373,'Lorri 401b'!N:N,0),0)</f>
        <v>3420417.5371573716</v>
      </c>
      <c r="S373" s="25">
        <f t="shared" ca="1" si="267"/>
        <v>5119840.168260891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1698574.4197617143</v>
      </c>
      <c r="R374" s="25">
        <f t="array" aca="1" ref="R374" ca="1">INDEX('Lorri 401b'!L:L,MATCH('Retirement Calculator'!A374,'Lorri 401b'!N:N,0),0)</f>
        <v>3414217.2183173462</v>
      </c>
      <c r="S374" s="25">
        <f t="shared" ca="1" si="267"/>
        <v>5112791.6380790602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1697722.6742059854</v>
      </c>
      <c r="R375" s="25">
        <f t="array" aca="1" ref="R375" ca="1">INDEX('Lorri 401b'!L:L,MATCH('Retirement Calculator'!A375,'Lorri 401b'!N:N,0),0)</f>
        <v>3407991.0648154872</v>
      </c>
      <c r="S375" s="25">
        <f t="shared" ca="1" si="267"/>
        <v>5105713.7390214726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1696867.3797104408</v>
      </c>
      <c r="R376" s="25">
        <f t="array" aca="1" ref="R376" ca="1">INDEX('Lorri 401b'!L:L,MATCH('Retirement Calculator'!A376,'Lorri 401b'!N:N,0),0)</f>
        <v>3401738.9690073705</v>
      </c>
      <c r="S376" s="25">
        <f t="shared" ca="1" si="267"/>
        <v>5098606.3487178115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1696008.5214878314</v>
      </c>
      <c r="R377" s="25">
        <f t="array" aca="1" ref="R377" ca="1">INDEX('Lorri 401b'!L:L,MATCH('Retirement Calculator'!A377,'Lorri 401b'!N:N,0),0)</f>
        <v>3395460.8228000533</v>
      </c>
      <c r="S377" s="25">
        <f t="shared" ca="1" si="267"/>
        <v>5091469.3442878844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1695146.0846892945</v>
      </c>
      <c r="R378" s="25">
        <f t="array" aca="1" ref="R378" ca="1">INDEX('Lorri 401b'!L:L,MATCH('Retirement Calculator'!A378,'Lorri 401b'!N:N,0),0)</f>
        <v>3389156.5176502056</v>
      </c>
      <c r="S378" s="25">
        <f t="shared" ca="1" si="267"/>
        <v>5084302.6023395006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1694280.0544040971</v>
      </c>
      <c r="R379" s="25">
        <f t="array" aca="1" ref="R379" ca="1">INDEX('Lorri 401b'!L:L,MATCH('Retirement Calculator'!A379,'Lorri 401b'!N:N,0),0)</f>
        <v>3382825.9445622335</v>
      </c>
      <c r="S379" s="25">
        <f t="shared" ca="1" si="267"/>
        <v>5077105.9989663307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1693410.415659378</v>
      </c>
      <c r="R380" s="25">
        <f t="array" aca="1" ref="R380" ca="1">INDEX('Lorri 401b'!L:L,MATCH('Retirement Calculator'!A380,'Lorri 401b'!N:N,0),0)</f>
        <v>3376468.994086395</v>
      </c>
      <c r="S380" s="25">
        <f t="shared" ca="1" si="267"/>
        <v>5069879.4097457733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1692537.1534198893</v>
      </c>
      <c r="R381" s="25">
        <f t="array" aca="1" ref="R381" ca="1">INDEX('Lorri 401b'!L:L,MATCH('Retirement Calculator'!A381,'Lorri 401b'!N:N,0),0)</f>
        <v>3370085.5563169071</v>
      </c>
      <c r="S381" s="25">
        <f t="shared" ca="1" si="267"/>
        <v>5062622.7097367961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1691660.2525877359</v>
      </c>
      <c r="R382" s="25">
        <f t="array" aca="1" ref="R382" ca="1">INDEX('Lorri 401b'!L:L,MATCH('Retirement Calculator'!A382,'Lorri 401b'!N:N,0),0)</f>
        <v>3363675.5208900464</v>
      </c>
      <c r="S382" s="25">
        <f t="shared" ca="1" si="267"/>
        <v>5055335.7734777825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1690779.6980021154</v>
      </c>
      <c r="R383" s="25">
        <f t="array" aca="1" ref="R383" ca="1">INDEX('Lorri 401b'!L:L,MATCH('Retirement Calculator'!A383,'Lorri 401b'!N:N,0),0)</f>
        <v>3357238.7769822404</v>
      </c>
      <c r="S383" s="25">
        <f t="shared" ca="1" si="267"/>
        <v>5048018.4749843553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1689895.4744390547</v>
      </c>
      <c r="R384" s="25">
        <f t="array" aca="1" ref="R384" ca="1">INDEX('Lorri 401b'!L:L,MATCH('Retirement Calculator'!A384,'Lorri 401b'!N:N,0),0)</f>
        <v>3350775.2133081518</v>
      </c>
      <c r="S384" s="25">
        <f t="shared" ca="1" si="267"/>
        <v>5040670.6877472065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1689007.566611148</v>
      </c>
      <c r="R385" s="25">
        <f t="array" aca="1" ref="R385" ca="1">INDEX('Lorri 401b'!L:L,MATCH('Retirement Calculator'!A385,'Lorri 401b'!N:N,0),0)</f>
        <v>3344284.7181187547</v>
      </c>
      <c r="S385" s="25">
        <f t="shared" ca="1" si="267"/>
        <v>5033292.2847299026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1688115.9591672916</v>
      </c>
      <c r="R386" s="25">
        <f t="array" aca="1" ref="R386" ca="1">INDEX('Lorri 401b'!L:L,MATCH('Retirement Calculator'!A386,'Lorri 401b'!N:N,0),0)</f>
        <v>3337767.1791994018</v>
      </c>
      <c r="S386" s="25">
        <f t="shared" ca="1" si="267"/>
        <v>5025883.1383666936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1687220.6366924192</v>
      </c>
      <c r="R387" s="25">
        <f t="array" aca="1" ref="R387" ca="1">INDEX('Lorri 401b'!L:L,MATCH('Retirement Calculator'!A387,'Lorri 401b'!N:N,0),0)</f>
        <v>3331222.4838678846</v>
      </c>
      <c r="S387" s="25">
        <f t="shared" ca="1" si="267"/>
        <v>5018443.1205603033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1686321.5837072348</v>
      </c>
      <c r="R388" s="25">
        <f t="array" aca="1" ref="R388" ca="1">INDEX('Lorri 401b'!L:L,MATCH('Retirement Calculator'!A388,'Lorri 401b'!N:N,0),0)</f>
        <v>3324650.5189724863</v>
      </c>
      <c r="S388" s="25">
        <f t="shared" ca="1" si="267"/>
        <v>5010972.1026797211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1685418.7846679455</v>
      </c>
      <c r="R389" s="25">
        <f t="array" aca="1" ref="R389" ca="1">INDEX('Lorri 401b'!L:L,MATCH('Retirement Calculator'!A389,'Lorri 401b'!N:N,0),0)</f>
        <v>3318051.1708900239</v>
      </c>
      <c r="S389" s="25">
        <f t="shared" ca="1" si="267"/>
        <v>5003469.9555579694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1684512.2239659925</v>
      </c>
      <c r="R390" s="25">
        <f t="array" aca="1" ref="R390" ca="1">INDEX('Lorri 401b'!L:L,MATCH('Retirement Calculator'!A390,'Lorri 401b'!N:N,0),0)</f>
        <v>3311424.3255238845</v>
      </c>
      <c r="S390" s="25">
        <f t="shared" ca="1" si="267"/>
        <v>4995936.5494898772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1683601.8859277812</v>
      </c>
      <c r="R391" s="25">
        <f t="array" aca="1" ref="R391" ca="1">INDEX('Lorri 401b'!L:L,MATCH('Retirement Calculator'!A391,'Lorri 401b'!N:N,0),0)</f>
        <v>3304769.8683020528</v>
      </c>
      <c r="S391" s="25">
        <f t="shared" ca="1" si="267"/>
        <v>4988371.7542298343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1682687.7548144108</v>
      </c>
      <c r="R392" s="25">
        <f t="array" aca="1" ref="R392" ca="1">INDEX('Lorri 401b'!L:L,MATCH('Retirement Calculator'!A392,'Lorri 401b'!N:N,0),0)</f>
        <v>3298087.68417513</v>
      </c>
      <c r="S392" s="25">
        <f t="shared" ca="1" si="267"/>
        <v>4980775.4389895406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1681769.8148214014</v>
      </c>
      <c r="R393" s="25">
        <f t="array" aca="1" ref="R393" ca="1">INDEX('Lorri 401b'!L:L,MATCH('Retirement Calculator'!A393,'Lorri 401b'!N:N,0),0)</f>
        <v>3291377.6576143452</v>
      </c>
      <c r="S393" s="25">
        <f t="shared" ca="1" si="267"/>
        <v>4973147.4724357463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1680848.0500784211</v>
      </c>
      <c r="R394" s="25">
        <f t="array" aca="1" ref="R394" ca="1">INDEX('Lorri 401b'!L:L,MATCH('Retirement Calculator'!A394,'Lorri 401b'!N:N,0),0)</f>
        <v>3284639.6726095569</v>
      </c>
      <c r="S394" s="25">
        <f t="shared" ca="1" si="267"/>
        <v>4965487.7226879783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1679922.4446490118</v>
      </c>
      <c r="R395" s="25">
        <f t="array" aca="1" ref="R395" ca="1">INDEX('Lorri 401b'!L:L,MATCH('Retirement Calculator'!A395,'Lorri 401b'!N:N,0),0)</f>
        <v>3277873.612667249</v>
      </c>
      <c r="S395" s="25">
        <f t="shared" ca="1" si="267"/>
        <v>4957796.0573162604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1678992.9825303133</v>
      </c>
      <c r="R396" s="25">
        <f t="array" aca="1" ref="R396" ca="1">INDEX('Lorri 401b'!L:L,MATCH('Retirement Calculator'!A396,'Lorri 401b'!N:N,0),0)</f>
        <v>3271079.3608085145</v>
      </c>
      <c r="S396" s="25">
        <f t="shared" ca="1" si="267"/>
        <v>4950072.3433388276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1678059.6476527867</v>
      </c>
      <c r="R397" s="25">
        <f t="array" aca="1" ref="R397" ca="1">INDEX('Lorri 401b'!L:L,MATCH('Retirement Calculator'!A397,'Lorri 401b'!N:N,0),0)</f>
        <v>3264256.7995670354</v>
      </c>
      <c r="S397" s="25">
        <f t="shared" ca="1" si="267"/>
        <v>4942316.4472198226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1677122.4238799373</v>
      </c>
      <c r="R398" s="25">
        <f t="array" aca="1" ref="R398" ca="1">INDEX('Lorri 401b'!L:L,MATCH('Retirement Calculator'!A398,'Lorri 401b'!N:N,0),0)</f>
        <v>3257405.8109870502</v>
      </c>
      <c r="S398" s="25">
        <f t="shared" ca="1" si="267"/>
        <v>4934528.2348669879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1676181.2950080342</v>
      </c>
      <c r="R399" s="25">
        <f t="array" aca="1" ref="R399" ca="1">INDEX('Lorri 401b'!L:L,MATCH('Retirement Calculator'!A399,'Lorri 401b'!N:N,0),0)</f>
        <v>3250526.2766213152</v>
      </c>
      <c r="S399" s="25">
        <f t="shared" ca="1" si="267"/>
        <v>4926707.5716293491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1675236.2447658316</v>
      </c>
      <c r="R400" s="25">
        <f t="array" aca="1" ref="R400" ca="1">INDEX('Lorri 401b'!L:L,MATCH('Retirement Calculator'!A400,'Lorri 401b'!N:N,0),0)</f>
        <v>3243618.077529056</v>
      </c>
      <c r="S400" s="25">
        <f t="shared" ca="1" si="267"/>
        <v>4918854.3222948872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1674287.2568142863</v>
      </c>
      <c r="R401" s="25">
        <f t="array" aca="1" ref="R401" ca="1">INDEX('Lorri 401b'!L:L,MATCH('Retirement Calculator'!A401,'Lorri 401b'!N:N,0),0)</f>
        <v>3236681.0942739127</v>
      </c>
      <c r="S401" s="25">
        <f t="shared" ca="1" si="267"/>
        <v>4910968.3510881988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1673334.3147462765</v>
      </c>
      <c r="R402" s="25">
        <f t="array" aca="1" ref="R402" ca="1">INDEX('Lorri 401b'!L:L,MATCH('Retirement Calculator'!A402,'Lorri 401b'!N:N,0),0)</f>
        <v>3229715.2069218727</v>
      </c>
      <c r="S402" s="25">
        <f t="shared" ca="1" si="267"/>
        <v>4903049.5216681492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1672377.4020863164</v>
      </c>
      <c r="R403" s="25">
        <f t="array" aca="1" ref="R403" ca="1">INDEX('Lorri 401b'!L:L,MATCH('Retirement Calculator'!A403,'Lorri 401b'!N:N,0),0)</f>
        <v>3222720.2950391993</v>
      </c>
      <c r="S403" s="25">
        <f t="shared" ca="1" si="267"/>
        <v>4895097.6971255159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1671416.5022902733</v>
      </c>
      <c r="R404" s="25">
        <f t="array" aca="1" ref="R404" ca="1">INDEX('Lorri 401b'!L:L,MATCH('Retirement Calculator'!A404,'Lorri 401b'!N:N,0),0)</f>
        <v>3215696.2376903482</v>
      </c>
      <c r="S404" s="25">
        <f t="shared" ca="1" si="267"/>
        <v>4887112.7399806213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1670451.5987450799</v>
      </c>
      <c r="R405" s="25">
        <f t="array" aca="1" ref="R405" ca="1">INDEX('Lorri 401b'!L:L,MATCH('Retirement Calculator'!A405,'Lorri 401b'!N:N,0),0)</f>
        <v>3208642.9134358768</v>
      </c>
      <c r="S405" s="25">
        <f t="shared" ca="1" si="267"/>
        <v>4879094.512180957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1669482.6747684483</v>
      </c>
      <c r="R406" s="25">
        <f t="array" aca="1" ref="R406" ca="1">INDEX('Lorri 401b'!L:L,MATCH('Retirement Calculator'!A406,'Lorri 401b'!N:N,0),0)</f>
        <v>3201560.200330345</v>
      </c>
      <c r="S406" s="25">
        <f t="shared" ca="1" si="267"/>
        <v>4871042.8750987928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1668509.7136085806</v>
      </c>
      <c r="R407" s="25">
        <f t="array" aca="1" ref="R407" ca="1">INDEX('Lorri 401b'!L:L,MATCH('Retirement Calculator'!A407,'Lorri 401b'!N:N,0),0)</f>
        <v>3194447.9759202069</v>
      </c>
      <c r="S407" s="25">
        <f t="shared" ca="1" si="267"/>
        <v>4862957.6895287875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1667532.6984438803</v>
      </c>
      <c r="R408" s="25">
        <f t="array" aca="1" ref="R408" ca="1">INDEX('Lorri 401b'!L:L,MATCH('Retirement Calculator'!A408,'Lorri 401b'!N:N,0),0)</f>
        <v>3187306.1172416932</v>
      </c>
      <c r="S408" s="25">
        <f t="shared" ca="1" si="267"/>
        <v>4854838.815685574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1666551.6123826604</v>
      </c>
      <c r="R409" s="25">
        <f t="array" aca="1" ref="R409" ca="1">INDEX('Lorri 401b'!L:L,MATCH('Retirement Calculator'!A409,'Lorri 401b'!N:N,0),0)</f>
        <v>3180134.5008186856</v>
      </c>
      <c r="S409" s="25">
        <f t="shared" ca="1" si="267"/>
        <v>4846686.1132013462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1665566.438462852</v>
      </c>
      <c r="R410" s="25">
        <f t="array" aca="1" ref="R410" ca="1">INDEX('Lorri 401b'!L:L,MATCH('Retirement Calculator'!A410,'Lorri 401b'!N:N,0),0)</f>
        <v>3172933.0026605823</v>
      </c>
      <c r="S410" s="25">
        <f t="shared" ca="1" si="267"/>
        <v>4838499.4411234343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1664577.1596517111</v>
      </c>
      <c r="R411" s="25">
        <f t="array" aca="1" ref="R411" ca="1">INDEX('Lorri 401b'!L:L,MATCH('Retirement Calculator'!A411,'Lorri 401b'!N:N,0),0)</f>
        <v>3165701.4982601535</v>
      </c>
      <c r="S411" s="25">
        <f t="shared" ca="1" si="267"/>
        <v>4830278.657911865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1663583.7588455237</v>
      </c>
      <c r="R412" s="25">
        <f t="array" aca="1" ref="R412" ca="1">INDEX('Lorri 401b'!L:L,MATCH('Retirement Calculator'!A412,'Lorri 401b'!N:N,0),0)</f>
        <v>3158439.8625913896</v>
      </c>
      <c r="S412" s="25">
        <f t="shared" ca="1" si="267"/>
        <v>4822023.6214369135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1662586.2188693106</v>
      </c>
      <c r="R413" s="25">
        <f t="array" aca="1" ref="R413" ca="1">INDEX('Lorri 401b'!L:L,MATCH('Retirement Calculator'!A413,'Lorri 401b'!N:N,0),0)</f>
        <v>3151147.9701073393</v>
      </c>
      <c r="S413" s="25">
        <f t="shared" ca="1" si="267"/>
        <v>4813734.1889766501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1661584.5224765299</v>
      </c>
      <c r="R414" s="25">
        <f t="array" aca="1" ref="R414" ca="1">INDEX('Lorri 401b'!L:L,MATCH('Retirement Calculator'!A414,'Lorri 401b'!N:N,0),0)</f>
        <v>3143825.6947379387</v>
      </c>
      <c r="S414" s="25">
        <f t="shared" ca="1" si="267"/>
        <v>4805410.2172144689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1660578.6523487794</v>
      </c>
      <c r="R415" s="25">
        <f t="array" aca="1" ref="R415" ca="1">INDEX('Lorri 401b'!L:L,MATCH('Retirement Calculator'!A415,'Lorri 401b'!N:N,0),0)</f>
        <v>3136472.9098878321</v>
      </c>
      <c r="S415" s="25">
        <f t="shared" ca="1" si="267"/>
        <v>4797051.5622366117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1659568.5910954964</v>
      </c>
      <c r="R416" s="25">
        <f t="array" aca="1" ref="R416" ca="1">INDEX('Lorri 401b'!L:L,MATCH('Retirement Calculator'!A416,'Lorri 401b'!N:N,0),0)</f>
        <v>3129089.4884341834</v>
      </c>
      <c r="S416" s="25">
        <f t="shared" ca="1" si="267"/>
        <v>4788658.0795296803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1658554.3212536583</v>
      </c>
      <c r="R417" s="25">
        <f t="array" aca="1" ref="R417" ca="1">INDEX('Lorri 401b'!L:L,MATCH('Retirement Calculator'!A417,'Lorri 401b'!N:N,0),0)</f>
        <v>3121675.3027244778</v>
      </c>
      <c r="S417" s="25">
        <f t="shared" ca="1" si="267"/>
        <v>4780229.6239781361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1657535.825287479</v>
      </c>
      <c r="R418" s="25">
        <f t="array" aca="1" ref="R418" ca="1">INDEX('Lorri 401b'!L:L,MATCH('Retirement Calculator'!A418,'Lorri 401b'!N:N,0),0)</f>
        <v>3114230.2245743154</v>
      </c>
      <c r="S418" s="25">
        <f t="shared" ca="1" si="267"/>
        <v>4771766.0498617943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1656513.0855881074</v>
      </c>
      <c r="R419" s="25">
        <f t="array" aca="1" ref="R419" ca="1">INDEX('Lorri 401b'!L:L,MATCH('Retirement Calculator'!A419,'Lorri 401b'!N:N,0),0)</f>
        <v>3106754.1252651936</v>
      </c>
      <c r="S419" s="25">
        <f t="shared" ca="1" si="267"/>
        <v>4763267.210853301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1655486.0844733217</v>
      </c>
      <c r="R420" s="25">
        <f t="array" aca="1" ref="R420" ca="1">INDEX('Lorri 401b'!L:L,MATCH('Retirement Calculator'!A420,'Lorri 401b'!N:N,0),0)</f>
        <v>3099246.875542284</v>
      </c>
      <c r="S420" s="25">
        <f t="shared" ca="1" si="267"/>
        <v>4754732.9600156061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1654454.8041872245</v>
      </c>
      <c r="R421" s="25">
        <f t="array" aca="1" ref="R421" ca="1">INDEX('Lorri 401b'!L:L,MATCH('Retirement Calculator'!A421,'Lorri 401b'!N:N,0),0)</f>
        <v>3091708.3456121958</v>
      </c>
      <c r="S421" s="25">
        <f t="shared" ca="1" si="267"/>
        <v>4746163.1497994205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1653419.2268999352</v>
      </c>
      <c r="R422" s="25">
        <f t="array" aca="1" ref="R422" ca="1">INDEX('Lorri 401b'!L:L,MATCH('Retirement Calculator'!A422,'Lorri 401b'!N:N,0),0)</f>
        <v>3084138.4051407319</v>
      </c>
      <c r="S422" s="25">
        <f t="shared" ca="1" si="267"/>
        <v>4737557.6320406673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1652379.334707282</v>
      </c>
      <c r="R423" s="25">
        <f t="array" aca="1" ref="R423" ca="1">INDEX('Lorri 401b'!L:L,MATCH('Retirement Calculator'!A423,'Lorri 401b'!N:N,0),0)</f>
        <v>3076536.923250637</v>
      </c>
      <c r="S423" s="25">
        <f t="shared" ca="1" si="267"/>
        <v>4728916.2579579186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1651335.109630493</v>
      </c>
      <c r="R424" s="25">
        <f t="array" aca="1" ref="R424" ca="1">INDEX('Lorri 401b'!L:L,MATCH('Retirement Calculator'!A424,'Lorri 401b'!N:N,0),0)</f>
        <v>3068903.7685193336</v>
      </c>
      <c r="S424" s="25">
        <f t="shared" ca="1" si="267"/>
        <v>4720238.8781498261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1650286.5336158839</v>
      </c>
      <c r="R425" s="25">
        <f t="array" aca="1" ref="R425" ca="1">INDEX('Lorri 401b'!L:L,MATCH('Retirement Calculator'!A425,'Lorri 401b'!N:N,0),0)</f>
        <v>3061238.8089766498</v>
      </c>
      <c r="S425" s="25">
        <f t="shared" ca="1" si="267"/>
        <v>4711525.3425925337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1649233.5885345472</v>
      </c>
      <c r="R426" s="25">
        <f t="array" aca="1" ref="R426" ca="1">INDEX('Lorri 401b'!L:L,MATCH('Retirement Calculator'!A426,'Lorri 401b'!N:N,0),0)</f>
        <v>3053541.9121025382</v>
      </c>
      <c r="S426" s="25">
        <f t="shared" ca="1" si="267"/>
        <v>4702775.5006370852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1648176.2561820385</v>
      </c>
      <c r="R427" s="25">
        <f t="array" aca="1" ref="R427" ca="1">INDEX('Lorri 401b'!L:L,MATCH('Retirement Calculator'!A427,'Lorri 401b'!N:N,0),0)</f>
        <v>3045812.9448247841</v>
      </c>
      <c r="S427" s="25">
        <f t="shared" ca="1" si="267"/>
        <v>4693989.2010068223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1647114.5182780607</v>
      </c>
      <c r="R428" s="25">
        <f t="array" aca="1" ref="R428" ca="1">INDEX('Lorri 401b'!L:L,MATCH('Retirement Calculator'!A428,'Lorri 401b'!N:N,0),0)</f>
        <v>3038051.7735167062</v>
      </c>
      <c r="S428" s="25">
        <f t="shared" ca="1" si="267"/>
        <v>4685166.2917947667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1646048.3564661499</v>
      </c>
      <c r="R429" s="25">
        <f t="array" aca="1" ref="R429" ca="1">INDEX('Lorri 401b'!L:L,MATCH('Retirement Calculator'!A429,'Lorri 401b'!N:N,0),0)</f>
        <v>3030258.2639948446</v>
      </c>
      <c r="S429" s="25">
        <f t="shared" ca="1" si="267"/>
        <v>4676306.6204609945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1644977.7523133561</v>
      </c>
      <c r="R430" s="25">
        <f t="array" aca="1" ref="R430" ca="1">INDEX('Lorri 401b'!L:L,MATCH('Retirement Calculator'!A430,'Lorri 401b'!N:N,0),0)</f>
        <v>3022432.2815166418</v>
      </c>
      <c r="S430" s="25">
        <f t="shared" ca="1" si="267"/>
        <v>4667410.0338299982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1643902.6873099257</v>
      </c>
      <c r="R431" s="25">
        <f t="array" aca="1" ref="R431" ca="1">INDEX('Lorri 401b'!L:L,MATCH('Retirement Calculator'!A431,'Lorri 401b'!N:N,0),0)</f>
        <v>3014573.6907781134</v>
      </c>
      <c r="S431" s="25">
        <f t="shared" ca="1" si="267"/>
        <v>4658476.3780880393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1642823.142868981</v>
      </c>
      <c r="R432" s="25">
        <f t="array" aca="1" ref="R432" ca="1">INDEX('Lorri 401b'!L:L,MATCH('Retirement Calculator'!A432,'Lorri 401b'!N:N,0),0)</f>
        <v>3006682.3559115077</v>
      </c>
      <c r="S432" s="25">
        <f t="shared" ca="1" si="267"/>
        <v>4649505.498780489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1641739.1003261989</v>
      </c>
      <c r="R433" s="25">
        <f t="array" aca="1" ref="R433" ca="1">INDEX('Lorri 401b'!L:L,MATCH('Retirement Calculator'!A433,'Lorri 401b'!N:N,0),0)</f>
        <v>2998758.1404829579</v>
      </c>
      <c r="S433" s="25">
        <f t="shared" ca="1" si="267"/>
        <v>4640497.2408091566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1640650.5409394884</v>
      </c>
      <c r="R434" s="25">
        <f t="array" aca="1" ref="R434" ca="1">INDEX('Lorri 401b'!L:L,MATCH('Retirement Calculator'!A434,'Lorri 401b'!N:N,0),0)</f>
        <v>2990800.9074901226</v>
      </c>
      <c r="S434" s="25">
        <f t="shared" ca="1" si="267"/>
        <v>4631451.4484296106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1639557.4458886669</v>
      </c>
      <c r="R435" s="25">
        <f t="array" aca="1" ref="R435" ca="1">INDEX('Lorri 401b'!L:L,MATCH('Retirement Calculator'!A435,'Lorri 401b'!N:N,0),0)</f>
        <v>2982810.5193598168</v>
      </c>
      <c r="S435" s="25">
        <f t="shared" ca="1" si="267"/>
        <v>4622367.9652484842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1638459.7962751335</v>
      </c>
      <c r="R436" s="25">
        <f t="array" aca="1" ref="R436" ca="1">INDEX('Lorri 401b'!L:L,MATCH('Retirement Calculator'!A436,'Lorri 401b'!N:N,0),0)</f>
        <v>2974786.837945635</v>
      </c>
      <c r="S436" s="25">
        <f t="shared" ca="1" si="267"/>
        <v>4613246.6342207687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1637357.5731215437</v>
      </c>
      <c r="R437" s="25">
        <f t="array" aca="1" ref="R437" ca="1">INDEX('Lorri 401b'!L:L,MATCH('Retirement Calculator'!A437,'Lorri 401b'!N:N,0),0)</f>
        <v>2966729.7245255606</v>
      </c>
      <c r="S437" s="25">
        <f t="shared" ca="1" si="267"/>
        <v>4604087.2976471046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1636250.7573714806</v>
      </c>
      <c r="R438" s="25">
        <f t="array" aca="1" ref="R438" ca="1">INDEX('Lorri 401b'!L:L,MATCH('Retirement Calculator'!A438,'Lorri 401b'!N:N,0),0)</f>
        <v>2958639.0397995692</v>
      </c>
      <c r="S438" s="25">
        <f t="shared" ca="1" si="267"/>
        <v>4594889.7971710498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1635139.3298891257</v>
      </c>
      <c r="R439" s="25">
        <f t="array" aca="1" ref="R439" ca="1">INDEX('Lorri 401b'!L:L,MATCH('Retirement Calculator'!A439,'Lorri 401b'!N:N,0),0)</f>
        <v>2950514.6438872195</v>
      </c>
      <c r="S439" s="25">
        <f t="shared" ca="1" si="267"/>
        <v>4585653.9737763451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1634023.2714589275</v>
      </c>
      <c r="R440" s="25">
        <f t="array" aca="1" ref="R440" ca="1">INDEX('Lorri 401b'!L:L,MATCH('Retirement Calculator'!A440,'Lorri 401b'!N:N,0),0)</f>
        <v>2942356.3963252353</v>
      </c>
      <c r="S440" s="25">
        <f t="shared" ca="1" si="267"/>
        <v>4576379.6677841628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1632902.5627852702</v>
      </c>
      <c r="R441" s="25">
        <f t="array" aca="1" ref="R441" ca="1">INDEX('Lorri 401b'!L:L,MATCH('Retirement Calculator'!A441,'Lorri 401b'!N:N,0),0)</f>
        <v>2934164.1560650757</v>
      </c>
      <c r="S441" s="25">
        <f t="shared" ca="1" si="267"/>
        <v>4567066.7188503463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1631777.1844921394</v>
      </c>
      <c r="R442" s="25">
        <f t="array" aca="1" ref="R442" ca="1">INDEX('Lorri 401b'!L:L,MATCH('Retirement Calculator'!A442,'Lorri 401b'!N:N,0),0)</f>
        <v>2925937.781470499</v>
      </c>
      <c r="S442" s="25">
        <f t="shared" ca="1" si="267"/>
        <v>4557714.9659626381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1630647.1171227871</v>
      </c>
      <c r="R443" s="25">
        <f t="array" aca="1" ref="R443" ca="1">INDEX('Lorri 401b'!L:L,MATCH('Retirement Calculator'!A443,'Lorri 401b'!N:N,0),0)</f>
        <v>2917677.1303151115</v>
      </c>
      <c r="S443" s="25">
        <f t="shared" ca="1" si="267"/>
        <v>4548324.2474378981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1629512.341139396</v>
      </c>
      <c r="R444" s="25">
        <f t="array" aca="1" ref="R444" ca="1">INDEX('Lorri 401b'!L:L,MATCH('Retirement Calculator'!A444,'Lorri 401b'!N:N,0),0)</f>
        <v>2909382.0597799099</v>
      </c>
      <c r="S444" s="25">
        <f t="shared" ca="1" si="267"/>
        <v>4538894.4009193061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1628372.8369227406</v>
      </c>
      <c r="R445" s="25">
        <f t="array" aca="1" ref="R445" ca="1">INDEX('Lorri 401b'!L:L,MATCH('Retirement Calculator'!A445,'Lorri 401b'!N:N,0),0)</f>
        <v>2901052.4264508118</v>
      </c>
      <c r="S445" s="25">
        <f t="shared" ca="1" si="267"/>
        <v>4529425.2633735519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1627228.5847718492</v>
      </c>
      <c r="R446" s="25">
        <f t="array" aca="1" ref="R446" ca="1">INDEX('Lorri 401b'!L:L,MATCH('Retirement Calculator'!A446,'Lorri 401b'!N:N,0),0)</f>
        <v>2892688.0863161758</v>
      </c>
      <c r="S446" s="25">
        <f t="shared" ca="1" si="267"/>
        <v>4519916.671088025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1626079.5649036625</v>
      </c>
      <c r="R447" s="25">
        <f t="array" aca="1" ref="R447" ca="1">INDEX('Lorri 401b'!L:L,MATCH('Retirement Calculator'!A447,'Lorri 401b'!N:N,0),0)</f>
        <v>2884288.8947643121</v>
      </c>
      <c r="S447" s="25">
        <f t="shared" ca="1" si="267"/>
        <v>4510368.4596679751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1624925.7574526917</v>
      </c>
      <c r="R448" s="25">
        <f t="array" aca="1" ref="R448" ca="1">INDEX('Lorri 401b'!L:L,MATCH('Retirement Calculator'!A448,'Lorri 401b'!N:N,0),0)</f>
        <v>2875854.7065809821</v>
      </c>
      <c r="S448" s="25">
        <f t="shared" ca="1" si="267"/>
        <v>4500780.4640336735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1623767.1424706751</v>
      </c>
      <c r="R449" s="25">
        <f t="array" aca="1" ref="R449" ca="1">INDEX('Lorri 401b'!L:L,MATCH('Retirement Calculator'!A449,'Lorri 401b'!N:N,0),0)</f>
        <v>2867385.3759468882</v>
      </c>
      <c r="S449" s="25">
        <f t="shared" ca="1" si="267"/>
        <v>4491152.5184175633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1622603.6999262334</v>
      </c>
      <c r="R450" s="25">
        <f t="array" aca="1" ref="R450" ca="1">INDEX('Lorri 401b'!L:L,MATCH('Retirement Calculator'!A450,'Lorri 401b'!N:N,0),0)</f>
        <v>2858880.7564351526</v>
      </c>
      <c r="S450" s="25">
        <f t="shared" ca="1" si="267"/>
        <v>4481484.456361386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1621435.4097045232</v>
      </c>
      <c r="R451" s="25">
        <f t="array" aca="1" ref="R451" ca="1">INDEX('Lorri 401b'!L:L,MATCH('Retirement Calculator'!A451,'Lorri 401b'!N:N,0),0)</f>
        <v>2850340.7010087846</v>
      </c>
      <c r="S451" s="25">
        <f t="shared" ca="1" si="267"/>
        <v>4471776.1107133077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1620262.2516068893</v>
      </c>
      <c r="R452" s="25">
        <f t="array" aca="1" ref="R452" ca="1">INDEX('Lorri 401b'!L:L,MATCH('Retirement Calculator'!A452,'Lorri 401b'!N:N,0),0)</f>
        <v>2841765.0620181398</v>
      </c>
      <c r="S452" s="25">
        <f t="shared" ca="1" si="267"/>
        <v>4462027.3136250293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1619084.2053505152</v>
      </c>
      <c r="R453" s="25">
        <f t="array" aca="1" ref="R453" ca="1">INDEX('Lorri 401b'!L:L,MATCH('Retirement Calculator'!A453,'Lorri 401b'!N:N,0),0)</f>
        <v>2833153.6911983676</v>
      </c>
      <c r="S453" s="25">
        <f t="shared" ca="1" si="267"/>
        <v>4452237.8965488831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1617901.2505680728</v>
      </c>
      <c r="R454" s="25">
        <f t="array" aca="1" ref="R454" ca="1">INDEX('Lorri 401b'!L:L,MATCH('Retirement Calculator'!A454,'Lorri 401b'!N:N,0),0)</f>
        <v>2824506.4396668463</v>
      </c>
      <c r="S454" s="25">
        <f t="shared" ca="1" si="267"/>
        <v>4442407.6902349191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1616713.3668073702</v>
      </c>
      <c r="R455" s="25">
        <f t="array" aca="1" ref="R455" ca="1">INDEX('Lorri 401b'!L:L,MATCH('Retirement Calculator'!A455,'Lorri 401b'!N:N,0),0)</f>
        <v>2815823.1579206102</v>
      </c>
      <c r="S455" s="25">
        <f t="shared" ca="1" si="267"/>
        <v>4432536.5247279806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1615520.533530998</v>
      </c>
      <c r="R456" s="25">
        <f t="array" aca="1" ref="R456" ca="1">INDEX('Lorri 401b'!L:L,MATCH('Retirement Calculator'!A456,'Lorri 401b'!N:N,0),0)</f>
        <v>2807103.695833765</v>
      </c>
      <c r="S456" s="25">
        <f t="shared" ca="1" si="267"/>
        <v>4422624.229364763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1614322.7301159743</v>
      </c>
      <c r="R457" s="25">
        <f t="array" aca="1" ref="R457" ca="1">INDEX('Lorri 401b'!L:L,MATCH('Retirement Calculator'!A457,'Lorri 401b'!N:N,0),0)</f>
        <v>2798347.9026548909</v>
      </c>
      <c r="S457" s="25">
        <f t="shared" ca="1" si="267"/>
        <v>4412670.6327708652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1613119.9358533882</v>
      </c>
      <c r="R458" s="25">
        <f t="array" aca="1" ref="R458" ca="1">INDEX('Lorri 401b'!L:L,MATCH('Retirement Calculator'!A458,'Lorri 401b'!N:N,0),0)</f>
        <v>2789555.6270044385</v>
      </c>
      <c r="S458" s="25">
        <f t="shared" ca="1" si="267"/>
        <v>4402675.5628578272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1611912.1299480412</v>
      </c>
      <c r="R459" s="25">
        <f t="array" aca="1" ref="R459" ca="1">INDEX('Lorri 401b'!L:L,MATCH('Retirement Calculator'!A459,'Lorri 401b'!N:N,0),0)</f>
        <v>2780726.7168721091</v>
      </c>
      <c r="S459" s="25">
        <f t="shared" ca="1" si="267"/>
        <v>4392638.8468201505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1610699.2915180884</v>
      </c>
      <c r="R460" s="25">
        <f t="array" aca="1" ref="R460" ca="1">INDEX('Lorri 401b'!L:L,MATCH('Retirement Calculator'!A460,'Lorri 401b'!N:N,0),0)</f>
        <v>2771861.0196142285</v>
      </c>
      <c r="S460" s="25">
        <f t="shared" ca="1" si="267"/>
        <v>4382560.3111323174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1609481.3995946776</v>
      </c>
      <c r="R461" s="25">
        <f t="array" aca="1" ref="R461" ca="1">INDEX('Lorri 401b'!L:L,MATCH('Retirement Calculator'!A461,'Lorri 401b'!N:N,0),0)</f>
        <v>2762958.3819511067</v>
      </c>
      <c r="S461" s="25">
        <f t="shared" ca="1" si="267"/>
        <v>4372439.7815457843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1608258.433121586</v>
      </c>
      <c r="R462" s="25">
        <f t="array" aca="1" ref="R462" ca="1">INDEX('Lorri 401b'!L:L,MATCH('Retirement Calculator'!A462,'Lorri 401b'!N:N,0),0)</f>
        <v>2754018.6499643885</v>
      </c>
      <c r="S462" s="25">
        <f t="shared" ca="1" si="267"/>
        <v>4362277.0830859747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1607030.3709548565</v>
      </c>
      <c r="R463" s="25">
        <f t="array" aca="1" ref="R463" ca="1">INDEX('Lorri 401b'!L:L,MATCH('Retirement Calculator'!A463,'Lorri 401b'!N:N,0),0)</f>
        <v>2745041.6690943921</v>
      </c>
      <c r="S463" s="25">
        <f t="shared" ca="1" si="267"/>
        <v>4352072.0400492484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1605797.1918624323</v>
      </c>
      <c r="R464" s="25">
        <f t="array" aca="1" ref="R464" ca="1">INDEX('Lorri 401b'!L:L,MATCH('Retirement Calculator'!A464,'Lorri 401b'!N:N,0),0)</f>
        <v>2736027.2841374376</v>
      </c>
      <c r="S464" s="25">
        <f t="shared" ca="1" si="267"/>
        <v>4341824.4759998694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1604558.8745237896</v>
      </c>
      <c r="R465" s="25">
        <f t="array" aca="1" ref="R465" ca="1">INDEX('Lorri 401b'!L:L,MATCH('Retirement Calculator'!A465,'Lorri 401b'!N:N,0),0)</f>
        <v>2726975.3392431624</v>
      </c>
      <c r="S465" s="25">
        <f t="shared" ca="1" si="267"/>
        <v>4331534.213766952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1603315.3975295692</v>
      </c>
      <c r="R466" s="25">
        <f t="array" aca="1" ref="R466" ca="1">INDEX('Lorri 401b'!L:L,MATCH('Retirement Calculator'!A466,'Lorri 401b'!N:N,0),0)</f>
        <v>2717885.6779118278</v>
      </c>
      <c r="S466" s="25">
        <f t="shared" ca="1" si="267"/>
        <v>4321201.0754413968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1602066.7393812062</v>
      </c>
      <c r="R467" s="25">
        <f t="array" aca="1" ref="R467" ca="1">INDEX('Lorri 401b'!L:L,MATCH('Retirement Calculator'!A467,'Lorri 401b'!N:N,0),0)</f>
        <v>2708758.1429916127</v>
      </c>
      <c r="S467" s="25">
        <f t="shared" ca="1" si="267"/>
        <v>4310824.8823728189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1600812.8784905584</v>
      </c>
      <c r="R468" s="25">
        <f t="array" aca="1" ref="R468" ca="1">INDEX('Lorri 401b'!L:L,MATCH('Retirement Calculator'!A468,'Lorri 401b'!N:N,0),0)</f>
        <v>2699592.5766758965</v>
      </c>
      <c r="S468" s="25">
        <f t="shared" ca="1" si="267"/>
        <v>4300405.4551664554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1599553.793179533</v>
      </c>
      <c r="R469" s="25">
        <f t="array" aca="1" ref="R469" ca="1">INDEX('Lorri 401b'!L:L,MATCH('Retirement Calculator'!A469,'Lorri 401b'!N:N,0),0)</f>
        <v>2690388.8205005317</v>
      </c>
      <c r="S469" s="25">
        <f t="shared" ca="1" si="267"/>
        <v>4289942.6136800647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1598289.4616797115</v>
      </c>
      <c r="R470" s="25">
        <f t="array" aca="1" ref="R470" ca="1">INDEX('Lorri 401b'!L:L,MATCH('Retirement Calculator'!A470,'Lorri 401b'!N:N,0),0)</f>
        <v>2681146.7153411028</v>
      </c>
      <c r="S470" s="25">
        <f t="shared" ca="1" si="267"/>
        <v>4279436.1770208143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1597019.8621319742</v>
      </c>
      <c r="R471" s="25">
        <f t="array" aca="1" ref="R471" ca="1">INDEX('Lorri 401b'!L:L,MATCH('Retirement Calculator'!A471,'Lorri 401b'!N:N,0),0)</f>
        <v>2671866.1014101761</v>
      </c>
      <c r="S471" s="25">
        <f t="shared" ca="1" si="267"/>
        <v>4268885.9635421503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1595744.9725861212</v>
      </c>
      <c r="R472" s="25">
        <f t="array" aca="1" ref="R472" ca="1">INDEX('Lorri 401b'!L:L,MATCH('Retirement Calculator'!A472,'Lorri 401b'!N:N,0),0)</f>
        <v>2662546.8182545374</v>
      </c>
      <c r="S472" s="25">
        <f t="shared" ca="1" si="267"/>
        <v>4258291.7908406584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1594464.7710004938</v>
      </c>
      <c r="R473" s="25">
        <f t="array" aca="1" ref="R473" ca="1">INDEX('Lorri 401b'!L:L,MATCH('Retirement Calculator'!A473,'Lorri 401b'!N:N,0),0)</f>
        <v>2653188.7047524168</v>
      </c>
      <c r="S473" s="25">
        <f t="shared" ca="1" si="267"/>
        <v>4247653.4757529106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1593179.2352415931</v>
      </c>
      <c r="R474" s="25">
        <f t="array" aca="1" ref="R474" ca="1">INDEX('Lorri 401b'!L:L,MATCH('Retirement Calculator'!A474,'Lorri 401b'!N:N,0),0)</f>
        <v>2643791.5991107039</v>
      </c>
      <c r="S474" s="25">
        <f t="shared" ca="1" si="267"/>
        <v>4236970.8343522968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1591888.3430836969</v>
      </c>
      <c r="R475" s="25">
        <f t="array" aca="1" ref="R475" ca="1">INDEX('Lorri 401b'!L:L,MATCH('Retirement Calculator'!A475,'Lorri 401b'!N:N,0),0)</f>
        <v>2634355.3388621504</v>
      </c>
      <c r="S475" s="25">
        <f t="shared" ca="1" si="267"/>
        <v>4226243.6819458473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1590592.0722084763</v>
      </c>
      <c r="R476" s="25">
        <f t="array" aca="1" ref="R476" ca="1">INDEX('Lorri 401b'!L:L,MATCH('Retirement Calculator'!A476,'Lorri 401b'!N:N,0),0)</f>
        <v>2624879.7608625614</v>
      </c>
      <c r="S476" s="25">
        <f t="shared" ca="1" si="267"/>
        <v>4215471.8330710381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1589290.4002046087</v>
      </c>
      <c r="R477" s="25">
        <f t="array" aca="1" ref="R477" ca="1">INDEX('Lorri 401b'!L:L,MATCH('Retirement Calculator'!A477,'Lorri 401b'!N:N,0),0)</f>
        <v>2615364.7012879741</v>
      </c>
      <c r="S477" s="25">
        <f t="shared" ca="1" si="267"/>
        <v>4204655.1014925828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1587983.3045673918</v>
      </c>
      <c r="R478" s="25">
        <f t="array" aca="1" ref="R478" ca="1">INDEX('Lorri 401b'!L:L,MATCH('Retirement Calculator'!A478,'Lorri 401b'!N:N,0),0)</f>
        <v>2605809.9956318261</v>
      </c>
      <c r="S478" s="25">
        <f t="shared" ca="1" si="267"/>
        <v>4193793.3001992181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1586670.762698353</v>
      </c>
      <c r="R479" s="25">
        <f t="array" aca="1" ref="R479" ca="1">INDEX('Lorri 401b'!L:L,MATCH('Retirement Calculator'!A479,'Lorri 401b'!N:N,0),0)</f>
        <v>2596215.4787021107</v>
      </c>
      <c r="S479" s="25">
        <f t="shared" ca="1" si="267"/>
        <v>4182886.2414004635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1585352.7519048601</v>
      </c>
      <c r="R480" s="25">
        <f t="array" aca="1" ref="R480" ca="1">INDEX('Lorri 401b'!L:L,MATCH('Retirement Calculator'!A480,'Lorri 401b'!N:N,0),0)</f>
        <v>2586580.9846185218</v>
      </c>
      <c r="S480" s="25">
        <f t="shared" ca="1" si="267"/>
        <v>4171933.7365233819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1584029.2493997277</v>
      </c>
      <c r="R481" s="25">
        <f t="array" aca="1" ref="R481" ca="1">INDEX('Lorri 401b'!L:L,MATCH('Retirement Calculator'!A481,'Lorri 401b'!N:N,0),0)</f>
        <v>2576906.3468095842</v>
      </c>
      <c r="S481" s="25">
        <f t="shared" ca="1" si="267"/>
        <v>4160935.5962093119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1582700.2323008238</v>
      </c>
      <c r="R482" s="25">
        <f t="array" aca="1" ref="R482" ca="1">INDEX('Lorri 401b'!L:L,MATCH('Retirement Calculator'!A482,'Lorri 401b'!N:N,0),0)</f>
        <v>2567191.3980097761</v>
      </c>
      <c r="S482" s="25">
        <f t="shared" ca="1" si="267"/>
        <v>4149891.6303105997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1581365.6776306743</v>
      </c>
      <c r="R483" s="25">
        <f t="array" aca="1" ref="R483" ca="1">INDEX('Lorri 401b'!L:L,MATCH('Retirement Calculator'!A483,'Lorri 401b'!N:N,0),0)</f>
        <v>2557435.9702566355</v>
      </c>
      <c r="S483" s="25">
        <f t="shared" ca="1" si="267"/>
        <v>4138801.64788731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1580025.5623160659</v>
      </c>
      <c r="R484" s="25">
        <f t="array" aca="1" ref="R484" ca="1">INDEX('Lorri 401b'!L:L,MATCH('Retirement Calculator'!A484,'Lorri 401b'!N:N,0),0)</f>
        <v>2547639.8948878567</v>
      </c>
      <c r="S484" s="25">
        <f t="shared" ca="1" si="267"/>
        <v>4127665.4572039228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1578679.8631876467</v>
      </c>
      <c r="R485" s="25">
        <f t="array" aca="1" ref="R485" ca="1">INDEX('Lorri 401b'!L:L,MATCH('Retirement Calculator'!A485,'Lorri 401b'!N:N,0),0)</f>
        <v>2537803.0025383751</v>
      </c>
      <c r="S485" s="25">
        <f t="shared" ca="1" si="267"/>
        <v>4116482.865726022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1577328.5569795258</v>
      </c>
      <c r="R486" s="25">
        <f t="array" aca="1" ref="R486" ca="1">INDEX('Lorri 401b'!L:L,MATCH('Retirement Calculator'!A486,'Lorri 401b'!N:N,0),0)</f>
        <v>2527925.1231374373</v>
      </c>
      <c r="S486" s="25">
        <f t="shared" ca="1" si="267"/>
        <v>4105253.6801169631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1575971.6203288711</v>
      </c>
      <c r="R487" s="25">
        <f t="array" aca="1" ref="R487" ca="1">INDEX('Lorri 401b'!L:L,MATCH('Retirement Calculator'!A487,'Lorri 401b'!N:N,0),0)</f>
        <v>2518006.0859056623</v>
      </c>
      <c r="S487" s="25">
        <f t="shared" ca="1" si="267"/>
        <v>4093977.7062345333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1574609.0297755052</v>
      </c>
      <c r="R488" s="25">
        <f t="array" aca="1" ref="R488" ca="1">INDEX('Lorri 401b'!L:L,MATCH('Retirement Calculator'!A488,'Lorri 401b'!N:N,0),0)</f>
        <v>2508045.7193520879</v>
      </c>
      <c r="S488" s="25">
        <f t="shared" ca="1" si="267"/>
        <v>4082654.7491275929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1573240.7617615003</v>
      </c>
      <c r="R489" s="25">
        <f t="array" aca="1" ref="R489" ca="1">INDEX('Lorri 401b'!L:L,MATCH('Retirement Calculator'!A489,'Lorri 401b'!N:N,0),0)</f>
        <v>2498043.851271207</v>
      </c>
      <c r="S489" s="25">
        <f t="shared" ca="1" si="267"/>
        <v>4071284.613032707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1571866.7926307705</v>
      </c>
      <c r="R490" s="25">
        <f t="array" aca="1" ref="R490" ca="1">INDEX('Lorri 401b'!L:L,MATCH('Retirement Calculator'!A490,'Lorri 401b'!N:N,0),0)</f>
        <v>2488000.3087399891</v>
      </c>
      <c r="S490" s="25">
        <f t="shared" ca="1" si="267"/>
        <v>4059867.1013707593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1570487.0986286625</v>
      </c>
      <c r="R491" s="25">
        <f t="array" aca="1" ref="R491" ca="1">INDEX('Lorri 401b'!L:L,MATCH('Retirement Calculator'!A491,'Lorri 401b'!N:N,0),0)</f>
        <v>2477914.9181148913</v>
      </c>
      <c r="S491" s="25">
        <f t="shared" ca="1" si="267"/>
        <v>4048402.0167435538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1569101.6559015459</v>
      </c>
      <c r="R492" s="25">
        <f t="array" aca="1" ref="R492" ca="1">INDEX('Lorri 401b'!L:L,MATCH('Retirement Calculator'!A492,'Lorri 401b'!N:N,0),0)</f>
        <v>2467787.5050288555</v>
      </c>
      <c r="S492" s="25">
        <f t="shared" ca="1" si="267"/>
        <v>4036889.1609304016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1567710.4404963995</v>
      </c>
      <c r="R493" s="25">
        <f t="array" aca="1" ref="R493" ca="1">INDEX('Lorri 401b'!L:L,MATCH('Retirement Calculator'!A493,'Lorri 401b'!N:N,0),0)</f>
        <v>2457617.8943882943</v>
      </c>
      <c r="S493" s="25">
        <f t="shared" ca="1" si="267"/>
        <v>4025328.3348846938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1566313.4283603984</v>
      </c>
      <c r="R494" s="25">
        <f t="array" aca="1" ref="R494" ca="1">INDEX('Lorri 401b'!L:L,MATCH('Retirement Calculator'!A494,'Lorri 401b'!N:N,0),0)</f>
        <v>2447405.9103700644</v>
      </c>
      <c r="S494" s="25">
        <f t="shared" ca="1" si="267"/>
        <v>4013719.3387304628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1564910.5953404973</v>
      </c>
      <c r="R495" s="25">
        <f t="array" aca="1" ref="R495" ca="1">INDEX('Lorri 401b'!L:L,MATCH('Retirement Calculator'!A495,'Lorri 401b'!N:N,0),0)</f>
        <v>2437151.3764184252</v>
      </c>
      <c r="S495" s="25">
        <f t="shared" ca="1" si="267"/>
        <v>4002061.9717589226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1563501.9171830132</v>
      </c>
      <c r="R496" s="25">
        <f t="array" aca="1" ref="R496" ca="1">INDEX('Lorri 401b'!L:L,MATCH('Retirement Calculator'!A496,'Lorri 401b'!N:N,0),0)</f>
        <v>2426854.1152419876</v>
      </c>
      <c r="S496" s="25">
        <f t="shared" ca="1" si="267"/>
        <v>3990356.0324250008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1562087.3695332063</v>
      </c>
      <c r="R497" s="25">
        <f t="array" aca="1" ref="R497" ca="1">INDEX('Lorri 401b'!L:L,MATCH('Retirement Calculator'!A497,'Lorri 401b'!N:N,0),0)</f>
        <v>2416513.9488106482</v>
      </c>
      <c r="S497" s="25">
        <f t="shared" ca="1" si="267"/>
        <v>3978601.3183438545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1560666.9279348585</v>
      </c>
      <c r="R498" s="25">
        <f t="array" aca="1" ref="R498" ca="1">INDEX('Lorri 401b'!L:L,MATCH('Retirement Calculator'!A498,'Lorri 401b'!N:N,0),0)</f>
        <v>2406130.6983525115</v>
      </c>
      <c r="S498" s="25">
        <f t="shared" ca="1" si="267"/>
        <v>3966797.62628737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1559240.5678298508</v>
      </c>
      <c r="R499" s="25">
        <f t="array" aca="1" ref="R499" ca="1">INDEX('Lorri 401b'!L:L,MATCH('Retirement Calculator'!A499,'Lorri 401b'!N:N,0),0)</f>
        <v>2395704.1843507993</v>
      </c>
      <c r="S499" s="25">
        <f t="shared" ca="1" si="267"/>
        <v>3954944.7521806499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1557808.264557739</v>
      </c>
      <c r="R500" s="25">
        <f t="array" aca="1" ref="R500" ca="1">INDEX('Lorri 401b'!L:L,MATCH('Retirement Calculator'!A500,'Lorri 401b'!N:N,0),0)</f>
        <v>2385234.2265407466</v>
      </c>
      <c r="S500" s="25">
        <f t="shared" ca="1" si="267"/>
        <v>3943042.4910984859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1556369.9933553268</v>
      </c>
      <c r="R501" s="25">
        <f t="array" aca="1" ref="R501" ca="1">INDEX('Lorri 401b'!L:L,MATCH('Retirement Calculator'!A501,'Lorri 401b'!N:N,0),0)</f>
        <v>2374720.6439064853</v>
      </c>
      <c r="S501" s="25">
        <f t="shared" ca="1" si="267"/>
        <v>3931090.6372618121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1554925.7293562379</v>
      </c>
      <c r="R502" s="25">
        <f t="array" aca="1" ref="R502" ca="1">INDEX('Lorri 401b'!L:L,MATCH('Retirement Calculator'!A502,'Lorri 401b'!N:N,0),0)</f>
        <v>2364163.2546779145</v>
      </c>
      <c r="S502" s="25">
        <f t="shared" ca="1" si="267"/>
        <v>3919088.9840341527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1553475.4475904861</v>
      </c>
      <c r="R503" s="25">
        <f t="array" aca="1" ref="R503" ca="1">INDEX('Lorri 401b'!L:L,MATCH('Retirement Calculator'!A503,'Lorri 401b'!N:N,0),0)</f>
        <v>2353561.876327558</v>
      </c>
      <c r="S503" s="25">
        <f t="shared" ca="1" si="267"/>
        <v>3907037.3239180441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1552019.1229840438</v>
      </c>
      <c r="R504" s="25">
        <f t="array" aca="1" ref="R504" ca="1">INDEX('Lorri 401b'!L:L,MATCH('Retirement Calculator'!A504,'Lorri 401b'!N:N,0),0)</f>
        <v>2342916.3255674085</v>
      </c>
      <c r="S504" s="25">
        <f t="shared" ca="1" si="267"/>
        <v>3894935.4485514523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1550556.7303584078</v>
      </c>
      <c r="R505" s="25">
        <f t="array" aca="1" ref="R505" ca="1">INDEX('Lorri 401b'!L:L,MATCH('Retirement Calculator'!A505,'Lorri 401b'!N:N,0),0)</f>
        <v>2332226.4183457582</v>
      </c>
      <c r="S505" s="25">
        <f t="shared" ca="1" si="267"/>
        <v>3882783.1487041661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1549088.244430165</v>
      </c>
      <c r="R506" s="25">
        <f t="array" aca="1" ref="R506" ca="1">INDEX('Lorri 401b'!L:L,MATCH('Retirement Calculator'!A506,'Lorri 401b'!N:N,0),0)</f>
        <v>2321491.9698440176</v>
      </c>
      <c r="S506" s="25">
        <f t="shared" ca="1" si="267"/>
        <v>3870580.2142741829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1547613.6398105547</v>
      </c>
      <c r="R507" s="25">
        <f t="array" aca="1" ref="R507" ca="1">INDEX('Lorri 401b'!L:L,MATCH('Retirement Calculator'!A507,'Lorri 401b'!N:N,0),0)</f>
        <v>2310712.79447352</v>
      </c>
      <c r="S507" s="25">
        <f t="shared" ca="1" si="267"/>
        <v>3858326.4342840747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1546132.8910050292</v>
      </c>
      <c r="R508" s="25">
        <f t="array" aca="1" ref="R508" ca="1">INDEX('Lorri 401b'!L:L,MATCH('Retirement Calculator'!A508,'Lorri 401b'!N:N,0),0)</f>
        <v>2299888.7058723117</v>
      </c>
      <c r="S508" s="25">
        <f t="shared" ca="1" si="267"/>
        <v>3846021.5968773412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1544645.9724128139</v>
      </c>
      <c r="R509" s="25">
        <f t="array" aca="1" ref="R509" ca="1">INDEX('Lorri 401b'!L:L,MATCH('Retirement Calculator'!A509,'Lorri 401b'!N:N,0),0)</f>
        <v>2289019.5169019317</v>
      </c>
      <c r="S509" s="25">
        <f t="shared" ca="1" si="267"/>
        <v>3833665.4893147456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1543152.8583264644</v>
      </c>
      <c r="R510" s="25">
        <f t="array" aca="1" ref="R510" ca="1">INDEX('Lorri 401b'!L:L,MATCH('Retirement Calculator'!A510,'Lorri 401b'!N:N,0),0)</f>
        <v>2278105.0396441752</v>
      </c>
      <c r="S510" s="25">
        <f t="shared" ca="1" si="267"/>
        <v>3821257.8979706396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1541653.5229314219</v>
      </c>
      <c r="R511" s="25">
        <f t="array" aca="1" ref="R511" ca="1">INDEX('Lorri 401b'!L:L,MATCH('Retirement Calculator'!A511,'Lorri 401b'!N:N,0),0)</f>
        <v>2267145.0853978447</v>
      </c>
      <c r="S511" s="25">
        <f t="shared" ca="1" si="267"/>
        <v>3808798.6083292663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1540147.9403055666</v>
      </c>
      <c r="R512" s="25">
        <f t="array" aca="1" ref="R512" ca="1">INDEX('Lorri 401b'!L:L,MATCH('Retirement Calculator'!A512,'Lorri 401b'!N:N,0),0)</f>
        <v>2256139.464675488</v>
      </c>
      <c r="S512" s="25">
        <f t="shared" ca="1" si="267"/>
        <v>3796287.4049810544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1538636.0844187704</v>
      </c>
      <c r="R513" s="25">
        <f t="array" aca="1" ref="R513" ca="1">INDEX('Lorri 401b'!L:L,MATCH('Retirement Calculator'!A513,'Lorri 401b'!N:N,0),0)</f>
        <v>2245087.9872001214</v>
      </c>
      <c r="S513" s="25">
        <f t="shared" ca="1" si="267"/>
        <v>3783724.0716188918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1537117.9291324457</v>
      </c>
      <c r="R514" s="25">
        <f t="array" aca="1" ref="R514" ca="1">INDEX('Lorri 401b'!L:L,MATCH('Retirement Calculator'!A514,'Lorri 401b'!N:N,0),0)</f>
        <v>2233990.4619019409</v>
      </c>
      <c r="S514" s="25">
        <f t="shared" ca="1" si="267"/>
        <v>3771108.3910343866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1535593.4481990947</v>
      </c>
      <c r="R515" s="25">
        <f t="array" aca="1" ref="R515" ca="1">INDEX('Lorri 401b'!L:L,MATCH('Retirement Calculator'!A515,'Lorri 401b'!N:N,0),0)</f>
        <v>2222846.6969150179</v>
      </c>
      <c r="S515" s="25">
        <f t="shared" ca="1" si="267"/>
        <v>3758440.1451141126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1534062.6152618548</v>
      </c>
      <c r="R516" s="25">
        <f t="array" aca="1" ref="R516" ca="1">INDEX('Lorri 401b'!L:L,MATCH('Retirement Calculator'!A516,'Lorri 401b'!N:N,0),0)</f>
        <v>2211656.4995739828</v>
      </c>
      <c r="S516" s="25">
        <f t="shared" ca="1" si="267"/>
        <v>3745719.1148358379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1532525.403854043</v>
      </c>
      <c r="R517" s="25">
        <f t="array" aca="1" ref="R517" ca="1">INDEX('Lorri 401b'!L:L,MATCH('Retirement Calculator'!A517,'Lorri 401b'!N:N,0),0)</f>
        <v>2200419.6764106932</v>
      </c>
      <c r="S517" s="25">
        <f t="shared" ca="1" si="267"/>
        <v>3732945.080264736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1530981.7873986987</v>
      </c>
      <c r="R518" s="25">
        <f t="array" aca="1" ref="R518" ca="1">INDEX('Lorri 401b'!L:L,MATCH('Retirement Calculator'!A518,'Lorri 401b'!N:N,0),0)</f>
        <v>2189136.0331508899</v>
      </c>
      <c r="S518" s="25">
        <f t="shared" ca="1" si="267"/>
        <v>3720117.8205495887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1529431.7392081239</v>
      </c>
      <c r="R519" s="25">
        <f t="array" aca="1" ref="R519" ca="1">INDEX('Lorri 401b'!L:L,MATCH('Retirement Calculator'!A519,'Lorri 401b'!N:N,0),0)</f>
        <v>2177805.3747108374</v>
      </c>
      <c r="S519" s="25">
        <f t="shared" ca="1" si="267"/>
        <v>3707237.113918961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1527875.2324834217</v>
      </c>
      <c r="R520" s="25">
        <f t="array" aca="1" ref="R520" ca="1">INDEX('Lorri 401b'!L:L,MATCH('Retirement Calculator'!A520,'Lorri 401b'!N:N,0),0)</f>
        <v>2166427.5051939515</v>
      </c>
      <c r="S520" s="25">
        <f t="shared" ca="1" si="267"/>
        <v>3694302.737677373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1526312.2403140331</v>
      </c>
      <c r="R521" s="25">
        <f t="array" aca="1" ref="R521" ca="1">INDEX('Lorri 401b'!L:L,MATCH('Retirement Calculator'!A521,'Lorri 401b'!N:N,0),0)</f>
        <v>2155002.2278874116</v>
      </c>
      <c r="S521" s="25">
        <f t="shared" ref="S521:S775" ca="1" si="527">SUM(Q521:R521)</f>
        <v>3681314.4682014445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1524742.7356772721</v>
      </c>
      <c r="R522" s="25">
        <f t="array" aca="1" ref="R522" ca="1">INDEX('Lorri 401b'!L:L,MATCH('Retirement Calculator'!A522,'Lorri 401b'!N:N,0),0)</f>
        <v>2143529.3452587612</v>
      </c>
      <c r="S522" s="25">
        <f t="shared" ca="1" si="527"/>
        <v>3668272.0809360333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1523166.6914378579</v>
      </c>
      <c r="R523" s="25">
        <f t="array" aca="1" ref="R523" ca="1">INDEX('Lorri 401b'!L:L,MATCH('Retirement Calculator'!A523,'Lorri 401b'!N:N,0),0)</f>
        <v>2132008.6589524914</v>
      </c>
      <c r="S523" s="25">
        <f t="shared" ca="1" si="527"/>
        <v>3655175.3503903495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1521584.0803474463</v>
      </c>
      <c r="R524" s="25">
        <f t="array" aca="1" ref="R524" ca="1">INDEX('Lorri 401b'!L:L,MATCH('Retirement Calculator'!A524,'Lorri 401b'!N:N,0),0)</f>
        <v>2120439.9697866123</v>
      </c>
      <c r="S524" s="25">
        <f t="shared" ca="1" si="527"/>
        <v>3642024.0501340586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1519994.8750441577</v>
      </c>
      <c r="R525" s="25">
        <f t="array" aca="1" ref="R525" ca="1">INDEX('Lorri 401b'!L:L,MATCH('Retirement Calculator'!A525,'Lorri 401b'!N:N,0),0)</f>
        <v>2108823.0777492085</v>
      </c>
      <c r="S525" s="25">
        <f t="shared" ca="1" si="527"/>
        <v>3628817.9527933663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1518399.0480521056</v>
      </c>
      <c r="R526" s="25">
        <f t="array" aca="1" ref="R526" ca="1">INDEX('Lorri 401b'!L:L,MATCH('Retirement Calculator'!A526,'Lorri 401b'!N:N,0),0)</f>
        <v>2097157.7819949822</v>
      </c>
      <c r="S526" s="25">
        <f t="shared" ca="1" si="527"/>
        <v>3615556.8300470877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1516796.5717809198</v>
      </c>
      <c r="R527" s="25">
        <f t="array" aca="1" ref="R527" ca="1">INDEX('Lorri 401b'!L:L,MATCH('Retirement Calculator'!A527,'Lorri 401b'!N:N,0),0)</f>
        <v>2085443.88084178</v>
      </c>
      <c r="S527" s="25">
        <f t="shared" ca="1" si="527"/>
        <v>3602240.4526226996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1515187.4185252709</v>
      </c>
      <c r="R528" s="25">
        <f t="array" aca="1" ref="R528" ca="1">INDEX('Lorri 401b'!L:L,MATCH('Retirement Calculator'!A528,'Lorri 401b'!N:N,0),0)</f>
        <v>2073681.1717671063</v>
      </c>
      <c r="S528" s="25">
        <f t="shared" ca="1" si="527"/>
        <v>3588868.5902923774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1513571.5604643901</v>
      </c>
      <c r="R529" s="25">
        <f t="array" aca="1" ref="R529" ca="1">INDEX('Lorri 401b'!L:L,MATCH('Retirement Calculator'!A529,'Lorri 401b'!N:N,0),0)</f>
        <v>2061869.4514046214</v>
      </c>
      <c r="S529" s="25">
        <f t="shared" ca="1" si="527"/>
        <v>3575441.0118690114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1511948.969661589</v>
      </c>
      <c r="R530" s="25">
        <f t="array" aca="1" ref="R530" ca="1">INDEX('Lorri 401b'!L:L,MATCH('Retirement Calculator'!A530,'Lorri 401b'!N:N,0),0)</f>
        <v>2050008.5155406261</v>
      </c>
      <c r="S530" s="25">
        <f t="shared" ca="1" si="527"/>
        <v>3561957.4852022151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1510319.6180637761</v>
      </c>
      <c r="R531" s="25">
        <f t="array" aca="1" ref="R531" ca="1">INDEX('Lorri 401b'!L:L,MATCH('Retirement Calculator'!A531,'Lorri 401b'!N:N,0),0)</f>
        <v>2038098.159110531</v>
      </c>
      <c r="S531" s="25">
        <f t="shared" ca="1" si="527"/>
        <v>3548417.777174307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1508683.4775009723</v>
      </c>
      <c r="R532" s="25">
        <f t="array" aca="1" ref="R532" ca="1">INDEX('Lorri 401b'!L:L,MATCH('Retirement Calculator'!A532,'Lorri 401b'!N:N,0),0)</f>
        <v>2026138.1761953104</v>
      </c>
      <c r="S532" s="25">
        <f t="shared" ca="1" si="527"/>
        <v>3534821.6536962828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1507040.5196858235</v>
      </c>
      <c r="R533" s="25">
        <f t="array" aca="1" ref="R533" ca="1">INDEX('Lorri 401b'!L:L,MATCH('Retirement Calculator'!A533,'Lorri 401b'!N:N,0),0)</f>
        <v>2014128.360017943</v>
      </c>
      <c r="S533" s="25">
        <f t="shared" ca="1" si="527"/>
        <v>3521168.8797037667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1505390.7162131115</v>
      </c>
      <c r="R534" s="25">
        <f t="array" aca="1" ref="R534" ca="1">INDEX('Lorri 401b'!L:L,MATCH('Retirement Calculator'!A534,'Lorri 401b'!N:N,0),0)</f>
        <v>2002068.5029398366</v>
      </c>
      <c r="S534" s="25">
        <f t="shared" ca="1" si="527"/>
        <v>3507459.2191529479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1503734.0385592633</v>
      </c>
      <c r="R535" s="25">
        <f t="array" aca="1" ref="R535" ca="1">INDEX('Lorri 401b'!L:L,MATCH('Retirement Calculator'!A535,'Lorri 401b'!N:N,0),0)</f>
        <v>1989958.3964572381</v>
      </c>
      <c r="S535" s="25">
        <f t="shared" ca="1" si="527"/>
        <v>3493692.4350165017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1502070.4580818575</v>
      </c>
      <c r="R536" s="25">
        <f t="array" aca="1" ref="R536" ca="1">INDEX('Lorri 401b'!L:L,MATCH('Retirement Calculator'!A536,'Lorri 401b'!N:N,0),0)</f>
        <v>1977797.8311976288</v>
      </c>
      <c r="S536" s="25">
        <f t="shared" ca="1" si="527"/>
        <v>3479868.2892794861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1500399.9460191291</v>
      </c>
      <c r="R537" s="25">
        <f t="array" aca="1" ref="R537" ca="1">INDEX('Lorri 401b'!L:L,MATCH('Retirement Calculator'!A537,'Lorri 401b'!N:N,0),0)</f>
        <v>1965586.5969161044</v>
      </c>
      <c r="S537" s="25">
        <f t="shared" ca="1" si="527"/>
        <v>3465986.5429352336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1498722.4734894726</v>
      </c>
      <c r="R538" s="25">
        <f t="array" aca="1" ref="R538" ca="1">INDEX('Lorri 401b'!L:L,MATCH('Retirement Calculator'!A538,'Lorri 401b'!N:N,0),0)</f>
        <v>1953324.4824917403</v>
      </c>
      <c r="S538" s="25">
        <f t="shared" ca="1" si="527"/>
        <v>3452046.9559812127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1497038.0114909427</v>
      </c>
      <c r="R539" s="25">
        <f t="array" aca="1" ref="R539" ca="1">INDEX('Lorri 401b'!L:L,MATCH('Retirement Calculator'!A539,'Lorri 401b'!N:N,0),0)</f>
        <v>1941011.2759239413</v>
      </c>
      <c r="S539" s="25">
        <f t="shared" ca="1" si="527"/>
        <v>3438049.2874148842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1495346.5309007522</v>
      </c>
      <c r="R540" s="25">
        <f t="array" aca="1" ref="R540" ca="1">INDEX('Lorri 401b'!L:L,MATCH('Retirement Calculator'!A540,'Lorri 401b'!N:N,0),0)</f>
        <v>1928646.7643287764</v>
      </c>
      <c r="S540" s="25">
        <f t="shared" ca="1" si="527"/>
        <v>3423993.2952295286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1493648.0024747693</v>
      </c>
      <c r="R541" s="25">
        <f t="array" aca="1" ref="R541" ca="1">INDEX('Lorri 401b'!L:L,MATCH('Retirement Calculator'!A541,'Lorri 401b'!N:N,0),0)</f>
        <v>1916230.7339352984</v>
      </c>
      <c r="S541" s="25">
        <f t="shared" ca="1" si="527"/>
        <v>3409878.7364100674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1491942.3968470113</v>
      </c>
      <c r="R542" s="25">
        <f t="array" aca="1" ref="R542" ca="1">INDEX('Lorri 401b'!L:L,MATCH('Retirement Calculator'!A542,'Lorri 401b'!N:N,0),0)</f>
        <v>1903762.9700818476</v>
      </c>
      <c r="S542" s="25">
        <f t="shared" ca="1" si="527"/>
        <v>3395705.3669288587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1490229.6845291378</v>
      </c>
      <c r="R543" s="25">
        <f t="array" aca="1" ref="R543" ca="1">INDEX('Lorri 401b'!L:L,MATCH('Retirement Calculator'!A543,'Lorri 401b'!N:N,0),0)</f>
        <v>1891243.2572123408</v>
      </c>
      <c r="S543" s="25">
        <f t="shared" ca="1" si="527"/>
        <v>3381472.9417414786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1488509.8359099398</v>
      </c>
      <c r="R544" s="25">
        <f t="array" aca="1" ref="R544" ca="1">INDEX('Lorri 401b'!L:L,MATCH('Retirement Calculator'!A544,'Lorri 401b'!N:N,0),0)</f>
        <v>1878671.3788725443</v>
      </c>
      <c r="S544" s="25">
        <f t="shared" ca="1" si="527"/>
        <v>3367181.2147824839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1486782.8212548285</v>
      </c>
      <c r="R545" s="25">
        <f t="array" aca="1" ref="R545" ca="1">INDEX('Lorri 401b'!L:L,MATCH('Retirement Calculator'!A545,'Lorri 401b'!N:N,0),0)</f>
        <v>1866047.1177063319</v>
      </c>
      <c r="S545" s="25">
        <f t="shared" ca="1" si="527"/>
        <v>3352829.9389611604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1485048.6107053207</v>
      </c>
      <c r="R546" s="25">
        <f t="array" aca="1" ref="R546" ca="1">INDEX('Lorri 401b'!L:L,MATCH('Retirement Calculator'!A546,'Lorri 401b'!N:N,0),0)</f>
        <v>1853370.255451927</v>
      </c>
      <c r="S546" s="25">
        <f t="shared" ca="1" si="527"/>
        <v>3338418.8661572477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1483307.1742785233</v>
      </c>
      <c r="R547" s="25">
        <f t="array" aca="1" ref="R547" ca="1">INDEX('Lorri 401b'!L:L,MATCH('Retirement Calculator'!A547,'Lorri 401b'!N:N,0),0)</f>
        <v>1840640.5729381288</v>
      </c>
      <c r="S547" s="25">
        <f t="shared" ca="1" si="527"/>
        <v>3323947.7472166521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1481558.4818666144</v>
      </c>
      <c r="R548" s="25">
        <f t="array" aca="1" ref="R548" ca="1">INDEX('Lorri 401b'!L:L,MATCH('Retirement Calculator'!A548,'Lorri 401b'!N:N,0),0)</f>
        <v>1827857.8500805232</v>
      </c>
      <c r="S548" s="25">
        <f t="shared" ca="1" si="527"/>
        <v>3309416.3319471376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1479802.5032363224</v>
      </c>
      <c r="R549" s="25">
        <f t="array" aca="1" ref="R549" ca="1">INDEX('Lorri 401b'!L:L,MATCH('Retirement Calculator'!A549,'Lorri 401b'!N:N,0),0)</f>
        <v>1815021.8658776775</v>
      </c>
      <c r="S549" s="25">
        <f t="shared" ca="1" si="527"/>
        <v>3294824.3691139999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1478039.2080284043</v>
      </c>
      <c r="R550" s="25">
        <f t="array" aca="1" ref="R550" ca="1">INDEX('Lorri 401b'!L:L,MATCH('Retirement Calculator'!A550,'Lorri 401b'!N:N,0),0)</f>
        <v>1802132.3984073198</v>
      </c>
      <c r="S550" s="25">
        <f t="shared" ca="1" si="527"/>
        <v>3280171.6064357241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1476268.5657571198</v>
      </c>
      <c r="R551" s="25">
        <f t="array" aca="1" ref="R551" ca="1">INDEX('Lorri 401b'!L:L,MATCH('Retirement Calculator'!A551,'Lorri 401b'!N:N,0),0)</f>
        <v>1789189.2248225024</v>
      </c>
      <c r="S551" s="25">
        <f t="shared" ca="1" si="527"/>
        <v>3265457.7905796221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1474490.545809705</v>
      </c>
      <c r="R552" s="25">
        <f t="array" aca="1" ref="R552" ca="1">INDEX('Lorri 401b'!L:L,MATCH('Retirement Calculator'!A552,'Lorri 401b'!N:N,0),0)</f>
        <v>1776192.1213477482</v>
      </c>
      <c r="S552" s="25">
        <f t="shared" ca="1" si="527"/>
        <v>3250682.6671574535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1472705.1174458426</v>
      </c>
      <c r="R553" s="25">
        <f t="array" aca="1" ref="R553" ca="1">INDEX('Lorri 401b'!L:L,MATCH('Retirement Calculator'!A553,'Lorri 401b'!N:N,0),0)</f>
        <v>1763140.8632751827</v>
      </c>
      <c r="S553" s="25">
        <f t="shared" ca="1" si="527"/>
        <v>3235845.9807210253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1470912.2497971307</v>
      </c>
      <c r="R554" s="25">
        <f t="array" aca="1" ref="R554" ca="1">INDEX('Lorri 401b'!L:L,MATCH('Retirement Calculator'!A554,'Lorri 401b'!N:N,0),0)</f>
        <v>1750035.224960648</v>
      </c>
      <c r="S554" s="25">
        <f t="shared" ca="1" si="527"/>
        <v>3220947.4747577785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1469111.9118665492</v>
      </c>
      <c r="R555" s="25">
        <f t="array" aca="1" ref="R555" ca="1">INDEX('Lorri 401b'!L:L,MATCH('Retirement Calculator'!A555,'Lorri 401b'!N:N,0),0)</f>
        <v>1736874.9798198028</v>
      </c>
      <c r="S555" s="25">
        <f t="shared" ca="1" si="527"/>
        <v>3205986.891686352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1467304.0725279236</v>
      </c>
      <c r="R556" s="25">
        <f t="array" aca="1" ref="R556" ca="1">INDEX('Lorri 401b'!L:L,MATCH('Retirement Calculator'!A556,'Lorri 401b'!N:N,0),0)</f>
        <v>1723659.900324204</v>
      </c>
      <c r="S556" s="25">
        <f t="shared" ca="1" si="527"/>
        <v>3190963.9728521276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1465488.7005253872</v>
      </c>
      <c r="R557" s="25">
        <f t="array" aca="1" ref="R557" ca="1">INDEX('Lorri 401b'!L:L,MATCH('Retirement Calculator'!A557,'Lorri 401b'!N:N,0),0)</f>
        <v>1710389.7579973736</v>
      </c>
      <c r="S557" s="25">
        <f t="shared" ca="1" si="527"/>
        <v>3175878.4585227608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1463665.7644728401</v>
      </c>
      <c r="R558" s="25">
        <f t="array" aca="1" ref="R558" ca="1">INDEX('Lorri 401b'!L:L,MATCH('Retirement Calculator'!A558,'Lorri 401b'!N:N,0),0)</f>
        <v>1697064.3234108482</v>
      </c>
      <c r="S558" s="25">
        <f t="shared" ca="1" si="527"/>
        <v>3160730.0878836885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1461835.2328534075</v>
      </c>
      <c r="R559" s="25">
        <f t="array" aca="1" ref="R559" ca="1">INDEX('Lorri 401b'!L:L,MATCH('Retirement Calculator'!A559,'Lorri 401b'!N:N,0),0)</f>
        <v>1683683.3661802122</v>
      </c>
      <c r="S559" s="25">
        <f t="shared" ca="1" si="527"/>
        <v>3145518.5990336197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1459997.074018894</v>
      </c>
      <c r="R560" s="25">
        <f t="array" aca="1" ref="R560" ca="1">INDEX('Lorri 401b'!L:L,MATCH('Retirement Calculator'!A560,'Lorri 401b'!N:N,0),0)</f>
        <v>1670246.6549611152</v>
      </c>
      <c r="S560" s="25">
        <f t="shared" ca="1" si="527"/>
        <v>3130243.7289800094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1458151.2561892367</v>
      </c>
      <c r="R561" s="25">
        <f t="array" aca="1" ref="R561" ca="1">INDEX('Lorri 401b'!L:L,MATCH('Retirement Calculator'!A561,'Lorri 401b'!N:N,0),0)</f>
        <v>1656753.957445272</v>
      </c>
      <c r="S561" s="25">
        <f t="shared" ca="1" si="527"/>
        <v>3114905.2136345087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1456297.7474519557</v>
      </c>
      <c r="R562" s="25">
        <f t="array" aca="1" ref="R562" ca="1">INDEX('Lorri 401b'!L:L,MATCH('Retirement Calculator'!A562,'Lorri 401b'!N:N,0),0)</f>
        <v>1643205.0403564461</v>
      </c>
      <c r="S562" s="25">
        <f t="shared" ca="1" si="527"/>
        <v>3099502.7878084015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1454436.5157616027</v>
      </c>
      <c r="R563" s="25">
        <f t="array" aca="1" ref="R563" ca="1">INDEX('Lorri 401b'!L:L,MATCH('Retirement Calculator'!A563,'Lorri 401b'!N:N,0),0)</f>
        <v>1629599.6694464167</v>
      </c>
      <c r="S563" s="25">
        <f t="shared" ca="1" si="527"/>
        <v>3084036.1852080193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1452567.5289392066</v>
      </c>
      <c r="R564" s="25">
        <f t="array" aca="1" ref="R564" ca="1">INDEX('Lorri 401b'!L:L,MATCH('Retirement Calculator'!A564,'Lorri 401b'!N:N,0),0)</f>
        <v>1615937.6094909289</v>
      </c>
      <c r="S564" s="25">
        <f t="shared" ca="1" si="527"/>
        <v>3068505.1384301353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1450690.7546717171</v>
      </c>
      <c r="R565" s="25">
        <f t="array" aca="1" ref="R565" ca="1">INDEX('Lorri 401b'!L:L,MATCH('Retirement Calculator'!A565,'Lorri 401b'!N:N,0),0)</f>
        <v>1602218.6242856267</v>
      </c>
      <c r="S565" s="25">
        <f t="shared" ca="1" si="527"/>
        <v>3052909.3789573438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1448806.1605114464</v>
      </c>
      <c r="R566" s="25">
        <f t="array" aca="1" ref="R566" ca="1">INDEX('Lorri 401b'!L:L,MATCH('Retirement Calculator'!A566,'Lorri 401b'!N:N,0),0)</f>
        <v>1588442.4766419688</v>
      </c>
      <c r="S566" s="25">
        <f t="shared" ca="1" si="527"/>
        <v>3037248.637153415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1446913.7138755079</v>
      </c>
      <c r="R567" s="25">
        <f t="array" aca="1" ref="R567" ca="1">INDEX('Lorri 401b'!L:L,MATCH('Retirement Calculator'!A567,'Lorri 401b'!N:N,0),0)</f>
        <v>1574608.9283831292</v>
      </c>
      <c r="S567" s="25">
        <f t="shared" ca="1" si="527"/>
        <v>3021522.6422586371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1445013.3820452532</v>
      </c>
      <c r="R568" s="25">
        <f t="array" aca="1" ref="R568" ca="1">INDEX('Lorri 401b'!L:L,MATCH('Retirement Calculator'!A568,'Lorri 401b'!N:N,0),0)</f>
        <v>1560717.7403398778</v>
      </c>
      <c r="S568" s="25">
        <f t="shared" ca="1" si="527"/>
        <v>3005731.1223851312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1443105.1321657056</v>
      </c>
      <c r="R569" s="25">
        <f t="array" aca="1" ref="R569" ca="1">INDEX('Lorri 401b'!L:L,MATCH('Retirement Calculator'!A569,'Lorri 401b'!N:N,0),0)</f>
        <v>1546768.672346446</v>
      </c>
      <c r="S569" s="25">
        <f t="shared" ca="1" si="527"/>
        <v>2989873.8045121515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1441188.9312449931</v>
      </c>
      <c r="R570" s="25">
        <f t="array" aca="1" ref="R570" ca="1">INDEX('Lorri 401b'!L:L,MATCH('Retirement Calculator'!A570,'Lorri 401b'!N:N,0),0)</f>
        <v>1532761.483236375</v>
      </c>
      <c r="S570" s="25">
        <f t="shared" ca="1" si="527"/>
        <v>2973950.4144813679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1439264.7461537777</v>
      </c>
      <c r="R571" s="25">
        <f t="array" aca="1" ref="R571" ca="1">INDEX('Lorri 401b'!L:L,MATCH('Retirement Calculator'!A571,'Lorri 401b'!N:N,0),0)</f>
        <v>1518695.9308383453</v>
      </c>
      <c r="S571" s="25">
        <f t="shared" ca="1" si="527"/>
        <v>2957960.676992123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1437332.5436246824</v>
      </c>
      <c r="R572" s="25">
        <f t="array" aca="1" ref="R572" ca="1">INDEX('Lorri 401b'!L:L,MATCH('Retirement Calculator'!A572,'Lorri 401b'!N:N,0),0)</f>
        <v>1504571.7719719906</v>
      </c>
      <c r="S572" s="25">
        <f t="shared" ca="1" si="527"/>
        <v>2941904.3155966727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1435392.2902517158</v>
      </c>
      <c r="R573" s="25">
        <f t="array" aca="1" ref="R573" ca="1">INDEX('Lorri 401b'!L:L,MATCH('Retirement Calculator'!A573,'Lorri 401b'!N:N,0),0)</f>
        <v>1490388.7624436927</v>
      </c>
      <c r="S573" s="25">
        <f t="shared" ca="1" si="527"/>
        <v>2925781.0526954085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1433443.952489695</v>
      </c>
      <c r="R574" s="25">
        <f t="array" aca="1" ref="R574" ca="1">INDEX('Lorri 401b'!L:L,MATCH('Retirement Calculator'!A574,'Lorri 401b'!N:N,0),0)</f>
        <v>1476146.6570423602</v>
      </c>
      <c r="S574" s="25">
        <f t="shared" ca="1" si="527"/>
        <v>2909590.6095320554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1431487.496653666</v>
      </c>
      <c r="R575" s="25">
        <f t="array" aca="1" ref="R575" ca="1">INDEX('Lorri 401b'!L:L,MATCH('Retirement Calculator'!A575,'Lorri 401b'!N:N,0),0)</f>
        <v>1461845.2095351887</v>
      </c>
      <c r="S575" s="25">
        <f t="shared" ca="1" si="527"/>
        <v>2893332.7061888548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1429522.8889183202</v>
      </c>
      <c r="R576" s="25">
        <f t="array" aca="1" ref="R576" ca="1">INDEX('Lorri 401b'!L:L,MATCH('Retirement Calculator'!A576,'Lorri 401b'!N:N,0),0)</f>
        <v>1447484.1726634041</v>
      </c>
      <c r="S576" s="25">
        <f t="shared" ca="1" si="527"/>
        <v>2877007.0615817243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1427550.0953174103</v>
      </c>
      <c r="R577" s="25">
        <f t="array" aca="1" ref="R577" ca="1">INDEX('Lorri 401b'!L:L,MATCH('Retirement Calculator'!A577,'Lorri 401b'!N:N,0),0)</f>
        <v>1433063.298137987</v>
      </c>
      <c r="S577" s="25">
        <f t="shared" ca="1" si="527"/>
        <v>2860613.3934553973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1425569.0817431633</v>
      </c>
      <c r="R578" s="25">
        <f t="array" aca="1" ref="R578" ca="1">INDEX('Lorri 401b'!L:L,MATCH('Retirement Calculator'!A578,'Lorri 401b'!N:N,0),0)</f>
        <v>1418582.3366353808</v>
      </c>
      <c r="S578" s="25">
        <f t="shared" ca="1" si="527"/>
        <v>2844151.418378544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1423579.8139456904</v>
      </c>
      <c r="R579" s="25">
        <f t="array" aca="1" ref="R579" ca="1">INDEX('Lorri 401b'!L:L,MATCH('Retirement Calculator'!A579,'Lorri 401b'!N:N,0),0)</f>
        <v>1404041.0377931802</v>
      </c>
      <c r="S579" s="25">
        <f t="shared" ca="1" si="527"/>
        <v>2827620.8517388706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1421582.2575323947</v>
      </c>
      <c r="R580" s="25">
        <f t="array" aca="1" ref="R580" ca="1">INDEX('Lorri 401b'!L:L,MATCH('Retirement Calculator'!A580,'Lorri 401b'!N:N,0),0)</f>
        <v>1389439.1502058038</v>
      </c>
      <c r="S580" s="25">
        <f t="shared" ca="1" si="527"/>
        <v>2811021.4077381985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1419576.377967377</v>
      </c>
      <c r="R581" s="25">
        <f t="array" aca="1" ref="R581" ca="1">INDEX('Lorri 401b'!L:L,MATCH('Retirement Calculator'!A581,'Lorri 401b'!N:N,0),0)</f>
        <v>1374776.4214201467</v>
      </c>
      <c r="S581" s="25">
        <f t="shared" ca="1" si="527"/>
        <v>2794352.7993875239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1417562.1405708382</v>
      </c>
      <c r="R582" s="25">
        <f t="array" aca="1" ref="R582" ca="1">INDEX('Lorri 401b'!L:L,MATCH('Retirement Calculator'!A582,'Lorri 401b'!N:N,0),0)</f>
        <v>1360052.597931216</v>
      </c>
      <c r="S582" s="25">
        <f t="shared" ca="1" si="527"/>
        <v>2777614.7385020545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1415539.5105184806</v>
      </c>
      <c r="R583" s="25">
        <f t="array" aca="1" ref="R583" ca="1">INDEX('Lorri 401b'!L:L,MATCH('Retirement Calculator'!A583,'Lorri 401b'!N:N,0),0)</f>
        <v>1345267.4251777481</v>
      </c>
      <c r="S583" s="25">
        <f t="shared" ca="1" si="527"/>
        <v>2760806.9356962284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1413508.4528409047</v>
      </c>
      <c r="R584" s="25">
        <f t="array" aca="1" ref="R584" ca="1">INDEX('Lorri 401b'!L:L,MATCH('Retirement Calculator'!A584,'Lorri 401b'!N:N,0),0)</f>
        <v>1330420.6475378075</v>
      </c>
      <c r="S584" s="25">
        <f t="shared" ca="1" si="527"/>
        <v>2743929.1003787122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1411468.9324230056</v>
      </c>
      <c r="R585" s="25">
        <f t="array" aca="1" ref="R585" ca="1">INDEX('Lorri 401b'!L:L,MATCH('Retirement Calculator'!A585,'Lorri 401b'!N:N,0),0)</f>
        <v>1315512.0083243672</v>
      </c>
      <c r="S585" s="25">
        <f t="shared" ca="1" si="527"/>
        <v>2726980.9407473728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1409420.9140033652</v>
      </c>
      <c r="R586" s="25">
        <f t="array" aca="1" ref="R586" ca="1">INDEX('Lorri 401b'!L:L,MATCH('Retirement Calculator'!A586,'Lorri 401b'!N:N,0),0)</f>
        <v>1300541.249780871</v>
      </c>
      <c r="S586" s="25">
        <f t="shared" ca="1" si="527"/>
        <v>2709962.1637842362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1407364.3621736432</v>
      </c>
      <c r="R587" s="25">
        <f t="array" aca="1" ref="R587" ca="1">INDEX('Lorri 401b'!L:L,MATCH('Retirement Calculator'!A587,'Lorri 401b'!N:N,0),0)</f>
        <v>1285508.1130767767</v>
      </c>
      <c r="S587" s="25">
        <f t="shared" ca="1" si="527"/>
        <v>2692872.4752504202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1405299.2413779639</v>
      </c>
      <c r="R588" s="25">
        <f t="array" aca="1" ref="R588" ca="1">INDEX('Lorri 401b'!L:L,MATCH('Retirement Calculator'!A588,'Lorri 401b'!N:N,0),0)</f>
        <v>1270412.3383030822</v>
      </c>
      <c r="S588" s="25">
        <f t="shared" ca="1" si="527"/>
        <v>2675711.5796810463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1403225.5159123025</v>
      </c>
      <c r="R589" s="25">
        <f t="array" aca="1" ref="R589" ca="1">INDEX('Lorri 401b'!L:L,MATCH('Retirement Calculator'!A589,'Lorri 401b'!N:N,0),0)</f>
        <v>1255253.6644678304</v>
      </c>
      <c r="S589" s="25">
        <f t="shared" ca="1" si="527"/>
        <v>2658479.180380133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1401143.1499238675</v>
      </c>
      <c r="R590" s="25">
        <f t="array" aca="1" ref="R590" ca="1">INDEX('Lorri 401b'!L:L,MATCH('Retirement Calculator'!A590,'Lorri 401b'!N:N,0),0)</f>
        <v>1240031.8294915985</v>
      </c>
      <c r="S590" s="25">
        <f t="shared" ca="1" si="527"/>
        <v>2641174.9794154661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1399052.1074104807</v>
      </c>
      <c r="R591" s="25">
        <f t="array" aca="1" ref="R591" ca="1">INDEX('Lorri 401b'!L:L,MATCH('Retirement Calculator'!A591,'Lorri 401b'!N:N,0),0)</f>
        <v>1224746.5702029658</v>
      </c>
      <c r="S591" s="25">
        <f t="shared" ca="1" si="527"/>
        <v>2623798.6776134465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1396952.3522199548</v>
      </c>
      <c r="R592" s="25">
        <f t="array" aca="1" ref="R592" ca="1">INDEX('Lorri 401b'!L:L,MATCH('Retirement Calculator'!A592,'Lorri 401b'!N:N,0),0)</f>
        <v>1209397.6223339636</v>
      </c>
      <c r="S592" s="25">
        <f t="shared" ca="1" si="527"/>
        <v>2606349.9745539185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1394843.8480494686</v>
      </c>
      <c r="R593" s="25">
        <f t="array" aca="1" ref="R593" ca="1">INDEX('Lorri 401b'!L:L,MATCH('Retirement Calculator'!A593,'Lorri 401b'!N:N,0),0)</f>
        <v>1193984.7205155073</v>
      </c>
      <c r="S593" s="25">
        <f t="shared" ca="1" si="527"/>
        <v>2588828.5685649756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1392726.5584449386</v>
      </c>
      <c r="R594" s="25">
        <f t="array" aca="1" ref="R594" ca="1">INDEX('Lorri 401b'!L:L,MATCH('Retirement Calculator'!A594,'Lorri 401b'!N:N,0),0)</f>
        <v>1178507.5982728074</v>
      </c>
      <c r="S594" s="25">
        <f t="shared" ca="1" si="527"/>
        <v>2571234.1567177461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1390600.4468003898</v>
      </c>
      <c r="R595" s="25">
        <f t="array" aca="1" ref="R595" ca="1">INDEX('Lorri 401b'!L:L,MATCH('Retirement Calculator'!A595,'Lorri 401b'!N:N,0),0)</f>
        <v>1162965.988020763</v>
      </c>
      <c r="S595" s="25">
        <f t="shared" ca="1" si="527"/>
        <v>2553566.4348211531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1388465.476357322</v>
      </c>
      <c r="R596" s="25">
        <f t="array" aca="1" ref="R596" ca="1">INDEX('Lorri 401b'!L:L,MATCH('Retirement Calculator'!A596,'Lorri 401b'!N:N,0),0)</f>
        <v>1147359.6210593351</v>
      </c>
      <c r="S596" s="25">
        <f t="shared" ca="1" si="527"/>
        <v>2535825.097416657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1386321.6102040745</v>
      </c>
      <c r="R597" s="25">
        <f t="array" aca="1" ref="R597" ca="1">INDEX('Lorri 401b'!L:L,MATCH('Retirement Calculator'!A597,'Lorri 401b'!N:N,0),0)</f>
        <v>1131688.2275689011</v>
      </c>
      <c r="S597" s="25">
        <f t="shared" ca="1" si="527"/>
        <v>2518009.8377729757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1384168.8112751886</v>
      </c>
      <c r="R598" s="25">
        <f t="array" aca="1" ref="R598" ca="1">INDEX('Lorri 401b'!L:L,MATCH('Retirement Calculator'!A598,'Lorri 401b'!N:N,0),0)</f>
        <v>1115951.5366055903</v>
      </c>
      <c r="S598" s="25">
        <f t="shared" ca="1" si="527"/>
        <v>2500120.3478807788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1382007.0423507658</v>
      </c>
      <c r="R599" s="25">
        <f t="array" aca="1" ref="R599" ca="1">INDEX('Lorri 401b'!L:L,MATCH('Retirement Calculator'!A599,'Lorri 401b'!N:N,0),0)</f>
        <v>1100149.2760965989</v>
      </c>
      <c r="S599" s="25">
        <f t="shared" ca="1" si="527"/>
        <v>2482156.3184473645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1379836.2660558245</v>
      </c>
      <c r="R600" s="25">
        <f t="array" aca="1" ref="R600" ca="1">INDEX('Lorri 401b'!L:L,MATCH('Retirement Calculator'!A600,'Lorri 401b'!N:N,0),0)</f>
        <v>1084281.1728354869</v>
      </c>
      <c r="S600" s="25">
        <f t="shared" ca="1" si="527"/>
        <v>2464117.4388913112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1377656.4448596542</v>
      </c>
      <c r="R601" s="25">
        <f t="array" aca="1" ref="R601" ca="1">INDEX('Lorri 401b'!L:L,MATCH('Retirement Calculator'!A601,'Lorri 401b'!N:N,0),0)</f>
        <v>1068346.9524774535</v>
      </c>
      <c r="S601" s="25">
        <f t="shared" ca="1" si="527"/>
        <v>2446003.3973371079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1375467.5410751665</v>
      </c>
      <c r="R602" s="25">
        <f t="array" aca="1" ref="R602" ca="1">INDEX('Lorri 401b'!L:L,MATCH('Retirement Calculator'!A602,'Lorri 401b'!N:N,0),0)</f>
        <v>1052346.3395345949</v>
      </c>
      <c r="S602" s="25">
        <f t="shared" ca="1" si="527"/>
        <v>2427813.8806097615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1373269.5168582436</v>
      </c>
      <c r="R603" s="25">
        <f t="array" aca="1" ref="R603" ca="1">INDEX('Lorri 401b'!L:L,MATCH('Retirement Calculator'!A603,'Lorri 401b'!N:N,0),0)</f>
        <v>1036279.0573711412</v>
      </c>
      <c r="S603" s="25">
        <f t="shared" ca="1" si="527"/>
        <v>2409548.5742293848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1371062.3342070836</v>
      </c>
      <c r="R604" s="25">
        <f t="array" aca="1" ref="R604" ca="1">INDEX('Lorri 401b'!L:L,MATCH('Retirement Calculator'!A604,'Lorri 401b'!N:N,0),0)</f>
        <v>1020144.8281986731</v>
      </c>
      <c r="S604" s="25">
        <f t="shared" ca="1" si="527"/>
        <v>2391207.1624057568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1368845.9549615437</v>
      </c>
      <c r="R605" s="25">
        <f t="array" aca="1" ref="R605" ca="1">INDEX('Lorri 401b'!L:L,MATCH('Retirement Calculator'!A605,'Lorri 401b'!N:N,0),0)</f>
        <v>1003943.3730713197</v>
      </c>
      <c r="S605" s="25">
        <f t="shared" ca="1" si="527"/>
        <v>2372789.3280328633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1366620.3408024807</v>
      </c>
      <c r="R606" s="25">
        <f t="array" aca="1" ref="R606" ca="1">INDEX('Lorri 401b'!L:L,MATCH('Retirement Calculator'!A606,'Lorri 401b'!N:N,0),0)</f>
        <v>987674.41188093566</v>
      </c>
      <c r="S606" s="25">
        <f t="shared" ca="1" si="527"/>
        <v>2354294.7526834165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1364385.4532510883</v>
      </c>
      <c r="R607" s="25">
        <f t="array" aca="1" ref="R607" ca="1">INDEX('Lorri 401b'!L:L,MATCH('Retirement Calculator'!A607,'Lorri 401b'!N:N,0),0)</f>
        <v>971337.66335225839</v>
      </c>
      <c r="S607" s="25">
        <f t="shared" ca="1" si="527"/>
        <v>2335723.1166033465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1362141.2536682317</v>
      </c>
      <c r="R608" s="25">
        <f t="array" aca="1" ref="R608" ca="1">INDEX('Lorri 401b'!L:L,MATCH('Retirement Calculator'!A608,'Lorri 401b'!N:N,0),0)</f>
        <v>954932.84503804496</v>
      </c>
      <c r="S608" s="25">
        <f t="shared" ca="1" si="527"/>
        <v>2317074.0987062766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1359887.7032537798</v>
      </c>
      <c r="R609" s="25">
        <f t="array" aca="1" ref="R609" ca="1">INDEX('Lorri 401b'!L:L,MATCH('Retirement Calculator'!A609,'Lorri 401b'!N:N,0),0)</f>
        <v>938459.67331418896</v>
      </c>
      <c r="S609" s="25">
        <f t="shared" ca="1" si="527"/>
        <v>2298347.3765679686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1357624.7630459345</v>
      </c>
      <c r="R610" s="25">
        <f t="array" aca="1" ref="R610" ca="1">INDEX('Lorri 401b'!L:L,MATCH('Retirement Calculator'!A610,'Lorri 401b'!N:N,0),0)</f>
        <v>921917.86337481684</v>
      </c>
      <c r="S610" s="25">
        <f t="shared" ca="1" si="527"/>
        <v>2279542.6264207512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1355352.3939205564</v>
      </c>
      <c r="R611" s="25">
        <f t="array" aca="1" ref="R611" ca="1">INDEX('Lorri 401b'!L:L,MATCH('Retirement Calculator'!A611,'Lorri 401b'!N:N,0),0)</f>
        <v>905307.12922736409</v>
      </c>
      <c r="S611" s="25">
        <f t="shared" ca="1" si="527"/>
        <v>2260659.5231479206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1353070.5565904893</v>
      </c>
      <c r="R612" s="25">
        <f t="array" aca="1" ref="R612" ca="1">INDEX('Lorri 401b'!L:L,MATCH('Retirement Calculator'!A612,'Lorri 401b'!N:N,0),0)</f>
        <v>888627.18368763023</v>
      </c>
      <c r="S612" s="25">
        <f t="shared" ca="1" si="527"/>
        <v>2241697.7402781197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1350779.2116048802</v>
      </c>
      <c r="R613" s="25">
        <f t="array" aca="1" ref="R613" ca="1">INDEX('Lorri 401b'!L:L,MATCH('Retirement Calculator'!A613,'Lorri 401b'!N:N,0),0)</f>
        <v>871877.73837481416</v>
      </c>
      <c r="S613" s="25">
        <f t="shared" ca="1" si="527"/>
        <v>2222656.9499796946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1348478.3193484978</v>
      </c>
      <c r="R614" s="25">
        <f t="array" aca="1" ref="R614" ca="1">INDEX('Lorri 401b'!L:L,MATCH('Retirement Calculator'!A614,'Lorri 401b'!N:N,0),0)</f>
        <v>855058.50370652799</v>
      </c>
      <c r="S614" s="25">
        <f t="shared" ca="1" si="527"/>
        <v>2203536.8230550257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1346167.840041047</v>
      </c>
      <c r="R615" s="25">
        <f t="array" aca="1" ref="R615" ca="1">INDEX('Lorri 401b'!L:L,MATCH('Retirement Calculator'!A615,'Lorri 401b'!N:N,0),0)</f>
        <v>838169.18889379071</v>
      </c>
      <c r="S615" s="25">
        <f t="shared" ca="1" si="527"/>
        <v>2184337.0289348378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1343847.7337364818</v>
      </c>
      <c r="R616" s="25">
        <f t="array" aca="1" ref="R616" ca="1">INDEX('Lorri 401b'!L:L,MATCH('Retirement Calculator'!A616,'Lorri 401b'!N:N,0),0)</f>
        <v>821209.50193600031</v>
      </c>
      <c r="S616" s="25">
        <f t="shared" ca="1" si="527"/>
        <v>2165057.2356724823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1341517.9603223142</v>
      </c>
      <c r="R617" s="25">
        <f t="array" aca="1" ref="R617" ca="1">INDEX('Lorri 401b'!L:L,MATCH('Retirement Calculator'!A617,'Lorri 401b'!N:N,0),0)</f>
        <v>804179.14961588581</v>
      </c>
      <c r="S617" s="25">
        <f t="shared" ca="1" si="527"/>
        <v>2145697.1099382001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1339178.4795189211</v>
      </c>
      <c r="R618" s="25">
        <f t="array" aca="1" ref="R618" ca="1">INDEX('Lorri 401b'!L:L,MATCH('Retirement Calculator'!A618,'Lorri 401b'!N:N,0),0)</f>
        <v>787077.83749443747</v>
      </c>
      <c r="S618" s="25">
        <f t="shared" ca="1" si="527"/>
        <v>2126256.3170133587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1336829.2508788472</v>
      </c>
      <c r="R619" s="25">
        <f t="array" aca="1" ref="R619" ca="1">INDEX('Lorri 401b'!L:L,MATCH('Retirement Calculator'!A619,'Lorri 401b'!N:N,0),0)</f>
        <v>769905.26990581641</v>
      </c>
      <c r="S619" s="25">
        <f t="shared" ca="1" si="527"/>
        <v>2106734.5207846635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1334470.2337861063</v>
      </c>
      <c r="R620" s="25">
        <f t="array" aca="1" ref="R620" ca="1">INDEX('Lorri 401b'!L:L,MATCH('Retirement Calculator'!A620,'Lorri 401b'!N:N,0),0)</f>
        <v>752661.14995224273</v>
      </c>
      <c r="S620" s="25">
        <f t="shared" ca="1" si="527"/>
        <v>2087131.3837383492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1332101.387455479</v>
      </c>
      <c r="R621" s="25">
        <f t="array" aca="1" ref="R621" ca="1">INDEX('Lorri 401b'!L:L,MATCH('Retirement Calculator'!A621,'Lorri 401b'!N:N,0),0)</f>
        <v>735345.17949886259</v>
      </c>
      <c r="S621" s="25">
        <f t="shared" ca="1" si="527"/>
        <v>2067446.5669543417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1329722.6709318073</v>
      </c>
      <c r="R622" s="25">
        <f t="array" aca="1" ref="R622" ca="1">INDEX('Lorri 401b'!L:L,MATCH('Retirement Calculator'!A622,'Lorri 401b'!N:N,0),0)</f>
        <v>717957.05916859326</v>
      </c>
      <c r="S622" s="25">
        <f t="shared" ca="1" si="527"/>
        <v>2047679.7301004005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1327334.0430892869</v>
      </c>
      <c r="R623" s="25">
        <f t="array" aca="1" ref="R623" ca="1">INDEX('Lorri 401b'!L:L,MATCH('Retirement Calculator'!A623,'Lorri 401b'!N:N,0),0)</f>
        <v>700496.48833694786</v>
      </c>
      <c r="S623" s="25">
        <f t="shared" ca="1" si="527"/>
        <v>2027830.5314262346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1324935.4626307562</v>
      </c>
      <c r="R624" s="25">
        <f t="array" aca="1" ref="R624" ca="1">INDEX('Lorri 401b'!L:L,MATCH('Retirement Calculator'!A624,'Lorri 401b'!N:N,0),0)</f>
        <v>682963.16512683732</v>
      </c>
      <c r="S624" s="25">
        <f t="shared" ca="1" si="527"/>
        <v>2007898.6277575935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1322526.8880869816</v>
      </c>
      <c r="R625" s="25">
        <f t="array" aca="1" ref="R625" ca="1">INDEX('Lorri 401b'!L:L,MATCH('Retirement Calculator'!A625,'Lorri 401b'!N:N,0),0)</f>
        <v>665356.78640335123</v>
      </c>
      <c r="S625" s="25">
        <f t="shared" ca="1" si="527"/>
        <v>1987883.6744903328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1320108.2778159413</v>
      </c>
      <c r="R626" s="25">
        <f t="array" aca="1" ref="R626" ca="1">INDEX('Lorri 401b'!L:L,MATCH('Retirement Calculator'!A626,'Lorri 401b'!N:N,0),0)</f>
        <v>647677.04776851728</v>
      </c>
      <c r="S626" s="25">
        <f t="shared" ca="1" si="527"/>
        <v>1967785.3255844587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1317679.5900021049</v>
      </c>
      <c r="R627" s="25">
        <f t="array" aca="1" ref="R627" ca="1">INDEX('Lorri 401b'!L:L,MATCH('Retirement Calculator'!A627,'Lorri 401b'!N:N,0),0)</f>
        <v>629923.64355603827</v>
      </c>
      <c r="S627" s="25">
        <f t="shared" ca="1" si="527"/>
        <v>1947603.233558143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1315240.7826557108</v>
      </c>
      <c r="R628" s="25">
        <f t="array" aca="1" ref="R628" ca="1">INDEX('Lorri 401b'!L:L,MATCH('Retirement Calculator'!A628,'Lorri 401b'!N:N,0),0)</f>
        <v>612096.26682600717</v>
      </c>
      <c r="S628" s="25">
        <f t="shared" ca="1" si="527"/>
        <v>1927337.0494817179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1312791.8136120401</v>
      </c>
      <c r="R629" s="25">
        <f t="array" aca="1" ref="R629" ca="1">INDEX('Lorri 401b'!L:L,MATCH('Retirement Calculator'!A629,'Lorri 401b'!N:N,0),0)</f>
        <v>594194.60935960093</v>
      </c>
      <c r="S629" s="25">
        <f t="shared" ca="1" si="527"/>
        <v>1906986.4229716412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1310332.6405306875</v>
      </c>
      <c r="R630" s="25">
        <f t="array" aca="1" ref="R630" ca="1">INDEX('Lorri 401b'!L:L,MATCH('Retirement Calculator'!A630,'Lorri 401b'!N:N,0),0)</f>
        <v>576218.36165375134</v>
      </c>
      <c r="S630" s="25">
        <f t="shared" ca="1" si="527"/>
        <v>1886551.002184439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1307863.2208948291</v>
      </c>
      <c r="R631" s="25">
        <f t="array" aca="1" ref="R631" ca="1">INDEX('Lorri 401b'!L:L,MATCH('Retirement Calculator'!A631,'Lorri 401b'!N:N,0),0)</f>
        <v>558167.21291579411</v>
      </c>
      <c r="S631" s="25">
        <f t="shared" ca="1" si="527"/>
        <v>1866030.4338106234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1305383.5120104882</v>
      </c>
      <c r="R632" s="25">
        <f t="array" aca="1" ref="R632" ca="1">INDEX('Lorri 401b'!L:L,MATCH('Retirement Calculator'!A632,'Lorri 401b'!N:N,0),0)</f>
        <v>540040.85105809534</v>
      </c>
      <c r="S632" s="25">
        <f t="shared" ca="1" si="527"/>
        <v>1845424.3630685834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1302893.4710057958</v>
      </c>
      <c r="R633" s="25">
        <f t="array" aca="1" ref="R633" ca="1">INDEX('Lorri 401b'!L:L,MATCH('Retirement Calculator'!A633,'Lorri 401b'!N:N,0),0)</f>
        <v>521838.96269265621</v>
      </c>
      <c r="S633" s="25">
        <f t="shared" ca="1" si="527"/>
        <v>1824732.4336984521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1300393.0548302503</v>
      </c>
      <c r="R634" s="25">
        <f t="array" aca="1" ref="R634" ca="1">INDEX('Lorri 401b'!L:L,MATCH('Retirement Calculator'!A634,'Lorri 401b'!N:N,0),0)</f>
        <v>503561.23312569439</v>
      </c>
      <c r="S634" s="25">
        <f t="shared" ca="1" si="527"/>
        <v>1803954.2879559447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1297882.2202539735</v>
      </c>
      <c r="R635" s="25">
        <f t="array" aca="1" ref="R635" ca="1">INDEX('Lorri 401b'!L:L,MATCH('Retirement Calculator'!A635,'Lorri 401b'!N:N,0),0)</f>
        <v>485207.34635220357</v>
      </c>
      <c r="S635" s="25">
        <f t="shared" ca="1" si="527"/>
        <v>1783089.566606177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1295360.9238669623</v>
      </c>
      <c r="R636" s="25">
        <f t="array" aca="1" ref="R636" ca="1">INDEX('Lorri 401b'!L:L,MATCH('Retirement Calculator'!A636,'Lorri 401b'!N:N,0),0)</f>
        <v>466776.98505048989</v>
      </c>
      <c r="S636" s="25">
        <f t="shared" ca="1" si="527"/>
        <v>1762137.9089174522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1292829.1220783384</v>
      </c>
      <c r="R637" s="25">
        <f t="array" aca="1" ref="R637" ca="1">INDEX('Lorri 401b'!L:L,MATCH('Retirement Calculator'!A637,'Lorri 401b'!N:N,0),0)</f>
        <v>448269.83057668572</v>
      </c>
      <c r="S637" s="25">
        <f t="shared" ca="1" si="527"/>
        <v>1741098.9526550241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1290286.7711155952</v>
      </c>
      <c r="R638" s="25">
        <f t="array" aca="1" ref="R638" ca="1">INDEX('Lorri 401b'!L:L,MATCH('Retirement Calculator'!A638,'Lorri 401b'!N:N,0),0)</f>
        <v>429685.56295924069</v>
      </c>
      <c r="S638" s="25">
        <f t="shared" ca="1" si="527"/>
        <v>1719972.334074836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1287733.8270238407</v>
      </c>
      <c r="R639" s="25">
        <f t="array" aca="1" ref="R639" ca="1">INDEX('Lorri 401b'!L:L,MATCH('Retirement Calculator'!A639,'Lorri 401b'!N:N,0),0)</f>
        <v>411023.86089338968</v>
      </c>
      <c r="S639" s="25">
        <f t="shared" ca="1" si="527"/>
        <v>1698757.6879172304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1285170.2456650373</v>
      </c>
      <c r="R640" s="25">
        <f t="array" aca="1" ref="R640" ca="1">INDEX('Lorri 401b'!L:L,MATCH('Retirement Calculator'!A640,'Lorri 401b'!N:N,0),0)</f>
        <v>392284.40173559758</v>
      </c>
      <c r="S640" s="25">
        <f t="shared" ca="1" si="527"/>
        <v>1677454.6474006348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1282595.9827172388</v>
      </c>
      <c r="R641" s="25">
        <f t="array" aca="1" ref="R641" ca="1">INDEX('Lorri 401b'!L:L,MATCH('Retirement Calculator'!A641,'Lorri 401b'!N:N,0),0)</f>
        <v>373466.86149798136</v>
      </c>
      <c r="S641" s="25">
        <f t="shared" ca="1" si="527"/>
        <v>1656062.8442152203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1280010.9936738245</v>
      </c>
      <c r="R642" s="25">
        <f t="array" aca="1" ref="R642" ca="1">INDEX('Lorri 401b'!L:L,MATCH('Retirement Calculator'!A642,'Lorri 401b'!N:N,0),0)</f>
        <v>354570.91484270839</v>
      </c>
      <c r="S642" s="25">
        <f t="shared" ca="1" si="527"/>
        <v>1634581.9085165327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1277415.2338427294</v>
      </c>
      <c r="R643" s="25">
        <f t="array" aca="1" ref="R643" ca="1">INDEX('Lorri 401b'!L:L,MATCH('Retirement Calculator'!A643,'Lorri 401b'!N:N,0),0)</f>
        <v>335596.23507637181</v>
      </c>
      <c r="S643" s="25">
        <f t="shared" ca="1" si="527"/>
        <v>1613011.4689191012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1274808.6583456711</v>
      </c>
      <c r="R644" s="25">
        <f t="array" aca="1" ref="R644" ca="1">INDEX('Lorri 401b'!L:L,MATCH('Retirement Calculator'!A644,'Lorri 401b'!N:N,0),0)</f>
        <v>316542.49414434214</v>
      </c>
      <c r="S644" s="25">
        <f t="shared" ca="1" si="527"/>
        <v>1591351.1524900133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1272191.2221173753</v>
      </c>
      <c r="R645" s="25">
        <f t="array" aca="1" ref="R645" ca="1">INDEX('Lorri 401b'!L:L,MATCH('Retirement Calculator'!A645,'Lorri 401b'!N:N,0),0)</f>
        <v>297409.3626250957</v>
      </c>
      <c r="S645" s="25">
        <f t="shared" ca="1" si="527"/>
        <v>1569600.5847424711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1269562.879904795</v>
      </c>
      <c r="R646" s="25">
        <f t="array" aca="1" ref="R646" ca="1">INDEX('Lorri 401b'!L:L,MATCH('Retirement Calculator'!A646,'Lorri 401b'!N:N,0),0)</f>
        <v>278196.50972451904</v>
      </c>
      <c r="S646" s="25">
        <f t="shared" ca="1" si="527"/>
        <v>1547759.389629314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1266923.5862663288</v>
      </c>
      <c r="R647" s="25">
        <f t="array" aca="1" ref="R647" ca="1">INDEX('Lorri 401b'!L:L,MATCH('Retirement Calculator'!A647,'Lorri 401b'!N:N,0),0)</f>
        <v>258903.60327018998</v>
      </c>
      <c r="S647" s="25">
        <f t="shared" ca="1" si="527"/>
        <v>1525827.1895365189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1264273.2955710357</v>
      </c>
      <c r="R648" s="25">
        <f t="array" aca="1" ref="R648" ca="1">INDEX('Lorri 401b'!L:L,MATCH('Retirement Calculator'!A648,'Lorri 401b'!N:N,0),0)</f>
        <v>239530.30970563457</v>
      </c>
      <c r="S648" s="25">
        <f t="shared" ca="1" si="527"/>
        <v>1503803.6052766703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1261611.9619978454</v>
      </c>
      <c r="R649" s="25">
        <f t="array" aca="1" ref="R649" ca="1">INDEX('Lorri 401b'!L:L,MATCH('Retirement Calculator'!A649,'Lorri 401b'!N:N,0),0)</f>
        <v>220076.29408456018</v>
      </c>
      <c r="S649" s="25">
        <f t="shared" ca="1" si="527"/>
        <v>1481688.2560824056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1258939.5395347669</v>
      </c>
      <c r="R650" s="25">
        <f t="array" aca="1" ref="R650" ca="1">INDEX('Lorri 401b'!L:L,MATCH('Retirement Calculator'!A650,'Lorri 401b'!N:N,0),0)</f>
        <v>200541.22006506464</v>
      </c>
      <c r="S650" s="25">
        <f t="shared" ca="1" si="527"/>
        <v>1459480.7595998317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1256255.9819780923</v>
      </c>
      <c r="R651" s="25">
        <f t="array" aca="1" ref="R651" ca="1">INDEX('Lorri 401b'!L:L,MATCH('Retirement Calculator'!A651,'Lorri 401b'!N:N,0),0)</f>
        <v>180924.74990382121</v>
      </c>
      <c r="S651" s="25">
        <f t="shared" ca="1" si="527"/>
        <v>1437180.7318819135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1253561.2429315983</v>
      </c>
      <c r="R652" s="25">
        <f t="array" aca="1" ref="R652" ca="1">INDEX('Lorri 401b'!L:L,MATCH('Retirement Calculator'!A652,'Lorri 401b'!N:N,0),0)</f>
        <v>161226.54445023925</v>
      </c>
      <c r="S652" s="25">
        <f t="shared" ca="1" si="527"/>
        <v>1414787.7873818376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1250855.2758057439</v>
      </c>
      <c r="R653" s="25">
        <f t="array" aca="1" ref="R653" ca="1">INDEX('Lorri 401b'!L:L,MATCH('Retirement Calculator'!A653,'Lorri 401b'!N:N,0),0)</f>
        <v>141446.2631406007</v>
      </c>
      <c r="S653" s="25">
        <f t="shared" ca="1" si="527"/>
        <v>1392301.5389463445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1248138.0338168649</v>
      </c>
      <c r="R654" s="25">
        <f t="array" aca="1" ref="R654" ca="1">INDEX('Lorri 401b'!L:L,MATCH('Retirement Calculator'!A654,'Lorri 401b'!N:N,0),0)</f>
        <v>121583.56399217201</v>
      </c>
      <c r="S654" s="25">
        <f t="shared" ca="1" si="527"/>
        <v>1369721.597809037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1245409.4699863656</v>
      </c>
      <c r="R655" s="25">
        <f t="array" aca="1" ref="R655" ca="1">INDEX('Lorri 401b'!L:L,MATCH('Retirement Calculator'!A655,'Lorri 401b'!N:N,0),0)</f>
        <v>101638.10359729154</v>
      </c>
      <c r="S655" s="25">
        <f t="shared" ca="1" si="527"/>
        <v>1347047.5735836572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1242669.5371399061</v>
      </c>
      <c r="R656" s="25">
        <f t="array" aca="1" ref="R656" ca="1">INDEX('Lorri 401b'!L:L,MATCH('Retirement Calculator'!A656,'Lorri 401b'!N:N,0),0)</f>
        <v>81609.537117432395</v>
      </c>
      <c r="S656" s="25">
        <f t="shared" ca="1" si="527"/>
        <v>1324279.0742573384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1239918.1879065861</v>
      </c>
      <c r="R657" s="25">
        <f t="array" aca="1" ref="R657" ca="1">INDEX('Lorri 401b'!L:L,MATCH('Retirement Calculator'!A657,'Lorri 401b'!N:N,0),0)</f>
        <v>61497.518277240502</v>
      </c>
      <c r="S657" s="25">
        <f t="shared" ca="1" si="527"/>
        <v>1301415.7061838266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1237155.3747181273</v>
      </c>
      <c r="R658" s="25">
        <f t="array" aca="1" ref="R658" ca="1">INDEX('Lorri 401b'!L:L,MATCH('Retirement Calculator'!A658,'Lorri 401b'!N:N,0),0)</f>
        <v>41301.699358547805</v>
      </c>
      <c r="S658" s="25">
        <f t="shared" ca="1" si="527"/>
        <v>1278457.0740766751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1234381.04980805</v>
      </c>
      <c r="R659" s="25">
        <f t="array" aca="1" ref="R659" ca="1">INDEX('Lorri 401b'!L:L,MATCH('Retirement Calculator'!A659,'Lorri 401b'!N:N,0),0)</f>
        <v>21021.731194360556</v>
      </c>
      <c r="S659" s="25">
        <f t="shared" ca="1" si="527"/>
        <v>1255402.7810024107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1231595.1652108475</v>
      </c>
      <c r="R660" s="25">
        <f t="array" aca="1" ref="R660" ca="1">INDEX('Lorri 401b'!L:L,MATCH('Retirement Calculator'!A660,'Lorri 401b'!N:N,0),0)</f>
        <v>657.26316282252776</v>
      </c>
      <c r="S660" s="25">
        <f t="shared" ca="1" si="527"/>
        <v>1232252.42837367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1228797.6727611565</v>
      </c>
      <c r="R661" s="25">
        <f t="array" aca="1" ref="R661" ca="1">INDEX('Lorri 401b'!L:L,MATCH('Retirement Calculator'!A661,'Lorri 401b'!N:N,0),0)</f>
        <v>-19792.056818846908</v>
      </c>
      <c r="S661" s="25">
        <f t="shared" ca="1" si="527"/>
        <v>1209005.6159423096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1225988.524092925</v>
      </c>
      <c r="R662" s="25">
        <f t="array" aca="1" ref="R662" ca="1">INDEX('Lorri 401b'!L:L,MATCH('Retirement Calculator'!A662,'Lorri 401b'!N:N,0),0)</f>
        <v>-40326.582300439964</v>
      </c>
      <c r="S662" s="25">
        <f t="shared" ca="1" si="527"/>
        <v>1185661.9417924851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1223167.6706385761</v>
      </c>
      <c r="R663" s="25">
        <f t="array" aca="1" ref="R663" ca="1">INDEX('Lorri 401b'!L:L,MATCH('Retirement Calculator'!A663,'Lorri 401b'!N:N,0),0)</f>
        <v>-60946.668304872997</v>
      </c>
      <c r="S663" s="25">
        <f t="shared" ca="1" si="527"/>
        <v>1162221.0023337032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1220335.0636281674</v>
      </c>
      <c r="R664" s="25">
        <f t="array" aca="1" ref="R664" ca="1">INDEX('Lorri 401b'!L:L,MATCH('Retirement Calculator'!A664,'Lorri 401b'!N:N,0),0)</f>
        <v>-81652.671334324506</v>
      </c>
      <c r="S664" s="25">
        <f t="shared" ca="1" si="527"/>
        <v>1138682.392293843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1217490.6540885486</v>
      </c>
      <c r="R665" s="25">
        <f t="array" aca="1" ref="R665" ca="1">INDEX('Lorri 401b'!L:L,MATCH('Retirement Calculator'!A665,'Lorri 401b'!N:N,0),0)</f>
        <v>-102444.94937639871</v>
      </c>
      <c r="S665" s="25">
        <f t="shared" ca="1" si="527"/>
        <v>1115045.7047121499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1214634.3928425147</v>
      </c>
      <c r="R666" s="25">
        <f t="array" aca="1" ref="R666" ca="1">INDEX('Lorri 401b'!L:L,MATCH('Retirement Calculator'!A666,'Lorri 401b'!N:N,0),0)</f>
        <v>-123323.8619103149</v>
      </c>
      <c r="S666" s="25">
        <f t="shared" ca="1" si="527"/>
        <v>1091310.5309321997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1211766.2305079557</v>
      </c>
      <c r="R667" s="25">
        <f t="array" aca="1" ref="R667" ca="1">INDEX('Lorri 401b'!L:L,MATCH('Retirement Calculator'!A667,'Lorri 401b'!N:N,0),0)</f>
        <v>-144289.76991312241</v>
      </c>
      <c r="S667" s="25">
        <f t="shared" ca="1" si="527"/>
        <v>1067476.4605948334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1208886.1174970027</v>
      </c>
      <c r="R668" s="25">
        <f t="array" aca="1" ref="R668" ca="1">INDEX('Lorri 401b'!L:L,MATCH('Retirement Calculator'!A668,'Lorri 401b'!N:N,0),0)</f>
        <v>-165343.03586594164</v>
      </c>
      <c r="S668" s="25">
        <f t="shared" ca="1" si="527"/>
        <v>1043543.081631061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1205994.0040151707</v>
      </c>
      <c r="R669" s="25">
        <f t="array" aca="1" ref="R669" ca="1">INDEX('Lorri 401b'!L:L,MATCH('Retirement Calculator'!A669,'Lorri 401b'!N:N,0),0)</f>
        <v>-186484.02376023095</v>
      </c>
      <c r="S669" s="25">
        <f t="shared" ca="1" si="527"/>
        <v>1019509.9802549398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1203089.8400604979</v>
      </c>
      <c r="R670" s="25">
        <f t="array" aca="1" ref="R670" ca="1">INDEX('Lorri 401b'!L:L,MATCH('Retirement Calculator'!A670,'Lorri 401b'!N:N,0),0)</f>
        <v>-207713.0991040798</v>
      </c>
      <c r="S670" s="25">
        <f t="shared" ca="1" si="527"/>
        <v>995376.7409564181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1200173.5754226805</v>
      </c>
      <c r="R671" s="25">
        <f t="array" aca="1" ref="R671" ca="1">INDEX('Lorri 401b'!L:L,MATCH('Retirement Calculator'!A671,'Lorri 401b'!N:N,0),0)</f>
        <v>-229030.62892852799</v>
      </c>
      <c r="S671" s="25">
        <f t="shared" ca="1" si="527"/>
        <v>971142.94649415254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1197245.1596822054</v>
      </c>
      <c r="R672" s="25">
        <f t="array" aca="1" ref="R672" ca="1">INDEX('Lorri 401b'!L:L,MATCH('Retirement Calculator'!A672,'Lorri 401b'!N:N,0),0)</f>
        <v>-250436.9817939114</v>
      </c>
      <c r="S672" s="25">
        <f t="shared" ca="1" si="527"/>
        <v>946808.17788829398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1194304.5422094786</v>
      </c>
      <c r="R673" s="25">
        <f t="array" aca="1" ref="R673" ca="1">INDEX('Lorri 401b'!L:L,MATCH('Retirement Calculator'!A673,'Lorri 401b'!N:N,0),0)</f>
        <v>-271932.52779623389</v>
      </c>
      <c r="S673" s="25">
        <f t="shared" ca="1" si="527"/>
        <v>922372.01441324467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1191351.6721639486</v>
      </c>
      <c r="R674" s="25">
        <f t="array" aca="1" ref="R674" ca="1">INDEX('Lorri 401b'!L:L,MATCH('Retirement Calculator'!A674,'Lorri 401b'!N:N,0),0)</f>
        <v>-293517.63857356604</v>
      </c>
      <c r="S674" s="25">
        <f t="shared" ca="1" si="527"/>
        <v>897834.03359038266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1188386.498493229</v>
      </c>
      <c r="R675" s="25">
        <f t="array" aca="1" ref="R675" ca="1">INDEX('Lorri 401b'!L:L,MATCH('Retirement Calculator'!A675,'Lorri 401b'!N:N,0),0)</f>
        <v>-315192.68731247046</v>
      </c>
      <c r="S675" s="25">
        <f t="shared" ca="1" si="527"/>
        <v>873193.81118075852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1185408.9699322146</v>
      </c>
      <c r="R676" s="25">
        <f t="array" aca="1" ref="R676" ca="1">INDEX('Lorri 401b'!L:L,MATCH('Retirement Calculator'!A676,'Lorri 401b'!N:N,0),0)</f>
        <v>-336958.0487544536</v>
      </c>
      <c r="S676" s="25">
        <f t="shared" ca="1" si="527"/>
        <v>848450.92117776093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1182419.035002196</v>
      </c>
      <c r="R677" s="25">
        <f t="array" aca="1" ref="R677" ca="1">INDEX('Lorri 401b'!L:L,MATCH('Retirement Calculator'!A677,'Lorri 401b'!N:N,0),0)</f>
        <v>-358814.09920244501</v>
      </c>
      <c r="S677" s="25">
        <f t="shared" ca="1" si="527"/>
        <v>823604.93579975097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1179416.6420099689</v>
      </c>
      <c r="R678" s="25">
        <f t="array" aca="1" ref="R678" ca="1">INDEX('Lorri 401b'!L:L,MATCH('Retirement Calculator'!A678,'Lorri 401b'!N:N,0),0)</f>
        <v>-380761.2165273031</v>
      </c>
      <c r="S678" s="25">
        <f t="shared" ca="1" si="527"/>
        <v>798655.42548266577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1176401.7390469408</v>
      </c>
      <c r="R679" s="25">
        <f t="array" aca="1" ref="R679" ca="1">INDEX('Lorri 401b'!L:L,MATCH('Retirement Calculator'!A679,'Lorri 401b'!N:N,0),0)</f>
        <v>-402799.7801743481</v>
      </c>
      <c r="S679" s="25">
        <f t="shared" ca="1" si="527"/>
        <v>773601.95887259278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1173374.2739882336</v>
      </c>
      <c r="R680" s="25">
        <f t="array" aca="1" ref="R680" ca="1">INDEX('Lorri 401b'!L:L,MATCH('Retirement Calculator'!A680,'Lorri 401b'!N:N,0),0)</f>
        <v>-424930.1711699224</v>
      </c>
      <c r="S680" s="25">
        <f t="shared" ca="1" si="527"/>
        <v>748444.10281831119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1170334.1944917818</v>
      </c>
      <c r="R681" s="25">
        <f t="array" aca="1" ref="R681" ca="1">INDEX('Lorri 401b'!L:L,MATCH('Retirement Calculator'!A681,'Lorri 401b'!N:N,0),0)</f>
        <v>-447152.77212797827</v>
      </c>
      <c r="S681" s="25">
        <f t="shared" ca="1" si="527"/>
        <v>723181.42236380349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1167281.447997428</v>
      </c>
      <c r="R682" s="25">
        <f t="array" aca="1" ref="R682" ca="1">INDEX('Lorri 401b'!L:L,MATCH('Retirement Calculator'!A682,'Lorri 401b'!N:N,0),0)</f>
        <v>-469467.9672566927</v>
      </c>
      <c r="S682" s="25">
        <f t="shared" ca="1" si="527"/>
        <v>697813.48074073531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1164215.9817260145</v>
      </c>
      <c r="R683" s="25">
        <f t="array" aca="1" ref="R683" ca="1">INDEX('Lorri 401b'!L:L,MATCH('Retirement Calculator'!A683,'Lorri 401b'!N:N,0),0)</f>
        <v>-491876.14236511011</v>
      </c>
      <c r="S683" s="25">
        <f t="shared" ca="1" si="527"/>
        <v>672339.83936090441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1161137.7426784702</v>
      </c>
      <c r="R684" s="25">
        <f t="array" aca="1" ref="R684" ca="1">INDEX('Lorri 401b'!L:L,MATCH('Retirement Calculator'!A684,'Lorri 401b'!N:N,0),0)</f>
        <v>-514377.68486981263</v>
      </c>
      <c r="S684" s="25">
        <f t="shared" ca="1" si="527"/>
        <v>646760.05780865764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1158046.6776348944</v>
      </c>
      <c r="R685" s="25">
        <f t="array" aca="1" ref="R685" ca="1">INDEX('Lorri 401b'!L:L,MATCH('Retirement Calculator'!A685,'Lorri 401b'!N:N,0),0)</f>
        <v>-536972.98380161799</v>
      </c>
      <c r="S685" s="25">
        <f t="shared" ca="1" si="527"/>
        <v>621073.6938332764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1154942.733153637</v>
      </c>
      <c r="R686" s="25">
        <f t="array" aca="1" ref="R686" ca="1">INDEX('Lorri 401b'!L:L,MATCH('Retirement Calculator'!A686,'Lorri 401b'!N:N,0),0)</f>
        <v>-559662.42981230596</v>
      </c>
      <c r="S686" s="25">
        <f t="shared" ca="1" si="527"/>
        <v>595280.30334133108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1151825.8555703743</v>
      </c>
      <c r="R687" s="25">
        <f t="array" aca="1" ref="R687" ca="1">INDEX('Lorri 401b'!L:L,MATCH('Retirement Calculator'!A687,'Lorri 401b'!N:N,0),0)</f>
        <v>-582446.41518137173</v>
      </c>
      <c r="S687" s="25">
        <f t="shared" ca="1" si="527"/>
        <v>569379.44038900256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1148695.9909971813</v>
      </c>
      <c r="R688" s="25">
        <f t="array" aca="1" ref="R688" ca="1">INDEX('Lorri 401b'!L:L,MATCH('Retirement Calculator'!A688,'Lorri 401b'!N:N,0),0)</f>
        <v>-605325.33382280869</v>
      </c>
      <c r="S688" s="25">
        <f t="shared" ca="1" si="527"/>
        <v>543370.65717437258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1145553.0853216001</v>
      </c>
      <c r="R689" s="25">
        <f t="array" aca="1" ref="R689" ca="1">INDEX('Lorri 401b'!L:L,MATCH('Retirement Calculator'!A689,'Lorri 401b'!N:N,0),0)</f>
        <v>-628299.58129191829</v>
      </c>
      <c r="S689" s="25">
        <f t="shared" ca="1" si="527"/>
        <v>517253.50402968179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1142397.084205704</v>
      </c>
      <c r="R690" s="25">
        <f t="array" aca="1" ref="R690" ca="1">INDEX('Lorri 401b'!L:L,MATCH('Retirement Calculator'!A690,'Lorri 401b'!N:N,0),0)</f>
        <v>-651369.55479214911</v>
      </c>
      <c r="S690" s="25">
        <f t="shared" ca="1" si="527"/>
        <v>491027.52941355493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1139227.9330851582</v>
      </c>
      <c r="R691" s="25">
        <f t="array" aca="1" ref="R691" ca="1">INDEX('Lorri 401b'!L:L,MATCH('Retirement Calculator'!A691,'Lorri 401b'!N:N,0),0)</f>
        <v>-674535.6531819643</v>
      </c>
      <c r="S691" s="25">
        <f t="shared" ca="1" si="527"/>
        <v>464692.27990319394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1136045.577168277</v>
      </c>
      <c r="R692" s="25">
        <f t="array" aca="1" ref="R692" ca="1">INDEX('Lorri 401b'!L:L,MATCH('Retirement Calculator'!A692,'Lorri 401b'!N:N,0),0)</f>
        <v>-697798.276981737</v>
      </c>
      <c r="S692" s="25">
        <f t="shared" ca="1" si="527"/>
        <v>438247.30018654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1132849.9614350754</v>
      </c>
      <c r="R693" s="25">
        <f t="array" aca="1" ref="R693" ca="1">INDEX('Lorri 401b'!L:L,MATCH('Retirement Calculator'!A693,'Lorri 401b'!N:N,0),0)</f>
        <v>-721157.8283806754</v>
      </c>
      <c r="S693" s="25">
        <f t="shared" ca="1" si="527"/>
        <v>411692.13305439998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1129641.0306363187</v>
      </c>
      <c r="R694" s="25">
        <f t="array" aca="1" ref="R694" ca="1">INDEX('Lorri 401b'!L:L,MATCH('Retirement Calculator'!A694,'Lorri 401b'!N:N,0),0)</f>
        <v>-744614.71124377614</v>
      </c>
      <c r="S694" s="25">
        <f t="shared" ca="1" si="527"/>
        <v>385026.31939254259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1126418.7292925674</v>
      </c>
      <c r="R695" s="25">
        <f t="array" aca="1" ref="R695" ca="1">INDEX('Lorri 401b'!L:L,MATCH('Retirement Calculator'!A695,'Lorri 401b'!N:N,0),0)</f>
        <v>-768169.33111880638</v>
      </c>
      <c r="S695" s="25">
        <f t="shared" ca="1" si="527"/>
        <v>358249.39817376097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1123183.0016932169</v>
      </c>
      <c r="R696" s="25">
        <f t="array" aca="1" ref="R696" ca="1">INDEX('Lorri 401b'!L:L,MATCH('Retirement Calculator'!A696,'Lorri 401b'!N:N,0),0)</f>
        <v>-791822.09524331591</v>
      </c>
      <c r="S696" s="25">
        <f t="shared" ca="1" si="527"/>
        <v>331360.90644990094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1119933.7918955358</v>
      </c>
      <c r="R697" s="25">
        <f t="array" aca="1" ref="R697" ca="1">INDEX('Lorri 401b'!L:L,MATCH('Retirement Calculator'!A697,'Lorri 401b'!N:N,0),0)</f>
        <v>-815573.41255167755</v>
      </c>
      <c r="S697" s="25">
        <f t="shared" ca="1" si="527"/>
        <v>304360.37934385822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1116671.0437236978</v>
      </c>
      <c r="R698" s="25">
        <f t="array" aca="1" ref="R698" ca="1">INDEX('Lorri 401b'!L:L,MATCH('Retirement Calculator'!A698,'Lorri 401b'!N:N,0),0)</f>
        <v>-839423.69368215743</v>
      </c>
      <c r="S698" s="25">
        <f t="shared" ca="1" si="527"/>
        <v>277247.35004154034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1113394.7007678105</v>
      </c>
      <c r="R699" s="25">
        <f t="array" aca="1" ref="R699" ca="1">INDEX('Lorri 401b'!L:L,MATCH('Retirement Calculator'!A699,'Lorri 401b'!N:N,0),0)</f>
        <v>-863373.35098401434</v>
      </c>
      <c r="S699" s="25">
        <f t="shared" ca="1" si="527"/>
        <v>250021.34978379612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1110104.7063829403</v>
      </c>
      <c r="R700" s="25">
        <f t="array" aca="1" ref="R700" ca="1">INDEX('Lorri 401b'!L:L,MATCH('Retirement Calculator'!A700,'Lorri 401b'!N:N,0),0)</f>
        <v>-887422.79852462898</v>
      </c>
      <c r="S700" s="25">
        <f t="shared" ca="1" si="527"/>
        <v>222681.90785831132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1106801.0036881331</v>
      </c>
      <c r="R701" s="25">
        <f t="array" aca="1" ref="R701" ca="1">INDEX('Lorri 401b'!L:L,MATCH('Retirement Calculator'!A701,'Lorri 401b'!N:N,0),0)</f>
        <v>-911572.45209666283</v>
      </c>
      <c r="S701" s="25">
        <f t="shared" ca="1" si="527"/>
        <v>195228.55159147026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1103483.5355654308</v>
      </c>
      <c r="R702" s="25">
        <f t="array" aca="1" ref="R702" ca="1">INDEX('Lorri 401b'!L:L,MATCH('Retirement Calculator'!A702,'Lorri 401b'!N:N,0),0)</f>
        <v>-935822.72922524682</v>
      </c>
      <c r="S702" s="25">
        <f t="shared" ca="1" si="527"/>
        <v>167660.80634018395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1100152.2446588839</v>
      </c>
      <c r="R703" s="25">
        <f t="array" aca="1" ref="R703" ca="1">INDEX('Lorri 401b'!L:L,MATCH('Retirement Calculator'!A703,'Lorri 401b'!N:N,0),0)</f>
        <v>-960174.04917519994</v>
      </c>
      <c r="S703" s="25">
        <f t="shared" ca="1" si="527"/>
        <v>139978.19548368396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1096807.0733735599</v>
      </c>
      <c r="R704" s="25">
        <f t="array" aca="1" ref="R704" ca="1">INDEX('Lorri 401b'!L:L,MATCH('Retirement Calculator'!A704,'Lorri 401b'!N:N,0),0)</f>
        <v>-984626.83295827778</v>
      </c>
      <c r="S704" s="25">
        <f t="shared" ca="1" si="527"/>
        <v>112180.24041528208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1093447.9638745468</v>
      </c>
      <c r="R705" s="25">
        <f t="array" aca="1" ref="R705" ca="1">INDEX('Lorri 401b'!L:L,MATCH('Retirement Calculator'!A705,'Lorri 401b'!N:N,0),0)</f>
        <v>-1009181.5033404519</v>
      </c>
      <c r="S705" s="25">
        <f t="shared" ca="1" si="527"/>
        <v>84266.460534094949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1090074.8580859546</v>
      </c>
      <c r="R706" s="25">
        <f t="array" aca="1" ref="R706" ca="1">INDEX('Lorri 401b'!L:L,MATCH('Retirement Calculator'!A706,'Lorri 401b'!N:N,0),0)</f>
        <v>-1033838.4848492183</v>
      </c>
      <c r="S706" s="25">
        <f t="shared" ca="1" si="527"/>
        <v>56236.373236736283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1086687.69768991</v>
      </c>
      <c r="R707" s="25">
        <f t="array" aca="1" ref="R707" ca="1">INDEX('Lorri 401b'!L:L,MATCH('Retirement Calculator'!A707,'Lorri 401b'!N:N,0),0)</f>
        <v>-1058598.2037809379</v>
      </c>
      <c r="S707" s="25">
        <f t="shared" ca="1" si="527"/>
        <v>28089.493908972014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1083286.4241255485</v>
      </c>
      <c r="R708" s="25">
        <f t="array" aca="1" ref="R708" ca="1">INDEX('Lorri 401b'!L:L,MATCH('Retirement Calculator'!A708,'Lorri 401b'!N:N,0),0)</f>
        <v>-1083461.0882082065</v>
      </c>
      <c r="S708" s="25">
        <f t="shared" ca="1" si="527"/>
        <v>-174.66408265801147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1079870.978588002</v>
      </c>
      <c r="R709" s="25">
        <f t="array" aca="1" ref="R709" ca="1">INDEX('Lorri 401b'!L:L,MATCH('Retirement Calculator'!A709,'Lorri 401b'!N:N,0),0)</f>
        <v>-1108427.5679872553</v>
      </c>
      <c r="S709" s="25">
        <f t="shared" ca="1" si="527"/>
        <v>-28556.589399253251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1076441.3020273827</v>
      </c>
      <c r="R710" s="25">
        <f t="array" aca="1" ref="R710" ca="1">INDEX('Lorri 401b'!L:L,MATCH('Retirement Calculator'!A710,'Lorri 401b'!N:N,0),0)</f>
        <v>-1133498.0747653835</v>
      </c>
      <c r="S710" s="25">
        <f t="shared" ca="1" si="527"/>
        <v>-57056.772738000844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1072997.3351477606</v>
      </c>
      <c r="R711" s="25">
        <f t="array" aca="1" ref="R711" ca="1">INDEX('Lorri 401b'!L:L,MATCH('Retirement Calculator'!A711,'Lorri 401b'!N:N,0),0)</f>
        <v>-1158673.0419884205</v>
      </c>
      <c r="S711" s="25">
        <f t="shared" ca="1" si="527"/>
        <v>-85675.706840659957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1069539.0184061402</v>
      </c>
      <c r="R712" s="25">
        <f t="array" aca="1" ref="R712" ca="1">INDEX('Lorri 401b'!L:L,MATCH('Retirement Calculator'!A712,'Lorri 401b'!N:N,0),0)</f>
        <v>-1183952.9049082201</v>
      </c>
      <c r="S712" s="25">
        <f t="shared" ca="1" si="527"/>
        <v>-114413.8865020799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1066066.2920114296</v>
      </c>
      <c r="R713" s="25">
        <f t="array" aca="1" ref="R713" ca="1">INDEX('Lorri 401b'!L:L,MATCH('Retirement Calculator'!A713,'Lorri 401b'!N:N,0),0)</f>
        <v>-1209338.1005901855</v>
      </c>
      <c r="S713" s="25">
        <f t="shared" ca="1" si="527"/>
        <v>-143271.80857875594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1062579.0959234077</v>
      </c>
      <c r="R714" s="25">
        <f t="array" aca="1" ref="R714" ca="1">INDEX('Lorri 401b'!L:L,MATCH('Retirement Calculator'!A714,'Lorri 401b'!N:N,0),0)</f>
        <v>-1234829.0679208259</v>
      </c>
      <c r="S714" s="25">
        <f t="shared" ca="1" si="527"/>
        <v>-172249.97199741821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1059077.3698516858</v>
      </c>
      <c r="R715" s="25">
        <f t="array" aca="1" ref="R715" ca="1">INDEX('Lorri 401b'!L:L,MATCH('Retirement Calculator'!A715,'Lorri 401b'!N:N,0),0)</f>
        <v>-1260426.2476153439</v>
      </c>
      <c r="S715" s="25">
        <f t="shared" ca="1" si="527"/>
        <v>-201348.87776365806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1055561.0532546651</v>
      </c>
      <c r="R716" s="25">
        <f t="array" aca="1" ref="R716" ca="1">INDEX('Lorri 401b'!L:L,MATCH('Retirement Calculator'!A716,'Lorri 401b'!N:N,0),0)</f>
        <v>-1286130.0822252557</v>
      </c>
      <c r="S716" s="25">
        <f t="shared" ca="1" si="527"/>
        <v>-230569.02897059056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1052030.0853384901</v>
      </c>
      <c r="R717" s="25">
        <f t="array" aca="1" ref="R717" ca="1">INDEX('Lorri 401b'!L:L,MATCH('Retirement Calculator'!A717,'Lorri 401b'!N:N,0),0)</f>
        <v>-1311941.0161460422</v>
      </c>
      <c r="S717" s="25">
        <f t="shared" ca="1" si="527"/>
        <v>-259910.93080755207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1048484.4050559977</v>
      </c>
      <c r="R718" s="25">
        <f t="array" aca="1" ref="R718" ca="1">INDEX('Lorri 401b'!L:L,MATCH('Retirement Calculator'!A718,'Lorri 401b'!N:N,0),0)</f>
        <v>-1337859.4956248319</v>
      </c>
      <c r="S718" s="25">
        <f t="shared" ca="1" si="527"/>
        <v>-289375.09056883422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1044923.9511056615</v>
      </c>
      <c r="R719" s="25">
        <f t="array" aca="1" ref="R719" ca="1">INDEX('Lorri 401b'!L:L,MATCH('Retirement Calculator'!A719,'Lorri 401b'!N:N,0),0)</f>
        <v>-1363885.9687681166</v>
      </c>
      <c r="S719" s="25">
        <f t="shared" ca="1" si="527"/>
        <v>-318962.01766245509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1041348.6619305322</v>
      </c>
      <c r="R720" s="25">
        <f t="array" aca="1" ref="R720" ca="1">INDEX('Lorri 401b'!L:L,MATCH('Retirement Calculator'!A720,'Lorri 401b'!N:N,0),0)</f>
        <v>-1390020.8855494983</v>
      </c>
      <c r="S720" s="25">
        <f t="shared" ca="1" si="527"/>
        <v>-348672.22361896606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1037758.4757171733</v>
      </c>
      <c r="R721" s="25">
        <f t="array" aca="1" ref="R721" ca="1">INDEX('Lorri 401b'!L:L,MATCH('Retirement Calculator'!A721,'Lorri 401b'!N:N,0),0)</f>
        <v>-1416264.697817469</v>
      </c>
      <c r="S721" s="25">
        <f t="shared" ca="1" si="527"/>
        <v>-378506.22210029571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1034153.330394592</v>
      </c>
      <c r="R722" s="25">
        <f t="array" aca="1" ref="R722" ca="1">INDEX('Lorri 401b'!L:L,MATCH('Retirement Calculator'!A722,'Lorri 401b'!N:N,0),0)</f>
        <v>-1442617.859303223</v>
      </c>
      <c r="S722" s="25">
        <f t="shared" ca="1" si="527"/>
        <v>-408464.52890863095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1030533.1636331667</v>
      </c>
      <c r="R723" s="25">
        <f t="array" aca="1" ref="R723" ca="1">INDEX('Lorri 401b'!L:L,MATCH('Retirement Calculator'!A723,'Lorri 401b'!N:N,0),0)</f>
        <v>-1469080.8256285009</v>
      </c>
      <c r="S723" s="25">
        <f t="shared" ca="1" si="527"/>
        <v>-438547.6619953342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1026897.9128435687</v>
      </c>
      <c r="R724" s="25">
        <f t="array" aca="1" ref="R724" ca="1">INDEX('Lorri 401b'!L:L,MATCH('Retirement Calculator'!A724,'Lorri 401b'!N:N,0),0)</f>
        <v>-1495654.0543134676</v>
      </c>
      <c r="S724" s="25">
        <f t="shared" ca="1" si="527"/>
        <v>-468756.14146989887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1023247.5151756807</v>
      </c>
      <c r="R725" s="25">
        <f t="array" aca="1" ref="R725" ca="1">INDEX('Lorri 401b'!L:L,MATCH('Retirement Calculator'!A725,'Lorri 401b'!N:N,0),0)</f>
        <v>-1522338.0047846215</v>
      </c>
      <c r="S725" s="25">
        <f t="shared" ca="1" si="527"/>
        <v>-499090.48960894078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1019581.9075175099</v>
      </c>
      <c r="R726" s="25">
        <f t="array" aca="1" ref="R726" ca="1">INDEX('Lorri 401b'!L:L,MATCH('Retirement Calculator'!A726,'Lorri 401b'!N:N,0),0)</f>
        <v>-1549133.1383827387</v>
      </c>
      <c r="S726" s="25">
        <f t="shared" ca="1" si="527"/>
        <v>-529551.2308652288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1015901.0264940967</v>
      </c>
      <c r="R727" s="25">
        <f t="array" aca="1" ref="R727" ca="1">INDEX('Lorri 401b'!L:L,MATCH('Retirement Calculator'!A727,'Lorri 401b'!N:N,0),0)</f>
        <v>-1576039.9183708481</v>
      </c>
      <c r="S727" s="25">
        <f t="shared" ca="1" si="527"/>
        <v>-560138.89187675132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1012204.8084664193</v>
      </c>
      <c r="R728" s="25">
        <f t="array" aca="1" ref="R728" ca="1">INDEX('Lorri 401b'!L:L,MATCH('Retirement Calculator'!A728,'Lorri 401b'!N:N,0),0)</f>
        <v>-1603058.8099422411</v>
      </c>
      <c r="S728" s="25">
        <f t="shared" ca="1" si="527"/>
        <v>-590854.00147582171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1008493.1895302932</v>
      </c>
      <c r="R729" s="25">
        <f t="array" aca="1" ref="R729" ca="1">INDEX('Lorri 401b'!L:L,MATCH('Retirement Calculator'!A729,'Lorri 401b'!N:N,0),0)</f>
        <v>-1630190.2802285149</v>
      </c>
      <c r="S729" s="25">
        <f t="shared" ca="1" si="527"/>
        <v>-621697.0906982217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1004766.1055152667</v>
      </c>
      <c r="R730" s="25">
        <f t="array" aca="1" ref="R730" ca="1">INDEX('Lorri 401b'!L:L,MATCH('Retirement Calculator'!A730,'Lorri 401b'!N:N,0),0)</f>
        <v>-1657434.7983076482</v>
      </c>
      <c r="S730" s="25">
        <f t="shared" ca="1" si="527"/>
        <v>-652668.69279238151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1001023.4919835108</v>
      </c>
      <c r="R731" s="25">
        <f t="array" aca="1" ref="R731" ca="1">INDEX('Lorri 401b'!L:L,MATCH('Retirement Calculator'!A731,'Lorri 401b'!N:N,0),0)</f>
        <v>-1684792.8352121112</v>
      </c>
      <c r="S731" s="25">
        <f t="shared" ca="1" si="527"/>
        <v>-683769.34322860045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997265.28422870592</v>
      </c>
      <c r="R732" s="25">
        <f t="array" aca="1" ref="R732" ca="1">INDEX('Lorri 401b'!L:L,MATCH('Retirement Calculator'!A732,'Lorri 401b'!N:N,0),0)</f>
        <v>-1712264.8639370096</v>
      </c>
      <c r="S732" s="25">
        <f t="shared" ca="1" si="527"/>
        <v>-714999.57970830367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993491.41727492271</v>
      </c>
      <c r="R733" s="25">
        <f t="array" aca="1" ref="R733" ca="1">INDEX('Lorri 401b'!L:L,MATCH('Retirement Calculator'!A733,'Lorri 401b'!N:N,0),0)</f>
        <v>-1739851.3594482616</v>
      </c>
      <c r="S733" s="25">
        <f t="shared" ca="1" si="527"/>
        <v>-746359.94217333884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989701.8258754987</v>
      </c>
      <c r="R734" s="25">
        <f t="array" aca="1" ref="R734" ca="1">INDEX('Lorri 401b'!L:L,MATCH('Retirement Calculator'!A734,'Lorri 401b'!N:N,0),0)</f>
        <v>-1767552.7986908106</v>
      </c>
      <c r="S734" s="25">
        <f t="shared" ca="1" si="527"/>
        <v>-777850.97281531186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985896.44451191043</v>
      </c>
      <c r="R735" s="25">
        <f t="array" aca="1" ref="R735" ca="1">INDEX('Lorri 401b'!L:L,MATCH('Retirement Calculator'!A735,'Lorri 401b'!N:N,0),0)</f>
        <v>-1795369.6605968701</v>
      </c>
      <c r="S735" s="25">
        <f t="shared" ca="1" si="527"/>
        <v>-809473.21608495968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982075.20739264053</v>
      </c>
      <c r="R736" s="25">
        <f t="array" aca="1" ref="R736" ca="1">INDEX('Lorri 401b'!L:L,MATCH('Retirement Calculator'!A736,'Lorri 401b'!N:N,0),0)</f>
        <v>-1823302.4260942049</v>
      </c>
      <c r="S736" s="25">
        <f t="shared" ca="1" si="527"/>
        <v>-841227.21870156436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978238.04845204041</v>
      </c>
      <c r="R737" s="25">
        <f t="array" aca="1" ref="R737" ca="1">INDEX('Lorri 401b'!L:L,MATCH('Retirement Calculator'!A737,'Lorri 401b'!N:N,0),0)</f>
        <v>-1851351.5781144453</v>
      </c>
      <c r="S737" s="25">
        <f t="shared" ca="1" si="527"/>
        <v>-873113.52966240491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974384.90134918771</v>
      </c>
      <c r="R738" s="25">
        <f t="array" aca="1" ref="R738" ca="1">INDEX('Lorri 401b'!L:L,MATCH('Retirement Calculator'!A738,'Lorri 401b'!N:N,0),0)</f>
        <v>-1879517.6016014367</v>
      </c>
      <c r="S738" s="25">
        <f t="shared" ca="1" si="527"/>
        <v>-905132.70025224902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970515.6994667399</v>
      </c>
      <c r="R739" s="25">
        <f t="array" aca="1" ref="R739" ca="1">INDEX('Lorri 401b'!L:L,MATCH('Retirement Calculator'!A739,'Lorri 401b'!N:N,0),0)</f>
        <v>-1907800.983519624</v>
      </c>
      <c r="S739" s="25">
        <f t="shared" ca="1" si="527"/>
        <v>-937285.28405288409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966630.37590978178</v>
      </c>
      <c r="R740" s="25">
        <f t="array" aca="1" ref="R740" ca="1">INDEX('Lorri 401b'!L:L,MATCH('Retirement Calculator'!A740,'Lorri 401b'!N:N,0),0)</f>
        <v>-1936202.2128624702</v>
      </c>
      <c r="S740" s="25">
        <f t="shared" ca="1" si="527"/>
        <v>-969571.83695268841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962728.86350466975</v>
      </c>
      <c r="R741" s="25">
        <f t="array" aca="1" ref="R741" ca="1">INDEX('Lorri 401b'!L:L,MATCH('Retirement Calculator'!A741,'Lorri 401b'!N:N,0),0)</f>
        <v>-1964721.7806609117</v>
      </c>
      <c r="S741" s="25">
        <f t="shared" ca="1" si="527"/>
        <v>-1001992.917156242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958811.09479786968</v>
      </c>
      <c r="R742" s="25">
        <f t="array" aca="1" ref="R742" ca="1">INDEX('Lorri 401b'!L:L,MATCH('Retirement Calculator'!A742,'Lorri 401b'!N:N,0),0)</f>
        <v>-1993360.1799918467</v>
      </c>
      <c r="S742" s="25">
        <f t="shared" ca="1" si="527"/>
        <v>-1034549.085193977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954877.00205479132</v>
      </c>
      <c r="R743" s="25">
        <f t="array" aca="1" ref="R743" ca="1">INDEX('Lorri 401b'!L:L,MATCH('Retirement Calculator'!A743,'Lorri 401b'!N:N,0),0)</f>
        <v>-2022117.9059866606</v>
      </c>
      <c r="S743" s="25">
        <f t="shared" ca="1" si="527"/>
        <v>-1067240.9039318692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950926.51725861675</v>
      </c>
      <c r="R744" s="25">
        <f t="array" aca="1" ref="R744" ca="1">INDEX('Lorri 401b'!L:L,MATCH('Retirement Calculator'!A744,'Lorri 401b'!N:N,0),0)</f>
        <v>-2050995.4558397862</v>
      </c>
      <c r="S744" s="25">
        <f t="shared" ca="1" si="527"/>
        <v>-1100068.9385811696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946959.57210912486</v>
      </c>
      <c r="R745" s="25">
        <f t="array" aca="1" ref="R745" ca="1">INDEX('Lorri 401b'!L:L,MATCH('Retirement Calculator'!A745,'Lorri 401b'!N:N,0),0)</f>
        <v>-2079993.3288172998</v>
      </c>
      <c r="S745" s="25">
        <f t="shared" ca="1" si="527"/>
        <v>-1133033.7567081749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942976.09802151006</v>
      </c>
      <c r="R746" s="25">
        <f t="array" aca="1" ref="R746" ca="1">INDEX('Lorri 401b'!L:L,MATCH('Retirement Calculator'!A746,'Lorri 401b'!N:N,0),0)</f>
        <v>-2109112.0262655527</v>
      </c>
      <c r="S746" s="25">
        <f t="shared" ca="1" si="527"/>
        <v>-1166135.9282440427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938976.02612519683</v>
      </c>
      <c r="R747" s="25">
        <f t="array" aca="1" ref="R747" ca="1">INDEX('Lorri 401b'!L:L,MATCH('Retirement Calculator'!A747,'Lorri 401b'!N:N,0),0)</f>
        <v>-2138352.0516198403</v>
      </c>
      <c r="S747" s="25">
        <f t="shared" ca="1" si="527"/>
        <v>-1199376.0254946435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934959.28726264904</v>
      </c>
      <c r="R748" s="25">
        <f t="array" aca="1" ref="R748" ca="1">INDEX('Lorri 401b'!L:L,MATCH('Retirement Calculator'!A748,'Lorri 401b'!N:N,0),0)</f>
        <v>-2167713.9104131041</v>
      </c>
      <c r="S748" s="25">
        <f t="shared" ca="1" si="527"/>
        <v>-1232754.6231504551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930925.81198817398</v>
      </c>
      <c r="R749" s="25">
        <f t="array" aca="1" ref="R749" ca="1">INDEX('Lorri 401b'!L:L,MATCH('Retirement Calculator'!A749,'Lorri 401b'!N:N,0),0)</f>
        <v>-2197198.1102846731</v>
      </c>
      <c r="S749" s="25">
        <f t="shared" ca="1" si="527"/>
        <v>-1266272.2982964991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926875.53056672192</v>
      </c>
      <c r="R750" s="25">
        <f t="array" aca="1" ref="R750" ca="1">INDEX('Lorri 401b'!L:L,MATCH('Retirement Calculator'!A750,'Lorri 401b'!N:N,0),0)</f>
        <v>-2226805.1609890405</v>
      </c>
      <c r="S750" s="25">
        <f t="shared" ca="1" si="527"/>
        <v>-1299929.6304223186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922808.37297268049</v>
      </c>
      <c r="R751" s="25">
        <f t="array" aca="1" ref="R751" ca="1">INDEX('Lorri 401b'!L:L,MATCH('Retirement Calculator'!A751,'Lorri 401b'!N:N,0),0)</f>
        <v>-2256535.574404676</v>
      </c>
      <c r="S751" s="25">
        <f t="shared" ca="1" si="527"/>
        <v>-1333727.2014319955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918724.26888866385</v>
      </c>
      <c r="R752" s="25">
        <f t="array" aca="1" ref="R752" ca="1">INDEX('Lorri 401b'!L:L,MATCH('Retirement Calculator'!A752,'Lorri 401b'!N:N,0),0)</f>
        <v>-2286389.8645428768</v>
      </c>
      <c r="S752" s="25">
        <f t="shared" ca="1" si="527"/>
        <v>-1367665.5956542129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914623.14770429709</v>
      </c>
      <c r="R753" s="25">
        <f t="array" aca="1" ref="R753" ca="1">INDEX('Lorri 401b'!L:L,MATCH('Retirement Calculator'!A753,'Lorri 401b'!N:N,0),0)</f>
        <v>-2316368.5475566532</v>
      </c>
      <c r="S753" s="25">
        <f t="shared" ca="1" si="527"/>
        <v>-1401745.3998523559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910504.93851499551</v>
      </c>
      <c r="R754" s="25">
        <f t="array" aca="1" ref="R754" ca="1">INDEX('Lorri 401b'!L:L,MATCH('Retirement Calculator'!A754,'Lorri 401b'!N:N,0),0)</f>
        <v>-2346472.141749654</v>
      </c>
      <c r="S754" s="25">
        <f t="shared" ca="1" si="527"/>
        <v>-1435967.2032346586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906369.57012073847</v>
      </c>
      <c r="R755" s="25">
        <f t="array" aca="1" ref="R755" ca="1">INDEX('Lorri 401b'!L:L,MATCH('Retirement Calculator'!A755,'Lorri 401b'!N:N,0),0)</f>
        <v>-2376701.1675851252</v>
      </c>
      <c r="S755" s="25">
        <f t="shared" ca="1" si="527"/>
        <v>-1470331.5974643868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902216.97102483874</v>
      </c>
      <c r="R756" s="25">
        <f t="array" aca="1" ref="R756" ca="1">INDEX('Lorri 401b'!L:L,MATCH('Retirement Calculator'!A756,'Lorri 401b'!N:N,0),0)</f>
        <v>-2407056.1476949109</v>
      </c>
      <c r="S756" s="25">
        <f t="shared" ca="1" si="527"/>
        <v>-1504839.1766700721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898047.06943270611</v>
      </c>
      <c r="R757" s="25">
        <f t="array" aca="1" ref="R757" ca="1">INDEX('Lorri 401b'!L:L,MATCH('Retirement Calculator'!A757,'Lorri 401b'!N:N,0),0)</f>
        <v>-2437537.6068884875</v>
      </c>
      <c r="S757" s="25">
        <f t="shared" ca="1" si="527"/>
        <v>-1539490.5374557814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893859.79325060628</v>
      </c>
      <c r="R758" s="25">
        <f t="array" aca="1" ref="R758" ca="1">INDEX('Lorri 401b'!L:L,MATCH('Retirement Calculator'!A758,'Lorri 401b'!N:N,0),0)</f>
        <v>-2468146.0721620372</v>
      </c>
      <c r="S758" s="25">
        <f t="shared" ca="1" si="527"/>
        <v>-1574286.2789114309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889655.07008441433</v>
      </c>
      <c r="R759" s="25">
        <f t="array" aca="1" ref="R759" ca="1">INDEX('Lorri 401b'!L:L,MATCH('Retirement Calculator'!A759,'Lorri 401b'!N:N,0),0)</f>
        <v>-2498882.0727075604</v>
      </c>
      <c r="S759" s="25">
        <f t="shared" ca="1" si="527"/>
        <v>-1609227.0026231459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885432.82723836321</v>
      </c>
      <c r="R760" s="25">
        <f t="array" aca="1" ref="R760" ca="1">INDEX('Lorri 401b'!L:L,MATCH('Retirement Calculator'!A760,'Lorri 401b'!N:N,0),0)</f>
        <v>-2529746.1399220233</v>
      </c>
      <c r="S760" s="25">
        <f t="shared" ca="1" si="527"/>
        <v>-1644313.3126836601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881192.99171378696</v>
      </c>
      <c r="R761" s="25">
        <f t="array" aca="1" ref="R761" ca="1">INDEX('Lorri 401b'!L:L,MATCH('Retirement Calculator'!A761,'Lorri 401b'!N:N,0),0)</f>
        <v>-2560738.8074165462</v>
      </c>
      <c r="S761" s="25">
        <f t="shared" ca="1" si="527"/>
        <v>-1679545.8157027592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876935.49020785827</v>
      </c>
      <c r="R762" s="25">
        <f t="array" aca="1" ref="R762" ca="1">INDEX('Lorri 401b'!L:L,MATCH('Retirement Calculator'!A762,'Lorri 401b'!N:N,0),0)</f>
        <v>-2591860.6110256296</v>
      </c>
      <c r="S762" s="25">
        <f t="shared" ca="1" si="527"/>
        <v>-1714925.1208177712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872660.24911232153</v>
      </c>
      <c r="R763" s="25">
        <f t="array" aca="1" ref="R763" ca="1">INDEX('Lorri 401b'!L:L,MATCH('Retirement Calculator'!A763,'Lorri 401b'!N:N,0),0)</f>
        <v>-2623112.0888164174</v>
      </c>
      <c r="S763" s="25">
        <f t="shared" ca="1" si="527"/>
        <v>-1750451.8397040959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868367.1945122201</v>
      </c>
      <c r="R764" s="25">
        <f t="array" aca="1" ref="R764" ca="1">INDEX('Lorri 401b'!L:L,MATCH('Retirement Calculator'!A764,'Lorri 401b'!N:N,0),0)</f>
        <v>-2654493.7810980002</v>
      </c>
      <c r="S764" s="25">
        <f t="shared" ca="1" si="527"/>
        <v>-1786126.5865857801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864056.25218461815</v>
      </c>
      <c r="R765" s="25">
        <f t="array" aca="1" ref="R765" ca="1">INDEX('Lorri 401b'!L:L,MATCH('Retirement Calculator'!A765,'Lorri 401b'!N:N,0),0)</f>
        <v>-2686006.2304307562</v>
      </c>
      <c r="S765" s="25">
        <f t="shared" ca="1" si="527"/>
        <v>-1821949.978246138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859727.34759731789</v>
      </c>
      <c r="R766" s="25">
        <f t="array" aca="1" ref="R766" ca="1">INDEX('Lorri 401b'!L:L,MATCH('Retirement Calculator'!A766,'Lorri 401b'!N:N,0),0)</f>
        <v>-2717649.9816357321</v>
      </c>
      <c r="S766" s="25">
        <f t="shared" ca="1" si="527"/>
        <v>-1857922.6340384143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855380.40590757062</v>
      </c>
      <c r="R767" s="25">
        <f t="array" aca="1" ref="R767" ca="1">INDEX('Lorri 401b'!L:L,MATCH('Retirement Calculator'!A767,'Lorri 401b'!N:N,0),0)</f>
        <v>-2749425.5818040622</v>
      </c>
      <c r="S767" s="25">
        <f t="shared" ca="1" si="527"/>
        <v>-1894045.1758964916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851015.35196078266</v>
      </c>
      <c r="R768" s="25">
        <f t="array" aca="1" ref="R768" ca="1">INDEX('Lorri 401b'!L:L,MATCH('Retirement Calculator'!A768,'Lorri 401b'!N:N,0),0)</f>
        <v>-2781333.5803064271</v>
      </c>
      <c r="S768" s="25">
        <f t="shared" ca="1" si="527"/>
        <v>-1930318.2283456444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846632.11028921639</v>
      </c>
      <c r="R769" s="25">
        <f t="array" aca="1" ref="R769" ca="1">INDEX('Lorri 401b'!L:L,MATCH('Retirement Calculator'!A769,'Lorri 401b'!N:N,0),0)</f>
        <v>-2813374.5288025518</v>
      </c>
      <c r="S769" s="25">
        <f t="shared" ca="1" si="527"/>
        <v>-1966742.4185133353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842230.60511068534</v>
      </c>
      <c r="R770" s="25">
        <f t="array" aca="1" ref="R770" ca="1">INDEX('Lorri 401b'!L:L,MATCH('Retirement Calculator'!A770,'Lorri 401b'!N:N,0),0)</f>
        <v>-2845548.9812507438</v>
      </c>
      <c r="S770" s="25">
        <f t="shared" ca="1" si="527"/>
        <v>-2003318.3761400585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837810.76032724371</v>
      </c>
      <c r="R771" s="25">
        <f t="array" aca="1" ref="R771" ca="1">INDEX('Lorri 401b'!L:L,MATCH('Retirement Calculator'!A771,'Lorri 401b'!N:N,0),0)</f>
        <v>-2877857.4939174699</v>
      </c>
      <c r="S771" s="25">
        <f t="shared" ca="1" si="527"/>
        <v>-2040046.7335902262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833372.49952387111</v>
      </c>
      <c r="R772" s="25">
        <f t="array" aca="1" ref="R772" ca="1">INDEX('Lorri 401b'!L:L,MATCH('Retirement Calculator'!A772,'Lorri 401b'!N:N,0),0)</f>
        <v>-2910300.6253869738</v>
      </c>
      <c r="S772" s="25">
        <f t="shared" ca="1" si="527"/>
        <v>-2076928.1258631027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828915.74596715113</v>
      </c>
      <c r="R773" s="25">
        <f t="array" aca="1" ref="R773" ca="1">INDEX('Lorri 401b'!L:L,MATCH('Retirement Calculator'!A773,'Lorri 401b'!N:N,0),0)</f>
        <v>-2942878.936570934</v>
      </c>
      <c r="S773" s="25">
        <f t="shared" ca="1" si="527"/>
        <v>-2113963.1906037829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824440.42260394478</v>
      </c>
      <c r="R774" s="25">
        <f t="array" aca="1" ref="R774" ca="1">INDEX('Lorri 401b'!L:L,MATCH('Retirement Calculator'!A774,'Lorri 401b'!N:N,0),0)</f>
        <v>-2975592.9907181608</v>
      </c>
      <c r="S774" s="25">
        <f t="shared" ca="1" si="527"/>
        <v>-2151152.568114216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819946.45206005836</v>
      </c>
      <c r="R775" s="25">
        <f t="array" aca="1" ref="R775" ca="1">INDEX('Lorri 401b'!L:L,MATCH('Retirement Calculator'!A775,'Lorri 401b'!N:N,0),0)</f>
        <v>-3008443.3534243344</v>
      </c>
      <c r="S775" s="25">
        <f t="shared" ca="1" si="527"/>
        <v>-2188496.9013642762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815433.75663890585</v>
      </c>
      <c r="R776" s="25">
        <f t="array" aca="1" ref="R776" ca="1">INDEX('Lorri 401b'!L:L,MATCH('Retirement Calculator'!A776,'Lorri 401b'!N:N,0),0)</f>
        <v>-3041430.5926417839</v>
      </c>
      <c r="S776" s="25">
        <f t="shared" ref="S776:S1030" ca="1" si="787">SUM(Q776:R776)</f>
        <v>-2225996.8360028779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810902.2583201651</v>
      </c>
      <c r="R777" s="25">
        <f t="array" aca="1" ref="R777" ca="1">INDEX('Lorri 401b'!L:L,MATCH('Retirement Calculator'!A777,'Lorri 401b'!N:N,0),0)</f>
        <v>-3074555.2786893058</v>
      </c>
      <c r="S777" s="25">
        <f t="shared" ca="1" si="787"/>
        <v>-2263653.0203691404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806351.87875842967</v>
      </c>
      <c r="R778" s="25">
        <f t="array" aca="1" ref="R778" ca="1">INDEX('Lorri 401b'!L:L,MATCH('Retirement Calculator'!A778,'Lorri 401b'!N:N,0),0)</f>
        <v>-3107817.9842620259</v>
      </c>
      <c r="S778" s="25">
        <f t="shared" ca="1" si="787"/>
        <v>-2301466.1055035964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801782.53928185359</v>
      </c>
      <c r="R779" s="25">
        <f t="array" aca="1" ref="R779" ca="1">INDEX('Lorri 401b'!L:L,MATCH('Retirement Calculator'!A779,'Lorri 401b'!N:N,0),0)</f>
        <v>-3141219.2844412988</v>
      </c>
      <c r="S779" s="25">
        <f t="shared" ca="1" si="787"/>
        <v>-2339436.7451594453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797194.1608907918</v>
      </c>
      <c r="R780" s="25">
        <f t="array" aca="1" ref="R780" ca="1">INDEX('Lorri 401b'!L:L,MATCH('Retirement Calculator'!A780,'Lorri 401b'!N:N,0),0)</f>
        <v>-3174759.7567046522</v>
      </c>
      <c r="S780" s="25">
        <f t="shared" ca="1" si="787"/>
        <v>-2377565.5958138602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792586.66425643396</v>
      </c>
      <c r="R781" s="25">
        <f t="array" aca="1" ref="R781" ca="1">INDEX('Lorri 401b'!L:L,MATCH('Retirement Calculator'!A781,'Lorri 401b'!N:N,0),0)</f>
        <v>-3208439.9809357696</v>
      </c>
      <c r="S781" s="25">
        <f t="shared" ca="1" si="787"/>
        <v>-2415853.3166793357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787959.96971943299</v>
      </c>
      <c r="R782" s="25">
        <f t="array" aca="1" ref="R782" ca="1">INDEX('Lorri 401b'!L:L,MATCH('Retirement Calculator'!A782,'Lorri 401b'!N:N,0),0)</f>
        <v>-3242260.5394345163</v>
      </c>
      <c r="S782" s="25">
        <f t="shared" ca="1" si="787"/>
        <v>-2454300.5697150836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783313.99728852778</v>
      </c>
      <c r="R783" s="25">
        <f t="array" aca="1" ref="R783" ca="1">INDEX('Lorri 401b'!L:L,MATCH('Retirement Calculator'!A783,'Lorri 401b'!N:N,0),0)</f>
        <v>-3276222.0169270081</v>
      </c>
      <c r="S783" s="25">
        <f t="shared" ca="1" si="787"/>
        <v>-2492908.0196384802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778648.66663916048</v>
      </c>
      <c r="R784" s="25">
        <f t="array" aca="1" ref="R784" ca="1">INDEX('Lorri 401b'!L:L,MATCH('Retirement Calculator'!A784,'Lorri 401b'!N:N,0),0)</f>
        <v>-3310325.0005757185</v>
      </c>
      <c r="S784" s="25">
        <f t="shared" ca="1" si="787"/>
        <v>-2531676.3339365581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773963.89711208746</v>
      </c>
      <c r="R785" s="25">
        <f t="array" aca="1" ref="R785" ca="1">INDEX('Lorri 401b'!L:L,MATCH('Retirement Calculator'!A785,'Lorri 401b'!N:N,0),0)</f>
        <v>-3344570.0799896317</v>
      </c>
      <c r="S785" s="25">
        <f t="shared" ca="1" si="787"/>
        <v>-2570606.1828775443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769259.60771198501</v>
      </c>
      <c r="R786" s="25">
        <f t="array" aca="1" ref="R786" ca="1">INDEX('Lorri 401b'!L:L,MATCH('Retirement Calculator'!A786,'Lorri 401b'!N:N,0),0)</f>
        <v>-3378957.8472344363</v>
      </c>
      <c r="S786" s="25">
        <f t="shared" ca="1" si="787"/>
        <v>-2609698.2395224515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764535.71710604883</v>
      </c>
      <c r="R787" s="25">
        <f t="array" aca="1" ref="R787" ca="1">INDEX('Lorri 401b'!L:L,MATCH('Retirement Calculator'!A787,'Lorri 401b'!N:N,0),0)</f>
        <v>-3413488.896842761</v>
      </c>
      <c r="S787" s="25">
        <f t="shared" ca="1" si="787"/>
        <v>-2648953.179736712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759792.1436225879</v>
      </c>
      <c r="R788" s="25">
        <f t="array" aca="1" ref="R788" ca="1">INDEX('Lorri 401b'!L:L,MATCH('Retirement Calculator'!A788,'Lorri 401b'!N:N,0),0)</f>
        <v>-3448163.8258244535</v>
      </c>
      <c r="S788" s="25">
        <f t="shared" ca="1" si="787"/>
        <v>-2688371.6822018656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755028.80524961255</v>
      </c>
      <c r="R789" s="25">
        <f t="array" aca="1" ref="R789" ca="1">INDEX('Lorri 401b'!L:L,MATCH('Retirement Calculator'!A789,'Lorri 401b'!N:N,0),0)</f>
        <v>-3482983.2336769034</v>
      </c>
      <c r="S789" s="25">
        <f t="shared" ca="1" si="787"/>
        <v>-2727954.4284272911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750245.61963341641</v>
      </c>
      <c r="R790" s="25">
        <f t="array" aca="1" ref="R790" ca="1">INDEX('Lorri 401b'!L:L,MATCH('Retirement Calculator'!A790,'Lorri 401b'!N:N,0),0)</f>
        <v>-3517947.7223954052</v>
      </c>
      <c r="S790" s="25">
        <f t="shared" ca="1" si="787"/>
        <v>-2767702.1027619885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745442.50407715281</v>
      </c>
      <c r="R791" s="25">
        <f t="array" aca="1" ref="R791" ca="1">INDEX('Lorri 401b'!L:L,MATCH('Retirement Calculator'!A791,'Lorri 401b'!N:N,0),0)</f>
        <v>-3553057.8964835671</v>
      </c>
      <c r="S791" s="25">
        <f t="shared" ca="1" si="787"/>
        <v>-2807615.3924064143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740619.37553940481</v>
      </c>
      <c r="R792" s="25">
        <f t="array" aca="1" ref="R792" ca="1">INDEX('Lorri 401b'!L:L,MATCH('Retirement Calculator'!A792,'Lorri 401b'!N:N,0),0)</f>
        <v>-3588314.3629637631</v>
      </c>
      <c r="S792" s="25">
        <f t="shared" ca="1" si="787"/>
        <v>-2847694.9874243583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735776.15063274954</v>
      </c>
      <c r="R793" s="25">
        <f t="array" aca="1" ref="R793" ca="1">INDEX('Lorri 401b'!L:L,MATCH('Retirement Calculator'!A793,'Lorri 401b'!N:N,0),0)</f>
        <v>-3623717.7313876268</v>
      </c>
      <c r="S793" s="25">
        <f t="shared" ca="1" si="787"/>
        <v>-2887941.5807548771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730912.74562231649</v>
      </c>
      <c r="R794" s="25">
        <f t="array" aca="1" ref="R794" ca="1">INDEX('Lorri 401b'!L:L,MATCH('Retirement Calculator'!A794,'Lorri 401b'!N:N,0),0)</f>
        <v>-3659268.6138465898</v>
      </c>
      <c r="S794" s="25">
        <f t="shared" ca="1" si="787"/>
        <v>-2928355.8682242734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726029.07642434002</v>
      </c>
      <c r="R795" s="25">
        <f t="array" aca="1" ref="R795" ca="1">INDEX('Lorri 401b'!L:L,MATCH('Retirement Calculator'!A795,'Lorri 401b'!N:N,0),0)</f>
        <v>-3694967.6249824651</v>
      </c>
      <c r="S795" s="25">
        <f t="shared" ca="1" si="787"/>
        <v>-2968938.5485581253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721125.05860470526</v>
      </c>
      <c r="R796" s="25">
        <f t="array" aca="1" ref="R796" ca="1">INDEX('Lorri 401b'!L:L,MATCH('Retirement Calculator'!A796,'Lorri 401b'!N:N,0),0)</f>
        <v>-3730815.3819980733</v>
      </c>
      <c r="S796" s="25">
        <f t="shared" ca="1" si="787"/>
        <v>-3009690.3233933682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716200.60737748875</v>
      </c>
      <c r="R797" s="25">
        <f t="array" aca="1" ref="R797" ca="1">INDEX('Lorri 401b'!L:L,MATCH('Retirement Calculator'!A797,'Lorri 401b'!N:N,0),0)</f>
        <v>-3766812.5046679131</v>
      </c>
      <c r="S797" s="25">
        <f t="shared" ca="1" si="787"/>
        <v>-3050611.8972904244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711255.63760349213</v>
      </c>
      <c r="R798" s="25">
        <f t="array" aca="1" ref="R798" ca="1">INDEX('Lorri 401b'!L:L,MATCH('Retirement Calculator'!A798,'Lorri 401b'!N:N,0),0)</f>
        <v>-3802959.6153488774</v>
      </c>
      <c r="S798" s="25">
        <f t="shared" ca="1" si="787"/>
        <v>-3091703.9777453854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706290.06378877058</v>
      </c>
      <c r="R799" s="25">
        <f t="array" aca="1" ref="R799" ca="1">INDEX('Lorri 401b'!L:L,MATCH('Retirement Calculator'!A799,'Lorri 401b'!N:N,0),0)</f>
        <v>-3839257.3389910124</v>
      </c>
      <c r="S799" s="25">
        <f t="shared" ca="1" si="787"/>
        <v>-3132967.2752022417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701303.80008315435</v>
      </c>
      <c r="R800" s="25">
        <f t="array" aca="1" ref="R800" ca="1">INDEX('Lorri 401b'!L:L,MATCH('Retirement Calculator'!A800,'Lorri 401b'!N:N,0),0)</f>
        <v>-3875706.3031483227</v>
      </c>
      <c r="S800" s="25">
        <f t="shared" ca="1" si="787"/>
        <v>-3174402.5030651684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696296.76027876465</v>
      </c>
      <c r="R801" s="25">
        <f t="array" aca="1" ref="R801" ca="1">INDEX('Lorri 401b'!L:L,MATCH('Retirement Calculator'!A801,'Lorri 401b'!N:N,0),0)</f>
        <v>-3912307.1379896221</v>
      </c>
      <c r="S801" s="25">
        <f t="shared" ca="1" si="787"/>
        <v>-3216010.3777108574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691268.85780852335</v>
      </c>
      <c r="R802" s="25">
        <f t="array" aca="1" ref="R802" ca="1">INDEX('Lorri 401b'!L:L,MATCH('Retirement Calculator'!A802,'Lorri 401b'!N:N,0),0)</f>
        <v>-3949060.4763094266</v>
      </c>
      <c r="S802" s="25">
        <f t="shared" ca="1" si="787"/>
        <v>-3257791.6185009032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686220.00574465608</v>
      </c>
      <c r="R803" s="25">
        <f t="array" aca="1" ref="R803" ca="1">INDEX('Lorri 401b'!L:L,MATCH('Retirement Calculator'!A803,'Lorri 401b'!N:N,0),0)</f>
        <v>-3985966.953538897</v>
      </c>
      <c r="S803" s="25">
        <f t="shared" ca="1" si="787"/>
        <v>-3299746.9477942409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681150.11679718934</v>
      </c>
      <c r="R804" s="25">
        <f t="array" aca="1" ref="R804" ca="1">INDEX('Lorri 401b'!L:L,MATCH('Retirement Calculator'!A804,'Lorri 401b'!N:N,0),0)</f>
        <v>-4023027.2077568234</v>
      </c>
      <c r="S804" s="25">
        <f t="shared" ca="1" si="787"/>
        <v>-3341877.0909596342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676059.1033124415</v>
      </c>
      <c r="R805" s="25">
        <f t="array" aca="1" ref="R805" ca="1">INDEX('Lorri 401b'!L:L,MATCH('Retirement Calculator'!A805,'Lorri 401b'!N:N,0),0)</f>
        <v>-4060241.8797006579</v>
      </c>
      <c r="S805" s="25">
        <f t="shared" ca="1" si="787"/>
        <v>-3384182.7763882163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670946.87727150717</v>
      </c>
      <c r="R806" s="25">
        <f t="array" aca="1" ref="R806" ca="1">INDEX('Lorri 401b'!L:L,MATCH('Retirement Calculator'!A806,'Lorri 401b'!N:N,0),0)</f>
        <v>-4097611.6127775917</v>
      </c>
      <c r="S806" s="25">
        <f t="shared" ca="1" si="787"/>
        <v>-3426664.7355060847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665813.35028873559</v>
      </c>
      <c r="R807" s="25">
        <f t="array" aca="1" ref="R807" ca="1">INDEX('Lorri 401b'!L:L,MATCH('Retirement Calculator'!A807,'Lorri 401b'!N:N,0),0)</f>
        <v>-4135137.0530756796</v>
      </c>
      <c r="S807" s="25">
        <f t="shared" ca="1" si="787"/>
        <v>-3469323.7027869439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660658.43361020251</v>
      </c>
      <c r="R808" s="25">
        <f t="array" aca="1" ref="R808" ca="1">INDEX('Lorri 401b'!L:L,MATCH('Retirement Calculator'!A808,'Lorri 401b'!N:N,0),0)</f>
        <v>-4172818.8493750095</v>
      </c>
      <c r="S808" s="25">
        <f t="shared" ca="1" si="787"/>
        <v>-3512160.4157648068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655482.03811217553</v>
      </c>
      <c r="R809" s="25">
        <f t="array" aca="1" ref="R809" ca="1">INDEX('Lorri 401b'!L:L,MATCH('Retirement Calculator'!A809,'Lorri 401b'!N:N,0),0)</f>
        <v>-4210657.6531589199</v>
      </c>
      <c r="S809" s="25">
        <f t="shared" ca="1" si="787"/>
        <v>-3555175.6150467442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650284.07429957343</v>
      </c>
      <c r="R810" s="25">
        <f t="array" aca="1" ref="R810" ca="1">INDEX('Lorri 401b'!L:L,MATCH('Retirement Calculator'!A810,'Lorri 401b'!N:N,0),0)</f>
        <v>-4248654.1186252637</v>
      </c>
      <c r="S810" s="25">
        <f t="shared" ca="1" si="787"/>
        <v>-3598370.0443256903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645064.4523044189</v>
      </c>
      <c r="R811" s="25">
        <f t="array" aca="1" ref="R811" ca="1">INDEX('Lorri 401b'!L:L,MATCH('Retirement Calculator'!A811,'Lorri 401b'!N:N,0),0)</f>
        <v>-4286808.9026977168</v>
      </c>
      <c r="S811" s="25">
        <f t="shared" ca="1" si="787"/>
        <v>-3641744.4503932977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639823.0818842845</v>
      </c>
      <c r="R812" s="25">
        <f t="array" aca="1" ref="R812" ca="1">INDEX('Lorri 401b'!L:L,MATCH('Retirement Calculator'!A812,'Lorri 401b'!N:N,0),0)</f>
        <v>-4325122.6650371384</v>
      </c>
      <c r="S812" s="25">
        <f t="shared" ca="1" si="787"/>
        <v>-3685299.5831528539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634559.87242073286</v>
      </c>
      <c r="R813" s="25">
        <f t="array" aca="1" ref="R813" ca="1">INDEX('Lorri 401b'!L:L,MATCH('Retirement Calculator'!A813,'Lorri 401b'!N:N,0),0)</f>
        <v>-4363596.0680529745</v>
      </c>
      <c r="S813" s="25">
        <f t="shared" ca="1" si="787"/>
        <v>-3729036.1956322417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629274.73291774979</v>
      </c>
      <c r="R814" s="25">
        <f t="array" aca="1" ref="R814" ca="1">INDEX('Lorri 401b'!L:L,MATCH('Retirement Calculator'!A814,'Lorri 401b'!N:N,0),0)</f>
        <v>-4402229.7769147102</v>
      </c>
      <c r="S814" s="25">
        <f t="shared" ca="1" si="787"/>
        <v>-3772955.0439969604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623967.57200017094</v>
      </c>
      <c r="R815" s="25">
        <f t="array" aca="1" ref="R815" ca="1">INDEX('Lorri 401b'!L:L,MATCH('Retirement Calculator'!A815,'Lorri 401b'!N:N,0),0)</f>
        <v>-4441024.4595633689</v>
      </c>
      <c r="S815" s="25">
        <f t="shared" ca="1" si="787"/>
        <v>-3817056.8875631979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618638.29791210219</v>
      </c>
      <c r="R816" s="25">
        <f t="array" aca="1" ref="R816" ca="1">INDEX('Lorri 401b'!L:L,MATCH('Retirement Calculator'!A816,'Lorri 401b'!N:N,0),0)</f>
        <v>-4479980.7867230643</v>
      </c>
      <c r="S816" s="25">
        <f t="shared" ca="1" si="787"/>
        <v>-3861342.4888109621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613286.81851533311</v>
      </c>
      <c r="R817" s="25">
        <f t="array" aca="1" ref="R817" ca="1">INDEX('Lorri 401b'!L:L,MATCH('Retirement Calculator'!A817,'Lorri 401b'!N:N,0),0)</f>
        <v>-4519099.4319125917</v>
      </c>
      <c r="S817" s="25">
        <f t="shared" ca="1" si="787"/>
        <v>-3905812.6133972583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607913.04128774418</v>
      </c>
      <c r="R818" s="25">
        <f t="array" aca="1" ref="R818" ca="1">INDEX('Lorri 401b'!L:L,MATCH('Retirement Calculator'!A818,'Lorri 401b'!N:N,0),0)</f>
        <v>-4558381.071457075</v>
      </c>
      <c r="S818" s="25">
        <f t="shared" ca="1" si="787"/>
        <v>-3950468.0301693305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602516.87332170701</v>
      </c>
      <c r="R819" s="25">
        <f t="array" aca="1" ref="R819" ca="1">INDEX('Lorri 401b'!L:L,MATCH('Retirement Calculator'!A819,'Lorri 401b'!N:N,0),0)</f>
        <v>-4597826.3844996607</v>
      </c>
      <c r="S819" s="25">
        <f t="shared" ca="1" si="787"/>
        <v>-3995309.5111779538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597098.22132247803</v>
      </c>
      <c r="R820" s="25">
        <f t="array" aca="1" ref="R820" ca="1">INDEX('Lorri 401b'!L:L,MATCH('Retirement Calculator'!A820,'Lorri 401b'!N:N,0),0)</f>
        <v>-4637436.0530132568</v>
      </c>
      <c r="S820" s="25">
        <f t="shared" ca="1" si="787"/>
        <v>-4040337.831690779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591656.99160658557</v>
      </c>
      <c r="R821" s="25">
        <f t="array" aca="1" ref="R821" ca="1">INDEX('Lorri 401b'!L:L,MATCH('Retirement Calculator'!A821,'Lorri 401b'!N:N,0),0)</f>
        <v>-4677210.7618123265</v>
      </c>
      <c r="S821" s="25">
        <f t="shared" ca="1" si="787"/>
        <v>-4085553.7702057408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586193.09010021016</v>
      </c>
      <c r="R822" s="25">
        <f t="array" aca="1" ref="R822" ca="1">INDEX('Lorri 401b'!L:L,MATCH('Retirement Calculator'!A822,'Lorri 401b'!N:N,0),0)</f>
        <v>-4717151.1985647259</v>
      </c>
      <c r="S822" s="25">
        <f t="shared" ca="1" si="787"/>
        <v>-4130958.1084645158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580706.42233755824</v>
      </c>
      <c r="R823" s="25">
        <f t="array" aca="1" ref="R823" ca="1">INDEX('Lorri 401b'!L:L,MATCH('Retirement Calculator'!A823,'Lorri 401b'!N:N,0),0)</f>
        <v>-4757258.0538035939</v>
      </c>
      <c r="S823" s="25">
        <f t="shared" ca="1" si="787"/>
        <v>-4176551.6314660357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575196.89345922857</v>
      </c>
      <c r="R824" s="25">
        <f t="array" aca="1" ref="R824" ca="1">INDEX('Lorri 401b'!L:L,MATCH('Retirement Calculator'!A824,'Lorri 401b'!N:N,0),0)</f>
        <v>-4797532.0209392896</v>
      </c>
      <c r="S824" s="25">
        <f t="shared" ca="1" si="787"/>
        <v>-4222335.1274800608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569664.40821057255</v>
      </c>
      <c r="R825" s="25">
        <f t="array" aca="1" ref="R825" ca="1">INDEX('Lorri 401b'!L:L,MATCH('Retirement Calculator'!A825,'Lorri 401b'!N:N,0),0)</f>
        <v>-4837973.7962713847</v>
      </c>
      <c r="S825" s="25">
        <f t="shared" ca="1" si="787"/>
        <v>-4268309.3880608119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564108.87094004708</v>
      </c>
      <c r="R826" s="25">
        <f t="array" aca="1" ref="R826" ca="1">INDEX('Lorri 401b'!L:L,MATCH('Retirement Calculator'!A826,'Lorri 401b'!N:N,0),0)</f>
        <v>-4878584.0790006965</v>
      </c>
      <c r="S826" s="25">
        <f t="shared" ca="1" si="787"/>
        <v>-4314475.2080606492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558530.18559756118</v>
      </c>
      <c r="R827" s="25">
        <f t="array" aca="1" ref="R827" ca="1">INDEX('Lorri 401b'!L:L,MATCH('Retirement Calculator'!A827,'Lorri 401b'!N:N,0),0)</f>
        <v>-4919363.5712413806</v>
      </c>
      <c r="S827" s="25">
        <f t="shared" ca="1" si="787"/>
        <v>-4360833.3856438193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552928.2557328149</v>
      </c>
      <c r="R828" s="25">
        <f t="array" aca="1" ref="R828" ca="1">INDEX('Lorri 401b'!L:L,MATCH('Retirement Calculator'!A828,'Lorri 401b'!N:N,0),0)</f>
        <v>-4960312.9780330677</v>
      </c>
      <c r="S828" s="25">
        <f t="shared" ca="1" si="787"/>
        <v>-4407384.7223002529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547302.9844936321</v>
      </c>
      <c r="R829" s="25">
        <f t="array" aca="1" ref="R829" ca="1">INDEX('Lorri 401b'!L:L,MATCH('Retirement Calculator'!A829,'Lorri 401b'!N:N,0),0)</f>
        <v>-5001433.0073530534</v>
      </c>
      <c r="S829" s="25">
        <f t="shared" ca="1" si="787"/>
        <v>-4454130.0228594216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541654.2746242861</v>
      </c>
      <c r="R830" s="25">
        <f t="array" aca="1" ref="R830" ca="1">INDEX('Lorri 401b'!L:L,MATCH('Retirement Calculator'!A830,'Lorri 401b'!N:N,0),0)</f>
        <v>-5042724.3701285394</v>
      </c>
      <c r="S830" s="25">
        <f t="shared" ca="1" si="787"/>
        <v>-4501070.0955042532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535982.02846381778</v>
      </c>
      <c r="R831" s="25">
        <f t="array" aca="1" ref="R831" ca="1">INDEX('Lorri 401b'!L:L,MATCH('Retirement Calculator'!A831,'Lorri 401b'!N:N,0),0)</f>
        <v>-5084187.7802489232</v>
      </c>
      <c r="S831" s="25">
        <f t="shared" ca="1" si="787"/>
        <v>-4548205.7517851051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530286.14794434758</v>
      </c>
      <c r="R832" s="25">
        <f t="array" aca="1" ref="R832" ca="1">INDEX('Lorri 401b'!L:L,MATCH('Retirement Calculator'!A832,'Lorri 401b'!N:N,0),0)</f>
        <v>-5125823.9545781417</v>
      </c>
      <c r="S832" s="25">
        <f t="shared" ca="1" si="787"/>
        <v>-4595537.8066337937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524566.53458937956</v>
      </c>
      <c r="R833" s="25">
        <f t="array" aca="1" ref="R833" ca="1">INDEX('Lorri 401b'!L:L,MATCH('Retirement Calculator'!A833,'Lorri 401b'!N:N,0),0)</f>
        <v>-5167633.6129670655</v>
      </c>
      <c r="S833" s="25">
        <f t="shared" ca="1" si="787"/>
        <v>-4643067.0783776864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518823.08951209922</v>
      </c>
      <c r="R834" s="25">
        <f t="array" aca="1" ref="R834" ca="1">INDEX('Lorri 401b'!L:L,MATCH('Retirement Calculator'!A834,'Lorri 401b'!N:N,0),0)</f>
        <v>-5209617.478265943</v>
      </c>
      <c r="S834" s="25">
        <f t="shared" ca="1" si="787"/>
        <v>-4690794.3887538435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513055.71341366356</v>
      </c>
      <c r="R835" s="25">
        <f t="array" aca="1" ref="R835" ca="1">INDEX('Lorri 401b'!L:L,MATCH('Retirement Calculator'!A835,'Lorri 401b'!N:N,0),0)</f>
        <v>-5251776.276336899</v>
      </c>
      <c r="S835" s="25">
        <f t="shared" ca="1" si="787"/>
        <v>-4738720.5629232358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507264.30658148439</v>
      </c>
      <c r="R836" s="25">
        <f t="array" aca="1" ref="R836" ca="1">INDEX('Lorri 401b'!L:L,MATCH('Retirement Calculator'!A836,'Lorri 401b'!N:N,0),0)</f>
        <v>-5294110.7360664839</v>
      </c>
      <c r="S836" s="25">
        <f t="shared" ca="1" si="787"/>
        <v>-4786846.4294849997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501448.76888750447</v>
      </c>
      <c r="R837" s="25">
        <f t="array" aca="1" ref="R837" ca="1">INDEX('Lorri 401b'!L:L,MATCH('Retirement Calculator'!A837,'Lorri 401b'!N:N,0),0)</f>
        <v>-5336621.5893782759</v>
      </c>
      <c r="S837" s="25">
        <f t="shared" ca="1" si="787"/>
        <v>-4835172.8204907719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495608.9997864663</v>
      </c>
      <c r="R838" s="25">
        <f t="array" aca="1" ref="R838" ca="1">INDEX('Lorri 401b'!L:L,MATCH('Retirement Calculator'!A838,'Lorri 401b'!N:N,0),0)</f>
        <v>-5379309.5712455334</v>
      </c>
      <c r="S838" s="25">
        <f t="shared" ca="1" si="787"/>
        <v>-4883700.5714590671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489744.8983141738</v>
      </c>
      <c r="R839" s="25">
        <f t="array" aca="1" ref="R839" ca="1">INDEX('Lorri 401b'!L:L,MATCH('Retirement Calculator'!A839,'Lorri 401b'!N:N,0),0)</f>
        <v>-5422175.4197039045</v>
      </c>
      <c r="S839" s="25">
        <f t="shared" ca="1" si="787"/>
        <v>-4932430.5213897303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483856.36308574677</v>
      </c>
      <c r="R840" s="25">
        <f t="array" aca="1" ref="R840" ca="1">INDEX('Lorri 401b'!L:L,MATCH('Retirement Calculator'!A840,'Lorri 401b'!N:N,0),0)</f>
        <v>-5465219.8758641854</v>
      </c>
      <c r="S840" s="25">
        <f t="shared" ca="1" si="787"/>
        <v>-4981363.5127784386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477943.29229386797</v>
      </c>
      <c r="R841" s="25">
        <f t="array" aca="1" ref="R841" ca="1">INDEX('Lorri 401b'!L:L,MATCH('Retirement Calculator'!A841,'Lorri 401b'!N:N,0),0)</f>
        <v>-5508443.6839251341</v>
      </c>
      <c r="S841" s="25">
        <f t="shared" ca="1" si="787"/>
        <v>-5030500.3916312661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472005.583707023</v>
      </c>
      <c r="R842" s="25">
        <f t="array" aca="1" ref="R842" ca="1">INDEX('Lorri 401b'!L:L,MATCH('Retirement Calculator'!A842,'Lorri 401b'!N:N,0),0)</f>
        <v>-5551847.5911863372</v>
      </c>
      <c r="S842" s="25">
        <f t="shared" ca="1" si="787"/>
        <v>-5079842.0074793138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466043.13466773287</v>
      </c>
      <c r="R843" s="25">
        <f t="array" aca="1" ref="R843" ca="1">INDEX('Lorri 401b'!L:L,MATCH('Retirement Calculator'!A843,'Lorri 401b'!N:N,0),0)</f>
        <v>-5595432.3480611285</v>
      </c>
      <c r="S843" s="25">
        <f t="shared" ca="1" si="787"/>
        <v>-5129389.2133933958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460055.84209077898</v>
      </c>
      <c r="R844" s="25">
        <f t="array" aca="1" ref="R844" ca="1">INDEX('Lorri 401b'!L:L,MATCH('Retirement Calculator'!A844,'Lorri 401b'!N:N,0),0)</f>
        <v>-5639198.708089564</v>
      </c>
      <c r="S844" s="25">
        <f t="shared" ca="1" si="787"/>
        <v>-5179142.865998785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454043.60246142116</v>
      </c>
      <c r="R845" s="25">
        <f t="array" aca="1" ref="R845" ca="1">INDEX('Lorri 401b'!L:L,MATCH('Retirement Calculator'!A845,'Lorri 401b'!N:N,0),0)</f>
        <v>-5683147.4279514514</v>
      </c>
      <c r="S845" s="25">
        <f t="shared" ca="1" si="787"/>
        <v>-5229103.8254900305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448006.31183360767</v>
      </c>
      <c r="R846" s="25">
        <f t="array" aca="1" ref="R846" ca="1">INDEX('Lorri 401b'!L:L,MATCH('Retirement Calculator'!A846,'Lorri 401b'!N:N,0),0)</f>
        <v>-5727279.26747943</v>
      </c>
      <c r="S846" s="25">
        <f t="shared" ca="1" si="787"/>
        <v>-5279272.955645822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441943.8658281783</v>
      </c>
      <c r="R847" s="25">
        <f t="array" aca="1" ref="R847" ca="1">INDEX('Lorri 401b'!L:L,MATCH('Retirement Calculator'!A847,'Lorri 401b'!N:N,0),0)</f>
        <v>-5771594.9896721086</v>
      </c>
      <c r="S847" s="25">
        <f t="shared" ca="1" si="787"/>
        <v>-5329651.1238439307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435856.15963105962</v>
      </c>
      <c r="R848" s="25">
        <f t="array" aca="1" ref="R848" ca="1">INDEX('Lorri 401b'!L:L,MATCH('Retirement Calculator'!A848,'Lorri 401b'!N:N,0),0)</f>
        <v>-5816095.3607072569</v>
      </c>
      <c r="S848" s="25">
        <f t="shared" ca="1" si="787"/>
        <v>-5380239.2010761974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429743.08799145295</v>
      </c>
      <c r="R849" s="25">
        <f t="array" aca="1" ref="R849" ca="1">INDEX('Lorri 401b'!L:L,MATCH('Retirement Calculator'!A849,'Lorri 401b'!N:N,0),0)</f>
        <v>-5860781.149955052</v>
      </c>
      <c r="S849" s="25">
        <f t="shared" ca="1" si="787"/>
        <v>-5431038.0619635992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423604.54522001458</v>
      </c>
      <c r="R850" s="25">
        <f t="array" aca="1" ref="R850" ca="1">INDEX('Lorri 401b'!L:L,MATCH('Retirement Calculator'!A850,'Lorri 401b'!N:N,0),0)</f>
        <v>-5905653.1299913796</v>
      </c>
      <c r="S850" s="25">
        <f t="shared" ca="1" si="787"/>
        <v>-5482048.5847713649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417440.42518702854</v>
      </c>
      <c r="R851" s="25">
        <f t="array" aca="1" ref="R851" ca="1">INDEX('Lorri 401b'!L:L,MATCH('Retirement Calculator'!A851,'Lorri 401b'!N:N,0),0)</f>
        <v>-5950712.076611192</v>
      </c>
      <c r="S851" s="25">
        <f t="shared" ca="1" si="787"/>
        <v>-5533271.651424163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411250.62132057175</v>
      </c>
      <c r="R852" s="25">
        <f t="array" aca="1" ref="R852" ca="1">INDEX('Lorri 401b'!L:L,MATCH('Retirement Calculator'!A852,'Lorri 401b'!N:N,0),0)</f>
        <v>-5995958.7688419195</v>
      </c>
      <c r="S852" s="25">
        <f t="shared" ca="1" si="787"/>
        <v>-5584708.1475213477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405035.02660467138</v>
      </c>
      <c r="R853" s="25">
        <f t="array" aca="1" ref="R853" ca="1">INDEX('Lorri 401b'!L:L,MATCH('Retirement Calculator'!A853,'Lorri 401b'!N:N,0),0)</f>
        <v>-6041393.9889569422</v>
      </c>
      <c r="S853" s="25">
        <f t="shared" ca="1" si="787"/>
        <v>-5636358.9623522712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398793.53357745474</v>
      </c>
      <c r="R854" s="25">
        <f t="array" aca="1" ref="R854" ca="1">INDEX('Lorri 401b'!L:L,MATCH('Retirement Calculator'!A854,'Lorri 401b'!N:N,0),0)</f>
        <v>-6087018.5224891109</v>
      </c>
      <c r="S854" s="25">
        <f t="shared" ca="1" si="787"/>
        <v>-5688224.9889116567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392526.03432929137</v>
      </c>
      <c r="R855" s="25">
        <f t="array" aca="1" ref="R855" ca="1">INDEX('Lorri 401b'!L:L,MATCH('Retirement Calculator'!A855,'Lorri 401b'!N:N,0),0)</f>
        <v>-6132833.1582443304</v>
      </c>
      <c r="S855" s="25">
        <f t="shared" ca="1" si="787"/>
        <v>-5740307.123915039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386232.42050092731</v>
      </c>
      <c r="R856" s="25">
        <f t="array" aca="1" ref="R856" ca="1">INDEX('Lorri 401b'!L:L,MATCH('Retirement Calculator'!A856,'Lorri 401b'!N:N,0),0)</f>
        <v>-6178838.688315196</v>
      </c>
      <c r="S856" s="25">
        <f t="shared" ca="1" si="787"/>
        <v>-5792606.2678142684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379912.58328161173</v>
      </c>
      <c r="R857" s="25">
        <f t="array" aca="1" ref="R857" ca="1">INDEX('Lorri 401b'!L:L,MATCH('Retirement Calculator'!A857,'Lorri 401b'!N:N,0),0)</f>
        <v>-6225035.9080946902</v>
      </c>
      <c r="S857" s="25">
        <f t="shared" ca="1" si="787"/>
        <v>-5845123.3248130782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373566.41340721567</v>
      </c>
      <c r="R858" s="25">
        <f t="array" aca="1" ref="R858" ca="1">INDEX('Lorri 401b'!L:L,MATCH('Retirement Calculator'!A858,'Lorri 401b'!N:N,0),0)</f>
        <v>-6271425.6162899323</v>
      </c>
      <c r="S858" s="25">
        <f t="shared" ca="1" si="787"/>
        <v>-5897859.2028827164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367193.80115834298</v>
      </c>
      <c r="R859" s="25">
        <f t="array" aca="1" ref="R859" ca="1">INDEX('Lorri 401b'!L:L,MATCH('Retirement Calculator'!A859,'Lorri 401b'!N:N,0),0)</f>
        <v>-6318008.6149359886</v>
      </c>
      <c r="S859" s="25">
        <f t="shared" ca="1" si="787"/>
        <v>-5950814.813777646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360794.63635843329</v>
      </c>
      <c r="R860" s="25">
        <f t="array" aca="1" ref="R860" ca="1">INDEX('Lorri 401b'!L:L,MATCH('Retirement Calculator'!A860,'Lorri 401b'!N:N,0),0)</f>
        <v>-6364785.7094097361</v>
      </c>
      <c r="S860" s="25">
        <f t="shared" ca="1" si="787"/>
        <v>-6003991.0730513027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354368.80837185733</v>
      </c>
      <c r="R861" s="25">
        <f t="array" aca="1" ref="R861" ca="1">INDEX('Lorri 401b'!L:L,MATCH('Retirement Calculator'!A861,'Lorri 401b'!N:N,0),0)</f>
        <v>-6411757.7084437916</v>
      </c>
      <c r="S861" s="25">
        <f t="shared" ca="1" si="787"/>
        <v>-6057388.9000719339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347916.20610200398</v>
      </c>
      <c r="R862" s="25">
        <f t="array" aca="1" ref="R862" ca="1">INDEX('Lorri 401b'!L:L,MATCH('Retirement Calculator'!A862,'Lorri 401b'!N:N,0),0)</f>
        <v>-6458925.4241404887</v>
      </c>
      <c r="S862" s="25">
        <f t="shared" ca="1" si="787"/>
        <v>-6111009.2180384845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341436.71798935957</v>
      </c>
      <c r="R863" s="25">
        <f t="array" aca="1" ref="R863" ca="1">INDEX('Lorri 401b'!L:L,MATCH('Retirement Calculator'!A863,'Lorri 401b'!N:N,0),0)</f>
        <v>-6506289.6719859224</v>
      </c>
      <c r="S863" s="25">
        <f t="shared" ca="1" si="787"/>
        <v>-6164852.9539965624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334930.23200957914</v>
      </c>
      <c r="R864" s="25">
        <f t="array" aca="1" ref="R864" ca="1">INDEX('Lorri 401b'!L:L,MATCH('Retirement Calculator'!A864,'Lorri 401b'!N:N,0),0)</f>
        <v>-6553851.2708640452</v>
      </c>
      <c r="S864" s="25">
        <f t="shared" ca="1" si="787"/>
        <v>-6218921.0388544658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328396.63567154965</v>
      </c>
      <c r="R865" s="25">
        <f t="array" aca="1" ref="R865" ca="1">INDEX('Lorri 401b'!L:L,MATCH('Retirement Calculator'!A865,'Lorri 401b'!N:N,0),0)</f>
        <v>-6601611.0430708267</v>
      </c>
      <c r="S865" s="25">
        <f t="shared" ca="1" si="787"/>
        <v>-6273214.4073992772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321835.81601544505</v>
      </c>
      <c r="R866" s="25">
        <f t="array" aca="1" ref="R866" ca="1">INDEX('Lorri 401b'!L:L,MATCH('Retirement Calculator'!A866,'Lorri 401b'!N:N,0),0)</f>
        <v>-6649569.8143284693</v>
      </c>
      <c r="S866" s="25">
        <f t="shared" ca="1" si="787"/>
        <v>-6327733.9983130246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315247.65961077332</v>
      </c>
      <c r="R867" s="25">
        <f t="array" aca="1" ref="R867" ca="1">INDEX('Lorri 401b'!L:L,MATCH('Retirement Calculator'!A867,'Lorri 401b'!N:N,0),0)</f>
        <v>-6697728.4137996854</v>
      </c>
      <c r="S867" s="25">
        <f t="shared" ca="1" si="787"/>
        <v>-6382480.754188912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308632.05255441548</v>
      </c>
      <c r="R868" s="25">
        <f t="array" aca="1" ref="R868" ca="1">INDEX('Lorri 401b'!L:L,MATCH('Retirement Calculator'!A868,'Lorri 401b'!N:N,0),0)</f>
        <v>-6746087.6741020316</v>
      </c>
      <c r="S868" s="25">
        <f t="shared" ca="1" si="787"/>
        <v>-6437455.6215476161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301988.88046865613</v>
      </c>
      <c r="R869" s="25">
        <f t="array" aca="1" ref="R869" ca="1">INDEX('Lorri 401b'!L:L,MATCH('Retirement Calculator'!A869,'Lorri 401b'!N:N,0),0)</f>
        <v>-6794648.4313223045</v>
      </c>
      <c r="S869" s="25">
        <f t="shared" ca="1" si="787"/>
        <v>-6492659.5508536482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295318.02849920612</v>
      </c>
      <c r="R870" s="25">
        <f t="array" aca="1" ref="R870" ca="1">INDEX('Lorri 401b'!L:L,MATCH('Retirement Calculator'!A870,'Lorri 401b'!N:N,0),0)</f>
        <v>-6843411.5250309957</v>
      </c>
      <c r="S870" s="25">
        <f t="shared" ca="1" si="787"/>
        <v>-6548093.4965317892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288619.3813132167</v>
      </c>
      <c r="R871" s="25">
        <f t="array" aca="1" ref="R871" ca="1">INDEX('Lorri 401b'!L:L,MATCH('Retirement Calculator'!A871,'Lorri 401b'!N:N,0),0)</f>
        <v>-6892377.7982968064</v>
      </c>
      <c r="S871" s="25">
        <f t="shared" ca="1" si="787"/>
        <v>-6603758.4169835895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281892.8230972857</v>
      </c>
      <c r="R872" s="25">
        <f t="array" aca="1" ref="R872" ca="1">INDEX('Lorri 401b'!L:L,MATCH('Retirement Calculator'!A872,'Lorri 401b'!N:N,0),0)</f>
        <v>-6941548.0977012245</v>
      </c>
      <c r="S872" s="25">
        <f t="shared" ca="1" si="787"/>
        <v>-6659655.2746039387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275138.23755545495</v>
      </c>
      <c r="R873" s="25">
        <f t="array" aca="1" ref="R873" ca="1">INDEX('Lorri 401b'!L:L,MATCH('Retirement Calculator'!A873,'Lorri 401b'!N:N,0),0)</f>
        <v>-6990923.2733531604</v>
      </c>
      <c r="S873" s="25">
        <f t="shared" ca="1" si="787"/>
        <v>-6715785.0357977059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268355.50790719991</v>
      </c>
      <c r="R874" s="25">
        <f t="array" aca="1" ref="R874" ca="1">INDEX('Lorri 401b'!L:L,MATCH('Retirement Calculator'!A874,'Lorri 401b'!N:N,0),0)</f>
        <v>-7040504.1789036468</v>
      </c>
      <c r="S874" s="25">
        <f t="shared" ca="1" si="787"/>
        <v>-6772148.6709964471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261544.51688541047</v>
      </c>
      <c r="R875" s="25">
        <f t="array" aca="1" ref="R875" ca="1">INDEX('Lorri 401b'!L:L,MATCH('Retirement Calculator'!A875,'Lorri 401b'!N:N,0),0)</f>
        <v>-7090291.6715605929</v>
      </c>
      <c r="S875" s="25">
        <f t="shared" ca="1" si="787"/>
        <v>-6828747.1546751829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254705.1467343636</v>
      </c>
      <c r="R876" s="25">
        <f t="array" aca="1" ref="R876" ca="1">INDEX('Lorri 401b'!L:L,MATCH('Retirement Calculator'!A876,'Lorri 401b'!N:N,0),0)</f>
        <v>-7140286.6121036103</v>
      </c>
      <c r="S876" s="25">
        <f t="shared" ca="1" si="787"/>
        <v>-6885581.4653692469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247837.27920768736</v>
      </c>
      <c r="R877" s="25">
        <f t="array" aca="1" ref="R877" ca="1">INDEX('Lorri 401b'!L:L,MATCH('Retirement Calculator'!A877,'Lorri 401b'!N:N,0),0)</f>
        <v>-7190489.8648988903</v>
      </c>
      <c r="S877" s="25">
        <f t="shared" ca="1" si="787"/>
        <v>-6942652.5856912024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240940.79556631664</v>
      </c>
      <c r="R878" s="25">
        <f t="array" aca="1" ref="R878" ca="1">INDEX('Lorri 401b'!L:L,MATCH('Retirement Calculator'!A878,'Lorri 401b'!N:N,0),0)</f>
        <v>-7240902.2979141502</v>
      </c>
      <c r="S878" s="25">
        <f t="shared" ca="1" si="787"/>
        <v>-6999961.5023478335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234015.57657644019</v>
      </c>
      <c r="R879" s="25">
        <f t="array" aca="1" ref="R879" ca="1">INDEX('Lorri 401b'!L:L,MATCH('Retirement Calculator'!A879,'Lorri 401b'!N:N,0),0)</f>
        <v>-7291524.7827336406</v>
      </c>
      <c r="S879" s="25">
        <f t="shared" ca="1" si="787"/>
        <v>-7057509.2061572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227061.50250743926</v>
      </c>
      <c r="R880" s="25">
        <f t="array" aca="1" ref="R880" ca="1">INDEX('Lorri 401b'!L:L,MATCH('Retirement Calculator'!A880,'Lorri 401b'!N:N,0),0)</f>
        <v>-7342358.1945732124</v>
      </c>
      <c r="S880" s="25">
        <f t="shared" ca="1" si="787"/>
        <v>-7115296.6920657735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220078.4531298175</v>
      </c>
      <c r="R881" s="25">
        <f t="array" aca="1" ref="R881" ca="1">INDEX('Lorri 401b'!L:L,MATCH('Retirement Calculator'!A881,'Lorri 401b'!N:N,0),0)</f>
        <v>-7393403.4122954486</v>
      </c>
      <c r="S881" s="25">
        <f t="shared" ca="1" si="787"/>
        <v>-7173324.9591656309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213066.30771312231</v>
      </c>
      <c r="R882" s="25">
        <f t="array" aca="1" ref="R882" ca="1">INDEX('Lorri 401b'!L:L,MATCH('Retirement Calculator'!A882,'Lorri 401b'!N:N,0),0)</f>
        <v>-7444661.3184248609</v>
      </c>
      <c r="S882" s="25">
        <f t="shared" ca="1" si="787"/>
        <v>-7231595.0107117388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206024.94502385755</v>
      </c>
      <c r="R883" s="25">
        <f t="array" aca="1" ref="R883" ca="1">INDEX('Lorri 401b'!L:L,MATCH('Retirement Calculator'!A883,'Lorri 401b'!N:N,0),0)</f>
        <v>-7496132.7991631459</v>
      </c>
      <c r="S883" s="25">
        <f t="shared" ca="1" si="787"/>
        <v>-7290107.854139288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198954.24332338755</v>
      </c>
      <c r="R884" s="25">
        <f t="array" aca="1" ref="R884" ca="1">INDEX('Lorri 401b'!L:L,MATCH('Retirement Calculator'!A884,'Lorri 401b'!N:N,0),0)</f>
        <v>-7547818.7444045069</v>
      </c>
      <c r="S884" s="25">
        <f t="shared" ca="1" si="787"/>
        <v>-7348864.5010811193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191854.08036583225</v>
      </c>
      <c r="R885" s="25">
        <f t="array" aca="1" ref="R885" ca="1">INDEX('Lorri 401b'!L:L,MATCH('Retirement Calculator'!A885,'Lorri 401b'!N:N,0),0)</f>
        <v>-7599720.0477510402</v>
      </c>
      <c r="S885" s="25">
        <f t="shared" ca="1" si="787"/>
        <v>-7407865.9673852082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184724.33339595378</v>
      </c>
      <c r="R886" s="25">
        <f t="array" aca="1" ref="R886" ca="1">INDEX('Lorri 401b'!L:L,MATCH('Retirement Calculator'!A886,'Lorri 401b'!N:N,0),0)</f>
        <v>-7651837.6065281844</v>
      </c>
      <c r="S886" s="25">
        <f t="shared" ca="1" si="787"/>
        <v>-7467113.2731322302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177564.87914703417</v>
      </c>
      <c r="R887" s="25">
        <f t="array" aca="1" ref="R887" ca="1">INDEX('Lorri 401b'!L:L,MATCH('Retirement Calculator'!A887,'Lorri 401b'!N:N,0),0)</f>
        <v>-7704172.3218002329</v>
      </c>
      <c r="S887" s="25">
        <f t="shared" ca="1" si="787"/>
        <v>-7526607.4426531987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170375.59383874404</v>
      </c>
      <c r="R888" s="25">
        <f t="array" aca="1" ref="R888" ca="1">INDEX('Lorri 401b'!L:L,MATCH('Retirement Calculator'!A888,'Lorri 401b'!N:N,0),0)</f>
        <v>-7756725.0983859152</v>
      </c>
      <c r="S888" s="25">
        <f t="shared" ca="1" si="787"/>
        <v>-7586349.5045471713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163156.3531750027</v>
      </c>
      <c r="R889" s="25">
        <f t="array" aca="1" ref="R889" ca="1">INDEX('Lorri 401b'!L:L,MATCH('Retirement Calculator'!A889,'Lorri 401b'!N:N,0),0)</f>
        <v>-7809496.8448740374</v>
      </c>
      <c r="S889" s="25">
        <f t="shared" ca="1" si="787"/>
        <v>-7646340.4916990343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155907.03234182912</v>
      </c>
      <c r="R890" s="25">
        <f t="array" aca="1" ref="R890" ca="1">INDEX('Lorri 401b'!L:L,MATCH('Retirement Calculator'!A890,'Lorri 401b'!N:N,0),0)</f>
        <v>-7862488.4736391939</v>
      </c>
      <c r="S890" s="25">
        <f t="shared" ca="1" si="787"/>
        <v>-7706581.4412973644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148627.506005184</v>
      </c>
      <c r="R891" s="25">
        <f t="array" aca="1" ref="R891" ca="1">INDEX('Lorri 401b'!L:L,MATCH('Retirement Calculator'!A891,'Lorri 401b'!N:N,0),0)</f>
        <v>-7915700.900857538</v>
      </c>
      <c r="S891" s="25">
        <f t="shared" ca="1" si="787"/>
        <v>-7767073.3948523542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141317.64830880283</v>
      </c>
      <c r="R892" s="25">
        <f t="array" aca="1" ref="R892" ca="1">INDEX('Lorri 401b'!L:L,MATCH('Retirement Calculator'!A892,'Lorri 401b'!N:N,0),0)</f>
        <v>-7969135.0465226257</v>
      </c>
      <c r="S892" s="25">
        <f t="shared" ca="1" si="787"/>
        <v>-7827817.3982138233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133977.33287202008</v>
      </c>
      <c r="R893" s="25">
        <f t="array" aca="1" ref="R893" ca="1">INDEX('Lorri 401b'!L:L,MATCH('Retirement Calculator'!A893,'Lorri 401b'!N:N,0),0)</f>
        <v>-8022791.8344613183</v>
      </c>
      <c r="S893" s="25">
        <f t="shared" ca="1" si="787"/>
        <v>-7888814.5015892982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126606.43278758405</v>
      </c>
      <c r="R894" s="25">
        <f t="array" aca="1" ref="R894" ca="1">INDEX('Lorri 401b'!L:L,MATCH('Retirement Calculator'!A894,'Lorri 401b'!N:N,0),0)</f>
        <v>-8076672.1923497552</v>
      </c>
      <c r="S894" s="25">
        <f t="shared" ca="1" si="787"/>
        <v>-7950065.7595621711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119204.82061946289</v>
      </c>
      <c r="R895" s="25">
        <f t="array" aca="1" ref="R895" ca="1">INDEX('Lorri 401b'!L:L,MATCH('Retirement Calculator'!A895,'Lorri 401b'!N:N,0),0)</f>
        <v>-8130777.0517293941</v>
      </c>
      <c r="S895" s="25">
        <f t="shared" ca="1" si="787"/>
        <v>-8011572.2311099311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111772.36840064121</v>
      </c>
      <c r="R896" s="25">
        <f t="array" aca="1" ref="R896" ca="1">INDEX('Lorri 401b'!L:L,MATCH('Retirement Calculator'!A896,'Lorri 401b'!N:N,0),0)</f>
        <v>-8185107.3480231147</v>
      </c>
      <c r="S896" s="25">
        <f t="shared" ca="1" si="787"/>
        <v>-8073334.9796224739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104308.94763090777</v>
      </c>
      <c r="R897" s="25">
        <f t="array" aca="1" ref="R897" ca="1">INDEX('Lorri 401b'!L:L,MATCH('Retirement Calculator'!A897,'Lorri 401b'!N:N,0),0)</f>
        <v>-8239664.0205513919</v>
      </c>
      <c r="S897" s="25">
        <f t="shared" ca="1" si="787"/>
        <v>-8135355.0729204845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96814.429274633789</v>
      </c>
      <c r="R898" s="25">
        <f t="array" aca="1" ref="R898" ca="1">INDEX('Lorri 401b'!L:L,MATCH('Retirement Calculator'!A898,'Lorri 401b'!N:N,0),0)</f>
        <v>-8294448.012548537</v>
      </c>
      <c r="S898" s="25">
        <f t="shared" ca="1" si="787"/>
        <v>-8197633.5832739035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89288.683758541985</v>
      </c>
      <c r="R899" s="25">
        <f t="array" aca="1" ref="R899" ca="1">INDEX('Lorri 401b'!L:L,MATCH('Retirement Calculator'!A899,'Lorri 401b'!N:N,0),0)</f>
        <v>-8349460.2711790036</v>
      </c>
      <c r="S899" s="25">
        <f t="shared" ca="1" si="787"/>
        <v>-8260171.5874204617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81731.580969466479</v>
      </c>
      <c r="R900" s="25">
        <f t="array" aca="1" ref="R900" ca="1">INDEX('Lorri 401b'!L:L,MATCH('Retirement Calculator'!A900,'Lorri 401b'!N:N,0),0)</f>
        <v>-8404701.7475537639</v>
      </c>
      <c r="S900" s="25">
        <f t="shared" ca="1" si="787"/>
        <v>-8322970.1665842971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74142.990252103147</v>
      </c>
      <c r="R901" s="25">
        <f t="array" aca="1" ref="R901" ca="1">INDEX('Lorri 401b'!L:L,MATCH('Retirement Calculator'!A901,'Lorri 401b'!N:N,0),0)</f>
        <v>-8460173.3967467509</v>
      </c>
      <c r="S901" s="25">
        <f t="shared" ca="1" si="787"/>
        <v>-8386030.4064946482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66522.780406750811</v>
      </c>
      <c r="R902" s="25">
        <f t="array" aca="1" ref="R902" ca="1">INDEX('Lorri 401b'!L:L,MATCH('Retirement Calculator'!A902,'Lorri 401b'!N:N,0),0)</f>
        <v>-8515876.1778113768</v>
      </c>
      <c r="S902" s="25">
        <f t="shared" ca="1" si="787"/>
        <v>-8449353.397404626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58870.819687042836</v>
      </c>
      <c r="R903" s="25">
        <f t="array" aca="1" ref="R903" ca="1">INDEX('Lorri 401b'!L:L,MATCH('Retirement Calculator'!A903,'Lorri 401b'!N:N,0),0)</f>
        <v>-8571811.0537971053</v>
      </c>
      <c r="S903" s="25">
        <f t="shared" ca="1" si="787"/>
        <v>-8512940.2341100629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51186.975797669409</v>
      </c>
      <c r="R904" s="25">
        <f t="array" aca="1" ref="R904" ca="1">INDEX('Lorri 401b'!L:L,MATCH('Retirement Calculator'!A904,'Lorri 401b'!N:N,0),0)</f>
        <v>-8627978.9917661063</v>
      </c>
      <c r="S904" s="25">
        <f t="shared" ca="1" si="787"/>
        <v>-8576792.0159684364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43471.11589209026</v>
      </c>
      <c r="R905" s="25">
        <f t="array" aca="1" ref="R905" ca="1">INDEX('Lorri 401b'!L:L,MATCH('Retirement Calculator'!A905,'Lorri 401b'!N:N,0),0)</f>
        <v>-8684380.9628099781</v>
      </c>
      <c r="S905" s="25">
        <f t="shared" ca="1" si="787"/>
        <v>-8640909.8469178881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35723.106570237862</v>
      </c>
      <c r="R906" s="25">
        <f t="array" aca="1" ref="R906" ca="1">INDEX('Lorri 401b'!L:L,MATCH('Retirement Calculator'!A906,'Lorri 401b'!N:N,0),0)</f>
        <v>-8741017.9420665335</v>
      </c>
      <c r="S906" s="25">
        <f t="shared" ca="1" si="787"/>
        <v>-8705294.8354962952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27942.813876211087</v>
      </c>
      <c r="R907" s="25">
        <f t="array" aca="1" ref="R907" ca="1">INDEX('Lorri 401b'!L:L,MATCH('Retirement Calculator'!A907,'Lorri 401b'!N:N,0),0)</f>
        <v>-8797890.9087366574</v>
      </c>
      <c r="S907" s="25">
        <f t="shared" ca="1" si="787"/>
        <v>-8769948.0948604457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20130.103295959198</v>
      </c>
      <c r="R908" s="25">
        <f t="array" aca="1" ref="R908" ca="1">INDEX('Lorri 401b'!L:L,MATCH('Retirement Calculator'!A908,'Lorri 401b'!N:N,0),0)</f>
        <v>-8855000.8461012412</v>
      </c>
      <c r="S908" s="25">
        <f t="shared" ca="1" si="787"/>
        <v>-8834870.7428052817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12284.83975495626</v>
      </c>
      <c r="R909" s="25">
        <f t="array" aca="1" ref="R909" ca="1">INDEX('Lorri 401b'!L:L,MATCH('Retirement Calculator'!A909,'Lorri 401b'!N:N,0),0)</f>
        <v>-8912348.7415381763</v>
      </c>
      <c r="S909" s="25">
        <f t="shared" ca="1" si="787"/>
        <v>-8900063.9017832205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4406.8876158658086</v>
      </c>
      <c r="R910" s="25">
        <f t="array" aca="1" ref="R910" ca="1">INDEX('Lorri 401b'!L:L,MATCH('Retirement Calculator'!A910,'Lorri 401b'!N:N,0),0)</f>
        <v>-8969935.5865394324</v>
      </c>
      <c r="S910" s="25">
        <f t="shared" ca="1" si="787"/>
        <v>-8965528.6989235673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-3503.889323804186</v>
      </c>
      <c r="R911" s="25">
        <f t="array" aca="1" ref="R911" ca="1">INDEX('Lorri 401b'!L:L,MATCH('Retirement Calculator'!A911,'Lorri 401b'!N:N,0),0)</f>
        <v>-9027762.3767281938</v>
      </c>
      <c r="S911" s="25">
        <f t="shared" ca="1" si="787"/>
        <v>-9031266.2660519984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-11447.627834056138</v>
      </c>
      <c r="R912" s="25">
        <f t="array" aca="1" ref="R912" ca="1">INDEX('Lorri 401b'!L:L,MATCH('Retirement Calculator'!A912,'Lorri 401b'!N:N,0),0)</f>
        <v>-9085830.1118760742</v>
      </c>
      <c r="S912" s="25">
        <f t="shared" ca="1" si="787"/>
        <v>-9097277.7397101298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-19424.465254767474</v>
      </c>
      <c r="R913" s="25">
        <f t="array" aca="1" ref="R913" ca="1">INDEX('Lorri 401b'!L:L,MATCH('Retirement Calculator'!A913,'Lorri 401b'!N:N,0),0)</f>
        <v>-9144139.7959204055</v>
      </c>
      <c r="S913" s="25">
        <f t="shared" ca="1" si="787"/>
        <v>-9163564.2611751724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-27434.539498065107</v>
      </c>
      <c r="R914" s="25">
        <f t="array" aca="1" ref="R914" ca="1">INDEX('Lorri 401b'!L:L,MATCH('Retirement Calculator'!A914,'Lorri 401b'!N:N,0),0)</f>
        <v>-9202692.4369815867</v>
      </c>
      <c r="S914" s="25">
        <f t="shared" ca="1" si="787"/>
        <v>-9230126.9764796514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-35477.98905070981</v>
      </c>
      <c r="R915" s="25">
        <f t="array" aca="1" ref="R915" ca="1">INDEX('Lorri 401b'!L:L,MATCH('Retirement Calculator'!A915,'Lorri 401b'!N:N,0),0)</f>
        <v>-9261489.0473805238</v>
      </c>
      <c r="S915" s="25">
        <f t="shared" ca="1" si="787"/>
        <v>-9296967.0364312343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-43554.952976490538</v>
      </c>
      <c r="R916" s="25">
        <f t="array" aca="1" ref="R916" ca="1">INDEX('Lorri 401b'!L:L,MATCH('Retirement Calculator'!A916,'Lorri 401b'!N:N,0),0)</f>
        <v>-9320530.6436561234</v>
      </c>
      <c r="S916" s="25">
        <f t="shared" ca="1" si="787"/>
        <v>-9364085.5966326147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-51665.570918628684</v>
      </c>
      <c r="R917" s="25">
        <f t="array" aca="1" ref="R917" ca="1">INDEX('Lorri 401b'!L:L,MATCH('Retirement Calculator'!A917,'Lorri 401b'!N:N,0),0)</f>
        <v>-9379818.2465828713</v>
      </c>
      <c r="S917" s="25">
        <f t="shared" ca="1" si="787"/>
        <v>-9431483.8175015002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-59809.983102192411</v>
      </c>
      <c r="R918" s="25">
        <f t="array" aca="1" ref="R918" ca="1">INDEX('Lorri 401b'!L:L,MATCH('Retirement Calculator'!A918,'Lorri 401b'!N:N,0),0)</f>
        <v>-9439352.8811884802</v>
      </c>
      <c r="S918" s="25">
        <f t="shared" ca="1" si="787"/>
        <v>-9499162.8642906733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-67988.330336520972</v>
      </c>
      <c r="R919" s="25">
        <f t="array" aca="1" ref="R919" ca="1">INDEX('Lorri 401b'!L:L,MATCH('Retirement Calculator'!A919,'Lorri 401b'!N:N,0),0)</f>
        <v>-9499135.5767716132</v>
      </c>
      <c r="S919" s="25">
        <f t="shared" ca="1" si="787"/>
        <v>-9567123.9071081337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-76200.754017659245</v>
      </c>
      <c r="R920" s="25">
        <f t="array" aca="1" ref="R920" ca="1">INDEX('Lorri 401b'!L:L,MATCH('Retirement Calculator'!A920,'Lorri 401b'!N:N,0),0)</f>
        <v>-9559167.3669196758</v>
      </c>
      <c r="S920" s="25">
        <f t="shared" ca="1" si="787"/>
        <v>-9635368.1209373344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-84447.39613080227</v>
      </c>
      <c r="R921" s="25">
        <f t="array" aca="1" ref="R921" ca="1">INDEX('Lorri 401b'!L:L,MATCH('Retirement Calculator'!A921,'Lorri 401b'!N:N,0),0)</f>
        <v>-9619449.2895266879</v>
      </c>
      <c r="S921" s="25">
        <f t="shared" ca="1" si="787"/>
        <v>-9703896.68565749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-92728.399252750052</v>
      </c>
      <c r="R922" s="25">
        <f t="array" aca="1" ref="R922" ca="1">INDEX('Lorri 401b'!L:L,MATCH('Retirement Calculator'!A922,'Lorri 401b'!N:N,0),0)</f>
        <v>-9679982.3868112303</v>
      </c>
      <c r="S922" s="25">
        <f t="shared" ca="1" si="787"/>
        <v>-9772710.7860639803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-101043.90655437262</v>
      </c>
      <c r="R923" s="25">
        <f t="array" aca="1" ref="R923" ca="1">INDEX('Lorri 401b'!L:L,MATCH('Retirement Calculator'!A923,'Lorri 401b'!N:N,0),0)</f>
        <v>-9740767.7053344566</v>
      </c>
      <c r="S923" s="25">
        <f t="shared" ca="1" si="787"/>
        <v>-9841811.6118888296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-109394.06180308528</v>
      </c>
      <c r="R924" s="25">
        <f t="array" aca="1" ref="R924" ca="1">INDEX('Lorri 401b'!L:L,MATCH('Retirement Calculator'!A924,'Lorri 401b'!N:N,0),0)</f>
        <v>-9801806.2960181963</v>
      </c>
      <c r="S924" s="25">
        <f t="shared" ca="1" si="787"/>
        <v>-9911200.357821282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-117779.00936533423</v>
      </c>
      <c r="R925" s="25">
        <f t="array" aca="1" ref="R925" ca="1">INDEX('Lorri 401b'!L:L,MATCH('Retirement Calculator'!A925,'Lorri 401b'!N:N,0),0)</f>
        <v>-9863099.214163119</v>
      </c>
      <c r="S925" s="25">
        <f t="shared" ca="1" si="787"/>
        <v>-9980878.2235284541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-126198.89420909257</v>
      </c>
      <c r="R926" s="25">
        <f t="array" aca="1" ref="R926" ca="1">INDEX('Lorri 401b'!L:L,MATCH('Retirement Calculator'!A926,'Lorri 401b'!N:N,0),0)</f>
        <v>-9924647.5194669794</v>
      </c>
      <c r="S926" s="25">
        <f t="shared" ca="1" si="787"/>
        <v>-10050846.413676072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-134653.86190636654</v>
      </c>
      <c r="R927" s="25">
        <f t="array" aca="1" ref="R927" ca="1">INDEX('Lorri 401b'!L:L,MATCH('Retirement Calculator'!A927,'Lorri 401b'!N:N,0),0)</f>
        <v>-9986452.2760429382</v>
      </c>
      <c r="S927" s="25">
        <f t="shared" ca="1" si="787"/>
        <v>-10121106.137949305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-143144.05863571248</v>
      </c>
      <c r="R928" s="25">
        <f t="array" aca="1" ref="R928" ca="1">INDEX('Lorri 401b'!L:L,MATCH('Retirement Calculator'!A928,'Lorri 401b'!N:N,0),0)</f>
        <v>-10048514.552437965</v>
      </c>
      <c r="S928" s="25">
        <f t="shared" ca="1" si="787"/>
        <v>-10191658.611073676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-151669.63118476403</v>
      </c>
      <c r="R929" s="25">
        <f t="array" aca="1" ref="R929" ca="1">INDEX('Lorri 401b'!L:L,MATCH('Retirement Calculator'!A929,'Lorri 401b'!N:N,0),0)</f>
        <v>-10110835.421651304</v>
      </c>
      <c r="S929" s="25">
        <f t="shared" ca="1" si="787"/>
        <v>-10262505.052836068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-160230.72695276997</v>
      </c>
      <c r="R930" s="25">
        <f t="array" aca="1" ref="R930" ca="1">INDEX('Lorri 401b'!L:L,MATCH('Retirement Calculator'!A930,'Lorri 401b'!N:N,0),0)</f>
        <v>-10173415.96115303</v>
      </c>
      <c r="S930" s="25">
        <f t="shared" ca="1" si="787"/>
        <v>-10333646.688105801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-168827.49395314261</v>
      </c>
      <c r="R931" s="25">
        <f t="array" aca="1" ref="R931" ca="1">INDEX('Lorri 401b'!L:L,MATCH('Retirement Calculator'!A931,'Lorri 401b'!N:N,0),0)</f>
        <v>-10236257.252902681</v>
      </c>
      <c r="S931" s="25">
        <f t="shared" ca="1" si="787"/>
        <v>-10405084.746855823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-177460.08081601679</v>
      </c>
      <c r="R932" s="25">
        <f t="array" aca="1" ref="R932" ca="1">INDEX('Lorri 401b'!L:L,MATCH('Retirement Calculator'!A932,'Lorri 401b'!N:N,0),0)</f>
        <v>-10299360.383367956</v>
      </c>
      <c r="S932" s="25">
        <f t="shared" ca="1" si="787"/>
        <v>-10476820.464183973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-186128.63679081961</v>
      </c>
      <c r="R933" s="25">
        <f t="array" aca="1" ref="R933" ca="1">INDEX('Lorri 401b'!L:L,MATCH('Retirement Calculator'!A933,'Lorri 401b'!N:N,0),0)</f>
        <v>-10362726.443543503</v>
      </c>
      <c r="S933" s="25">
        <f t="shared" ca="1" si="787"/>
        <v>-10548855.080334323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-194833.31174885077</v>
      </c>
      <c r="R934" s="25">
        <f t="array" aca="1" ref="R934" ca="1">INDEX('Lorri 401b'!L:L,MATCH('Retirement Calculator'!A934,'Lorri 401b'!N:N,0),0)</f>
        <v>-10426356.528969781</v>
      </c>
      <c r="S934" s="25">
        <f t="shared" ca="1" si="787"/>
        <v>-10621189.840718633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-203574.25618587373</v>
      </c>
      <c r="R935" s="25">
        <f t="array" aca="1" ref="R935" ca="1">INDEX('Lorri 401b'!L:L,MATCH('Retirement Calculator'!A935,'Lorri 401b'!N:N,0),0)</f>
        <v>-10490251.739752002</v>
      </c>
      <c r="S935" s="25">
        <f t="shared" ca="1" si="787"/>
        <v>-10693825.995937876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-212351.62122471762</v>
      </c>
      <c r="R936" s="25">
        <f t="array" aca="1" ref="R936" ca="1">INDEX('Lorri 401b'!L:L,MATCH('Retirement Calculator'!A936,'Lorri 401b'!N:N,0),0)</f>
        <v>-10554413.180579148</v>
      </c>
      <c r="S936" s="25">
        <f t="shared" ca="1" si="787"/>
        <v>-10766764.801803866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-221165.55861789003</v>
      </c>
      <c r="R937" s="25">
        <f t="array" aca="1" ref="R937" ca="1">INDEX('Lorri 401b'!L:L,MATCH('Retirement Calculator'!A937,'Lorri 401b'!N:N,0),0)</f>
        <v>-10618841.960743075</v>
      </c>
      <c r="S937" s="25">
        <f t="shared" ca="1" si="787"/>
        <v>-10840007.519360965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-230016.22075020065</v>
      </c>
      <c r="R938" s="25">
        <f t="array" aca="1" ref="R938" ca="1">INDEX('Lorri 401b'!L:L,MATCH('Retirement Calculator'!A938,'Lorri 401b'!N:N,0),0)</f>
        <v>-10683539.194157684</v>
      </c>
      <c r="S938" s="25">
        <f t="shared" ca="1" si="787"/>
        <v>-10913555.414907886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-238903.7606413959</v>
      </c>
      <c r="R939" s="25">
        <f t="array" aca="1" ref="R939" ca="1">INDEX('Lorri 401b'!L:L,MATCH('Retirement Calculator'!A939,'Lorri 401b'!N:N,0),0)</f>
        <v>-10748505.999378188</v>
      </c>
      <c r="S939" s="25">
        <f t="shared" ca="1" si="787"/>
        <v>-10987409.760019584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-247828.33194880447</v>
      </c>
      <c r="R940" s="25">
        <f t="array" aca="1" ref="R940" ca="1">INDEX('Lorri 401b'!L:L,MATCH('Retirement Calculator'!A940,'Lorri 401b'!N:N,0),0)</f>
        <v>-10813743.499620443</v>
      </c>
      <c r="S940" s="25">
        <f t="shared" ca="1" si="787"/>
        <v>-11061571.831569247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-256790.0889699939</v>
      </c>
      <c r="R941" s="25">
        <f t="array" aca="1" ref="R941" ca="1">INDEX('Lorri 401b'!L:L,MATCH('Retirement Calculator'!A941,'Lorri 401b'!N:N,0),0)</f>
        <v>-10879252.822780374</v>
      </c>
      <c r="S941" s="25">
        <f t="shared" ca="1" si="787"/>
        <v>-11136042.911750369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-265789.18664543831</v>
      </c>
      <c r="R942" s="25">
        <f t="array" aca="1" ref="R942" ca="1">INDEX('Lorri 401b'!L:L,MATCH('Retirement Calculator'!A942,'Lorri 401b'!N:N,0),0)</f>
        <v>-10945035.101453474</v>
      </c>
      <c r="S942" s="25">
        <f t="shared" ca="1" si="787"/>
        <v>-11210824.288098913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-274825.78056119708</v>
      </c>
      <c r="R943" s="25">
        <f t="array" aca="1" ref="R943" ca="1">INDEX('Lorri 401b'!L:L,MATCH('Retirement Calculator'!A943,'Lorri 401b'!N:N,0),0)</f>
        <v>-11011091.472954378</v>
      </c>
      <c r="S943" s="25">
        <f t="shared" ca="1" si="787"/>
        <v>-11285917.253515575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-283900.02695160481</v>
      </c>
      <c r="R944" s="25">
        <f t="array" aca="1" ref="R944" ca="1">INDEX('Lorri 401b'!L:L,MATCH('Retirement Calculator'!A944,'Lorri 401b'!N:N,0),0)</f>
        <v>-11077423.079336535</v>
      </c>
      <c r="S944" s="25">
        <f t="shared" ca="1" si="787"/>
        <v>-11361323.106288141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-293012.08270197257</v>
      </c>
      <c r="R945" s="25">
        <f t="array" aca="1" ref="R945" ca="1">INDEX('Lorri 401b'!L:L,MATCH('Retirement Calculator'!A945,'Lorri 401b'!N:N,0),0)</f>
        <v>-11144031.067411952</v>
      </c>
      <c r="S945" s="25">
        <f t="shared" ca="1" si="787"/>
        <v>-11437043.150113923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-302162.10535130021</v>
      </c>
      <c r="R946" s="25">
        <f t="array" aca="1" ref="R946" ca="1">INDEX('Lorri 401b'!L:L,MATCH('Retirement Calculator'!A946,'Lorri 401b'!N:N,0),0)</f>
        <v>-11210916.588771015</v>
      </c>
      <c r="S946" s="25">
        <f t="shared" ca="1" si="787"/>
        <v>-11513078.694122316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-311350.25309500005</v>
      </c>
      <c r="R947" s="25">
        <f t="array" aca="1" ref="R947" ca="1">INDEX('Lorri 401b'!L:L,MATCH('Retirement Calculator'!A947,'Lorri 401b'!N:N,0),0)</f>
        <v>-11278080.799802408</v>
      </c>
      <c r="S947" s="25">
        <f t="shared" ca="1" si="787"/>
        <v>-11589431.052897409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-320576.68478763197</v>
      </c>
      <c r="R948" s="25">
        <f t="array" aca="1" ref="R948" ca="1">INDEX('Lorri 401b'!L:L,MATCH('Retirement Calculator'!A948,'Lorri 401b'!N:N,0),0)</f>
        <v>-11345524.861713098</v>
      </c>
      <c r="S948" s="25">
        <f t="shared" ca="1" si="787"/>
        <v>-11666101.546500731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-329841.55994564987</v>
      </c>
      <c r="R949" s="25">
        <f t="array" aca="1" ref="R949" ca="1">INDEX('Lorri 401b'!L:L,MATCH('Retirement Calculator'!A949,'Lorri 401b'!N:N,0),0)</f>
        <v>-11413249.940548416</v>
      </c>
      <c r="S949" s="25">
        <f t="shared" ca="1" si="787"/>
        <v>-11743091.500494067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-339145.0387501595</v>
      </c>
      <c r="R950" s="25">
        <f t="array" aca="1" ref="R950" ca="1">INDEX('Lorri 401b'!L:L,MATCH('Retirement Calculator'!A950,'Lorri 401b'!N:N,0),0)</f>
        <v>-11481257.207212215</v>
      </c>
      <c r="S950" s="25">
        <f t="shared" ca="1" si="787"/>
        <v>-11820402.245962374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-348487.28204968793</v>
      </c>
      <c r="R951" s="25">
        <f t="array" aca="1" ref="R951" ca="1">INDEX('Lorri 401b'!L:L,MATCH('Retirement Calculator'!A951,'Lorri 401b'!N:N,0),0)</f>
        <v>-11549547.837487113</v>
      </c>
      <c r="S951" s="25">
        <f t="shared" ca="1" si="787"/>
        <v>-11898035.1195368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-357868.45136296441</v>
      </c>
      <c r="R952" s="25">
        <f t="array" aca="1" ref="R952" ca="1">INDEX('Lorri 401b'!L:L,MATCH('Retirement Calculator'!A952,'Lorri 401b'!N:N,0),0)</f>
        <v>-11618123.012054823</v>
      </c>
      <c r="S952" s="25">
        <f t="shared" ca="1" si="787"/>
        <v>-11975991.463417787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-367288.70888171287</v>
      </c>
      <c r="R953" s="25">
        <f t="array" aca="1" ref="R953" ca="1">INDEX('Lorri 401b'!L:L,MATCH('Retirement Calculator'!A953,'Lorri 401b'!N:N,0),0)</f>
        <v>-11686983.916516565</v>
      </c>
      <c r="S953" s="25">
        <f t="shared" ca="1" si="787"/>
        <v>-12054272.625398278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-376748.21747345611</v>
      </c>
      <c r="R954" s="25">
        <f t="array" aca="1" ref="R954" ca="1">INDEX('Lorri 401b'!L:L,MATCH('Retirement Calculator'!A954,'Lorri 401b'!N:N,0),0)</f>
        <v>-11756131.741413563</v>
      </c>
      <c r="S954" s="25">
        <f t="shared" ca="1" si="787"/>
        <v>-12132879.95888702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-386247.14068433159</v>
      </c>
      <c r="R955" s="25">
        <f t="array" aca="1" ref="R955" ca="1">INDEX('Lorri 401b'!L:L,MATCH('Retirement Calculator'!A955,'Lorri 401b'!N:N,0),0)</f>
        <v>-11825567.682247633</v>
      </c>
      <c r="S955" s="25">
        <f t="shared" ca="1" si="787"/>
        <v>-12211814.822931964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-395785.64274191909</v>
      </c>
      <c r="R956" s="25">
        <f t="array" aca="1" ref="R956" ca="1">INDEX('Lorri 401b'!L:L,MATCH('Retirement Calculator'!A956,'Lorri 401b'!N:N,0),0)</f>
        <v>-11895292.939501844</v>
      </c>
      <c r="S956" s="25">
        <f t="shared" ca="1" si="787"/>
        <v>-12291078.582243763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-405363.88855807984</v>
      </c>
      <c r="R957" s="25">
        <f t="array" aca="1" ref="R957" ca="1">INDEX('Lorri 401b'!L:L,MATCH('Retirement Calculator'!A957,'Lorri 401b'!N:N,0),0)</f>
        <v>-11965308.718661282</v>
      </c>
      <c r="S957" s="25">
        <f t="shared" ca="1" si="787"/>
        <v>-12370672.607219363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-414982.04373180791</v>
      </c>
      <c r="R958" s="25">
        <f t="array" aca="1" ref="R958" ca="1">INDEX('Lorri 401b'!L:L,MATCH('Retirement Calculator'!A958,'Lorri 401b'!N:N,0),0)</f>
        <v>-12035616.230233885</v>
      </c>
      <c r="S958" s="25">
        <f t="shared" ca="1" si="787"/>
        <v>-12450598.273965694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-424640.27455209318</v>
      </c>
      <c r="R959" s="25">
        <f t="array" aca="1" ref="R959" ca="1">INDEX('Lorri 401b'!L:L,MATCH('Retirement Calculator'!A959,'Lorri 401b'!N:N,0),0)</f>
        <v>-12106216.689771373</v>
      </c>
      <c r="S959" s="25">
        <f t="shared" ca="1" si="787"/>
        <v>-12530856.964323467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-434338.7480007963</v>
      </c>
      <c r="R960" s="25">
        <f t="array" aca="1" ref="R960" ca="1">INDEX('Lorri 401b'!L:L,MATCH('Retirement Calculator'!A960,'Lorri 401b'!N:N,0),0)</f>
        <v>-12177111.317890268</v>
      </c>
      <c r="S960" s="25">
        <f t="shared" ca="1" si="787"/>
        <v>-12611450.065891065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-444077.63175553572</v>
      </c>
      <c r="R961" s="25">
        <f t="array" aca="1" ref="R961" ca="1">INDEX('Lorri 401b'!L:L,MATCH('Retirement Calculator'!A961,'Lorri 401b'!N:N,0),0)</f>
        <v>-12248301.34029299</v>
      </c>
      <c r="S961" s="25">
        <f t="shared" ca="1" si="787"/>
        <v>-12692378.972048527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-453857.09419258655</v>
      </c>
      <c r="R962" s="25">
        <f t="array" aca="1" ref="R962" ca="1">INDEX('Lorri 401b'!L:L,MATCH('Retirement Calculator'!A962,'Lorri 401b'!N:N,0),0)</f>
        <v>-12319787.987789057</v>
      </c>
      <c r="S962" s="25">
        <f t="shared" ca="1" si="787"/>
        <v>-12773645.081981644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-463677.30438979174</v>
      </c>
      <c r="R963" s="25">
        <f t="array" aca="1" ref="R963" ca="1">INDEX('Lorri 401b'!L:L,MATCH('Retirement Calculator'!A963,'Lorri 401b'!N:N,0),0)</f>
        <v>-12391572.496316358</v>
      </c>
      <c r="S963" s="25">
        <f t="shared" ca="1" si="787"/>
        <v>-12855249.80070615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-473538.4321294853</v>
      </c>
      <c r="R964" s="25">
        <f t="array" aca="1" ref="R964" ca="1">INDEX('Lorri 401b'!L:L,MATCH('Retirement Calculator'!A964,'Lorri 401b'!N:N,0),0)</f>
        <v>-12463656.106962524</v>
      </c>
      <c r="S964" s="25">
        <f t="shared" ca="1" si="787"/>
        <v>-12937194.53909201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-483440.64790142758</v>
      </c>
      <c r="R965" s="25">
        <f t="array" aca="1" ref="R965" ca="1">INDEX('Lorri 401b'!L:L,MATCH('Retirement Calculator'!A965,'Lorri 401b'!N:N,0),0)</f>
        <v>-12536040.065986382</v>
      </c>
      <c r="S965" s="25">
        <f t="shared" ca="1" si="787"/>
        <v>-13019480.713887809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-493384.12290575297</v>
      </c>
      <c r="R966" s="25">
        <f t="array" aca="1" ref="R966" ca="1">INDEX('Lorri 401b'!L:L,MATCH('Retirement Calculator'!A966,'Lorri 401b'!N:N,0),0)</f>
        <v>-12608725.624839505</v>
      </c>
      <c r="S966" s="25">
        <f t="shared" ca="1" si="787"/>
        <v>-13102109.747745259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-503369.02905592968</v>
      </c>
      <c r="R967" s="25">
        <f t="array" aca="1" ref="R967" ca="1">INDEX('Lorri 401b'!L:L,MATCH('Retirement Calculator'!A967,'Lorri 401b'!N:N,0),0)</f>
        <v>-12681714.040187851</v>
      </c>
      <c r="S967" s="25">
        <f t="shared" ca="1" si="787"/>
        <v>-13185083.069243779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-513395.53898173216</v>
      </c>
      <c r="R968" s="25">
        <f t="array" aca="1" ref="R968" ca="1">INDEX('Lorri 401b'!L:L,MATCH('Retirement Calculator'!A968,'Lorri 401b'!N:N,0),0)</f>
        <v>-12755006.57393348</v>
      </c>
      <c r="S968" s="25">
        <f t="shared" ca="1" si="787"/>
        <v>-13268402.112915212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-523463.82603222545</v>
      </c>
      <c r="R969" s="25">
        <f t="array" aca="1" ref="R969" ca="1">INDEX('Lorri 401b'!L:L,MATCH('Retirement Calculator'!A969,'Lorri 401b'!N:N,0),0)</f>
        <v>-12828604.493236383</v>
      </c>
      <c r="S969" s="25">
        <f t="shared" ca="1" si="787"/>
        <v>-13352068.319268608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-533574.06427876244</v>
      </c>
      <c r="R970" s="25">
        <f t="array" aca="1" ref="R970" ca="1">INDEX('Lorri 401b'!L:L,MATCH('Retirement Calculator'!A970,'Lorri 401b'!N:N,0),0)</f>
        <v>-12902509.070536382</v>
      </c>
      <c r="S970" s="25">
        <f t="shared" ca="1" si="787"/>
        <v>-13436083.134815145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-543726.42851799342</v>
      </c>
      <c r="R971" s="25">
        <f t="array" aca="1" ref="R971" ca="1">INDEX('Lorri 401b'!L:L,MATCH('Retirement Calculator'!A971,'Lorri 401b'!N:N,0),0)</f>
        <v>-12976721.583575131</v>
      </c>
      <c r="S971" s="25">
        <f t="shared" ca="1" si="787"/>
        <v>-13520448.012093125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-553921.09427488793</v>
      </c>
      <c r="R972" s="25">
        <f t="array" aca="1" ref="R972" ca="1">INDEX('Lorri 401b'!L:L,MATCH('Retirement Calculator'!A972,'Lorri 401b'!N:N,0),0)</f>
        <v>-13051243.315418208</v>
      </c>
      <c r="S972" s="25">
        <f t="shared" ca="1" si="787"/>
        <v>-13605164.409693096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-564158.23780576943</v>
      </c>
      <c r="R973" s="25">
        <f t="array" aca="1" ref="R973" ca="1">INDEX('Lorri 401b'!L:L,MATCH('Retirement Calculator'!A973,'Lorri 401b'!N:N,0),0)</f>
        <v>-13126075.554477297</v>
      </c>
      <c r="S973" s="25">
        <f t="shared" ca="1" si="787"/>
        <v>-13690233.792283066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-574438.0361013629</v>
      </c>
      <c r="R974" s="25">
        <f t="array" aca="1" ref="R974" ca="1">INDEX('Lorri 401b'!L:L,MATCH('Retirement Calculator'!A974,'Lorri 401b'!N:N,0),0)</f>
        <v>-13201219.594532466</v>
      </c>
      <c r="S974" s="25">
        <f t="shared" ca="1" si="787"/>
        <v>-13775657.630633829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-584760.66688985471</v>
      </c>
      <c r="R975" s="25">
        <f t="array" aca="1" ref="R975" ca="1">INDEX('Lorri 401b'!L:L,MATCH('Retirement Calculator'!A975,'Lorri 401b'!N:N,0),0)</f>
        <v>-13276676.734754531</v>
      </c>
      <c r="S975" s="25">
        <f t="shared" ca="1" si="787"/>
        <v>-13861437.401644386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-595126.30863996525</v>
      </c>
      <c r="R976" s="25">
        <f t="array" aca="1" ref="R976" ca="1">INDEX('Lorri 401b'!L:L,MATCH('Retirement Calculator'!A976,'Lorri 401b'!N:N,0),0)</f>
        <v>-13352448.279727522</v>
      </c>
      <c r="S976" s="25">
        <f t="shared" ca="1" si="787"/>
        <v>-13947574.588367488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-605535.14056403458</v>
      </c>
      <c r="R977" s="25">
        <f t="array" aca="1" ref="R977" ca="1">INDEX('Lorri 401b'!L:L,MATCH('Retirement Calculator'!A977,'Lorri 401b'!N:N,0),0)</f>
        <v>-13428535.539471233</v>
      </c>
      <c r="S977" s="25">
        <f t="shared" ca="1" si="787"/>
        <v>-14034070.680035267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-615987.34262112086</v>
      </c>
      <c r="R978" s="25">
        <f t="array" aca="1" ref="R978" ca="1">INDEX('Lorri 401b'!L:L,MATCH('Retirement Calculator'!A978,'Lorri 401b'!N:N,0),0)</f>
        <v>-13504939.829463877</v>
      </c>
      <c r="S978" s="25">
        <f t="shared" ca="1" si="787"/>
        <v>-14120927.172084998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-626483.09552011173</v>
      </c>
      <c r="R979" s="25">
        <f t="array" aca="1" ref="R979" ca="1">INDEX('Lorri 401b'!L:L,MATCH('Retirement Calculator'!A979,'Lorri 401b'!N:N,0),0)</f>
        <v>-13581662.470664823</v>
      </c>
      <c r="S979" s="25">
        <f t="shared" ca="1" si="787"/>
        <v>-14208145.566184934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-637022.5807228483</v>
      </c>
      <c r="R980" s="25">
        <f t="array" aca="1" ref="R980" ca="1">INDEX('Lorri 401b'!L:L,MATCH('Retirement Calculator'!A980,'Lorri 401b'!N:N,0),0)</f>
        <v>-13658704.789537441</v>
      </c>
      <c r="S980" s="25">
        <f t="shared" ca="1" si="787"/>
        <v>-14295727.370260289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-647605.98044726299</v>
      </c>
      <c r="R981" s="25">
        <f t="array" aca="1" ref="R981" ca="1">INDEX('Lorri 401b'!L:L,MATCH('Retirement Calculator'!A981,'Lorri 401b'!N:N,0),0)</f>
        <v>-13736068.118072027</v>
      </c>
      <c r="S981" s="25">
        <f t="shared" ca="1" si="787"/>
        <v>-14383674.09851929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-658233.47767052939</v>
      </c>
      <c r="R982" s="25">
        <f t="array" aca="1" ref="R982" ca="1">INDEX('Lorri 401b'!L:L,MATCH('Retirement Calculator'!A982,'Lorri 401b'!N:N,0),0)</f>
        <v>-13813753.79380884</v>
      </c>
      <c r="S982" s="25">
        <f t="shared" ca="1" si="787"/>
        <v>-14471987.27147937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-668905.25613222609</v>
      </c>
      <c r="R983" s="25">
        <f t="array" aca="1" ref="R983" ca="1">INDEX('Lorri 401b'!L:L,MATCH('Retirement Calculator'!A983,'Lorri 401b'!N:N,0),0)</f>
        <v>-13891763.159861224</v>
      </c>
      <c r="S983" s="25">
        <f t="shared" ca="1" si="787"/>
        <v>-14560668.41599345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-679621.50033751316</v>
      </c>
      <c r="R984" s="25">
        <f t="array" aca="1" ref="R984" ca="1">INDEX('Lorri 401b'!L:L,MATCH('Retirement Calculator'!A984,'Lorri 401b'!N:N,0),0)</f>
        <v>-13970097.564938826</v>
      </c>
      <c r="S984" s="25">
        <f t="shared" ca="1" si="787"/>
        <v>-14649719.06527634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-690382.39556032233</v>
      </c>
      <c r="R985" s="25">
        <f t="array" aca="1" ref="R985" ca="1">INDEX('Lorri 401b'!L:L,MATCH('Retirement Calculator'!A985,'Lorri 401b'!N:N,0),0)</f>
        <v>-14048758.363370918</v>
      </c>
      <c r="S985" s="25">
        <f t="shared" ca="1" si="787"/>
        <v>-14739140.75893124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-701188.12784655986</v>
      </c>
      <c r="R986" s="25">
        <f t="array" aca="1" ref="R986" ca="1">INDEX('Lorri 401b'!L:L,MATCH('Retirement Calculator'!A986,'Lorri 401b'!N:N,0),0)</f>
        <v>-14127746.915129811</v>
      </c>
      <c r="S986" s="25">
        <f t="shared" ca="1" si="787"/>
        <v>-14828935.04297637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-712038.88401732338</v>
      </c>
      <c r="R987" s="25">
        <f t="array" aca="1" ref="R987" ca="1">INDEX('Lorri 401b'!L:L,MATCH('Retirement Calculator'!A987,'Lorri 401b'!N:N,0),0)</f>
        <v>-14207064.585854365</v>
      </c>
      <c r="S987" s="25">
        <f t="shared" ca="1" si="787"/>
        <v>-14919103.469871689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-722934.85167213168</v>
      </c>
      <c r="R988" s="25">
        <f t="array" aca="1" ref="R988" ca="1">INDEX('Lorri 401b'!L:L,MATCH('Retirement Calculator'!A988,'Lorri 401b'!N:N,0),0)</f>
        <v>-14286712.746873604</v>
      </c>
      <c r="S988" s="25">
        <f t="shared" ca="1" si="787"/>
        <v>-15009647.598545736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-733876.21919216833</v>
      </c>
      <c r="R989" s="25">
        <f t="array" aca="1" ref="R989" ca="1">INDEX('Lorri 401b'!L:L,MATCH('Retirement Calculator'!A989,'Lorri 401b'!N:N,0),0)</f>
        <v>-14366692.775230424</v>
      </c>
      <c r="S989" s="25">
        <f t="shared" ca="1" si="787"/>
        <v>-15100568.994422592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-744863.17574353854</v>
      </c>
      <c r="R990" s="25">
        <f t="array" aca="1" ref="R990" ca="1">INDEX('Lorri 401b'!L:L,MATCH('Retirement Calculator'!A990,'Lorri 401b'!N:N,0),0)</f>
        <v>-14447006.053705398</v>
      </c>
      <c r="S990" s="25">
        <f t="shared" ca="1" si="787"/>
        <v>-15191869.229448937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-755895.91128053947</v>
      </c>
      <c r="R991" s="25">
        <f t="array" aca="1" ref="R991" ca="1">INDEX('Lorri 401b'!L:L,MATCH('Retirement Calculator'!A991,'Lorri 401b'!N:N,0),0)</f>
        <v>-14527653.970840683</v>
      </c>
      <c r="S991" s="25">
        <f t="shared" ca="1" si="787"/>
        <v>-15283549.882121222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-766974.6165489445</v>
      </c>
      <c r="R992" s="25">
        <f t="array" aca="1" ref="R992" ca="1">INDEX('Lorri 401b'!L:L,MATCH('Retirement Calculator'!A992,'Lorri 401b'!N:N,0),0)</f>
        <v>-14608637.920964032</v>
      </c>
      <c r="S992" s="25">
        <f t="shared" ca="1" si="787"/>
        <v>-15375612.537512977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-778099.48308930127</v>
      </c>
      <c r="R993" s="25">
        <f t="array" aca="1" ref="R993" ca="1">INDEX('Lorri 401b'!L:L,MATCH('Retirement Calculator'!A993,'Lorri 401b'!N:N,0),0)</f>
        <v>-14689959.304212896</v>
      </c>
      <c r="S993" s="25">
        <f t="shared" ca="1" si="787"/>
        <v>-15468058.787302198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-789270.70324024279</v>
      </c>
      <c r="R994" s="25">
        <f t="array" aca="1" ref="R994" ca="1">INDEX('Lorri 401b'!L:L,MATCH('Retirement Calculator'!A994,'Lorri 401b'!N:N,0),0)</f>
        <v>-14771619.52655863</v>
      </c>
      <c r="S994" s="25">
        <f t="shared" ca="1" si="787"/>
        <v>-15560890.229798872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-800488.47014181328</v>
      </c>
      <c r="R995" s="25">
        <f t="array" aca="1" ref="R995" ca="1">INDEX('Lorri 401b'!L:L,MATCH('Retirement Calculator'!A995,'Lorri 401b'!N:N,0),0)</f>
        <v>-14853619.999830805</v>
      </c>
      <c r="S995" s="25">
        <f t="shared" ca="1" si="787"/>
        <v>-15654108.469972618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-811752.97773880698</v>
      </c>
      <c r="R996" s="25">
        <f t="array" aca="1" ref="R996" ca="1">INDEX('Lorri 401b'!L:L,MATCH('Retirement Calculator'!A996,'Lorri 401b'!N:N,0),0)</f>
        <v>-14935962.141741613</v>
      </c>
      <c r="S996" s="25">
        <f t="shared" ca="1" si="787"/>
        <v>-15747715.11948042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-823064.4207841215</v>
      </c>
      <c r="R997" s="25">
        <f t="array" aca="1" ref="R997" ca="1">INDEX('Lorri 401b'!L:L,MATCH('Retirement Calculator'!A997,'Lorri 401b'!N:N,0),0)</f>
        <v>-15018647.375910383</v>
      </c>
      <c r="S997" s="25">
        <f t="shared" ca="1" si="787"/>
        <v>-15841711.796694504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-834422.99484212487</v>
      </c>
      <c r="R998" s="25">
        <f t="array" aca="1" ref="R998" ca="1">INDEX('Lorri 401b'!L:L,MATCH('Retirement Calculator'!A998,'Lorri 401b'!N:N,0),0)</f>
        <v>-15101677.13188819</v>
      </c>
      <c r="S998" s="25">
        <f t="shared" ca="1" si="787"/>
        <v>-15936100.126730315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-845828.89629203652</v>
      </c>
      <c r="R999" s="25">
        <f t="array" aca="1" ref="R999" ca="1">INDEX('Lorri 401b'!L:L,MATCH('Retirement Calculator'!A999,'Lorri 401b'!N:N,0),0)</f>
        <v>-15185052.845182572</v>
      </c>
      <c r="S999" s="25">
        <f t="shared" ca="1" si="787"/>
        <v>-16030881.741474608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-857282.32233132282</v>
      </c>
      <c r="R1000" s="25">
        <f t="array" aca="1" ref="R1000" ca="1">INDEX('Lorri 401b'!L:L,MATCH('Retirement Calculator'!A1000,'Lorri 401b'!N:N,0),0)</f>
        <v>-15268775.957282346</v>
      </c>
      <c r="S1000" s="25">
        <f t="shared" ca="1" si="787"/>
        <v>-16126058.279613668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-868783.47097910615</v>
      </c>
      <c r="R1001" s="25">
        <f t="array" aca="1" ref="R1001" ca="1">INDEX('Lorri 401b'!L:L,MATCH('Retirement Calculator'!A1001,'Lorri 401b'!N:N,0),0)</f>
        <v>-15352847.915682536</v>
      </c>
      <c r="S1001" s="25">
        <f t="shared" ca="1" si="787"/>
        <v>-16221631.386661641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-880332.54107958858</v>
      </c>
      <c r="R1002" s="25">
        <f t="array" aca="1" ref="R1002" ca="1">INDEX('Lorri 401b'!L:L,MATCH('Retirement Calculator'!A1002,'Lorri 401b'!N:N,0),0)</f>
        <v>-15437270.173909392</v>
      </c>
      <c r="S1002" s="25">
        <f t="shared" ca="1" si="787"/>
        <v>-16317602.71498898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-891929.73230548971</v>
      </c>
      <c r="R1003" s="25">
        <f t="array" aca="1" ref="R1003" ca="1">INDEX('Lorri 401b'!L:L,MATCH('Retirement Calculator'!A1003,'Lorri 401b'!N:N,0),0)</f>
        <v>-15522044.191545527</v>
      </c>
      <c r="S1003" s="25">
        <f t="shared" ca="1" si="787"/>
        <v>-16413973.923851017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-903575.24516149878</v>
      </c>
      <c r="R1004" s="25">
        <f t="array" aca="1" ref="R1004" ca="1">INDEX('Lorri 401b'!L:L,MATCH('Retirement Calculator'!A1004,'Lorri 401b'!N:N,0),0)</f>
        <v>-15607171.434255147</v>
      </c>
      <c r="S1004" s="25">
        <f t="shared" ca="1" si="787"/>
        <v>-16510746.679416645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-915269.28098774119</v>
      </c>
      <c r="R1005" s="25">
        <f t="array" aca="1" ref="R1005" ca="1">INDEX('Lorri 401b'!L:L,MATCH('Retirement Calculator'!A1005,'Lorri 401b'!N:N,0),0)</f>
        <v>-15692653.373809392</v>
      </c>
      <c r="S1005" s="25">
        <f t="shared" ca="1" si="787"/>
        <v>-16607922.654797133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-927012.04196325957</v>
      </c>
      <c r="R1006" s="25">
        <f t="array" aca="1" ref="R1006" ca="1">INDEX('Lorri 401b'!L:L,MATCH('Retirement Calculator'!A1006,'Lorri 401b'!N:N,0),0)</f>
        <v>-15778491.488111777</v>
      </c>
      <c r="S1006" s="25">
        <f t="shared" ca="1" si="787"/>
        <v>-16705503.530075036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-938803.73110950924</v>
      </c>
      <c r="R1007" s="25">
        <f t="array" aca="1" ref="R1007" ca="1">INDEX('Lorri 401b'!L:L,MATCH('Retirement Calculator'!A1007,'Lorri 401b'!N:N,0),0)</f>
        <v>-15864687.261223756</v>
      </c>
      <c r="S1007" s="25">
        <f t="shared" ca="1" si="787"/>
        <v>-16803490.992333263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-950644.55229386839</v>
      </c>
      <c r="R1008" s="25">
        <f t="array" aca="1" ref="R1008" ca="1">INDEX('Lorri 401b'!L:L,MATCH('Retirement Calculator'!A1008,'Lorri 401b'!N:N,0),0)</f>
        <v>-15951242.183390368</v>
      </c>
      <c r="S1008" s="25">
        <f t="shared" ca="1" si="787"/>
        <v>-16901886.735684235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-962534.71023316227</v>
      </c>
      <c r="R1009" s="25">
        <f t="array" aca="1" ref="R1009" ca="1">INDEX('Lorri 401b'!L:L,MATCH('Retirement Calculator'!A1009,'Lorri 401b'!N:N,0),0)</f>
        <v>-16038157.751066009</v>
      </c>
      <c r="S1009" s="25">
        <f t="shared" ca="1" si="787"/>
        <v>-17000692.46129917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-974474.41049720324</v>
      </c>
      <c r="R1010" s="25">
        <f t="array" aca="1" ref="R1010" ca="1">INDEX('Lorri 401b'!L:L,MATCH('Retirement Calculator'!A1010,'Lorri 401b'!N:N,0),0)</f>
        <v>-16125435.466940297</v>
      </c>
      <c r="S1010" s="25">
        <f t="shared" ca="1" si="787"/>
        <v>-17099909.877437498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-986463.85951234435</v>
      </c>
      <c r="R1011" s="25">
        <f t="array" aca="1" ref="R1011" ca="1">INDEX('Lorri 401b'!L:L,MATCH('Retirement Calculator'!A1011,'Lorri 401b'!N:N,0),0)</f>
        <v>-16213076.839964062</v>
      </c>
      <c r="S1011" s="25">
        <f t="shared" ca="1" si="787"/>
        <v>-17199540.699476406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-998503.26456504862</v>
      </c>
      <c r="R1012" s="25">
        <f t="array" aca="1" ref="R1012" ca="1">INDEX('Lorri 401b'!L:L,MATCH('Retirement Calculator'!A1012,'Lorri 401b'!N:N,0),0)</f>
        <v>-16301083.385375425</v>
      </c>
      <c r="S1012" s="25">
        <f t="shared" ca="1" si="787"/>
        <v>-17299586.649940472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-1010592.8338054725</v>
      </c>
      <c r="R1013" s="25">
        <f t="array" aca="1" ref="R1013" ca="1">INDEX('Lorri 401b'!L:L,MATCH('Retirement Calculator'!A1013,'Lorri 401b'!N:N,0),0)</f>
        <v>-16389456.624726003</v>
      </c>
      <c r="S1013" s="25">
        <f t="shared" ca="1" si="787"/>
        <v>-17400049.458531477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-1022732.7762510647</v>
      </c>
      <c r="R1014" s="25">
        <f t="array" aca="1" ref="R1014" ca="1">INDEX('Lorri 401b'!L:L,MATCH('Retirement Calculator'!A1014,'Lorri 401b'!N:N,0),0)</f>
        <v>-16478198.085907208</v>
      </c>
      <c r="S1014" s="25">
        <f t="shared" ca="1" si="787"/>
        <v>-17500930.862158272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-1034923.3017901803</v>
      </c>
      <c r="R1015" s="25">
        <f t="array" aca="1" ref="R1015" ca="1">INDEX('Lorri 401b'!L:L,MATCH('Retirement Calculator'!A1015,'Lorri 401b'!N:N,0),0)</f>
        <v>-16567309.303176668</v>
      </c>
      <c r="S1015" s="25">
        <f t="shared" ca="1" si="787"/>
        <v>-17602232.604966849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-1047164.6211857088</v>
      </c>
      <c r="R1016" s="25">
        <f t="array" aca="1" ref="R1016" ca="1">INDEX('Lorri 401b'!L:L,MATCH('Retirement Calculator'!A1016,'Lorri 401b'!N:N,0),0)</f>
        <v>-16656791.81718475</v>
      </c>
      <c r="S1016" s="25">
        <f t="shared" ca="1" si="787"/>
        <v>-17703956.438370459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-1059456.9460787186</v>
      </c>
      <c r="R1017" s="25">
        <f t="array" aca="1" ref="R1017" ca="1">INDEX('Lorri 401b'!L:L,MATCH('Retirement Calculator'!A1017,'Lorri 401b'!N:N,0),0)</f>
        <v>-16746647.1750012</v>
      </c>
      <c r="S1017" s="25">
        <f t="shared" ca="1" si="787"/>
        <v>-17806104.121079918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-1071800.4889921162</v>
      </c>
      <c r="R1018" s="25">
        <f t="array" aca="1" ref="R1018" ca="1">INDEX('Lorri 401b'!L:L,MATCH('Retirement Calculator'!A1018,'Lorri 401b'!N:N,0),0)</f>
        <v>-16836876.930141885</v>
      </c>
      <c r="S1018" s="25">
        <f t="shared" ca="1" si="787"/>
        <v>-17908677.419134002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-1084195.4633343194</v>
      </c>
      <c r="R1019" s="25">
        <f t="array" aca="1" ref="R1019" ca="1">INDEX('Lorri 401b'!L:L,MATCH('Retirement Calculator'!A1019,'Lorri 401b'!N:N,0),0)</f>
        <v>-16927482.642595656</v>
      </c>
      <c r="S1019" s="25">
        <f t="shared" ca="1" si="787"/>
        <v>-18011678.105929974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-1096642.0834029485</v>
      </c>
      <c r="R1020" s="25">
        <f t="array" aca="1" ref="R1020" ca="1">INDEX('Lorri 401b'!L:L,MATCH('Retirement Calculator'!A1020,'Lorri 401b'!N:N,0),0)</f>
        <v>-17018465.878851317</v>
      </c>
      <c r="S1020" s="25">
        <f t="shared" ca="1" si="787"/>
        <v>-18115107.962254263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-1109140.5643885303</v>
      </c>
      <c r="R1021" s="25">
        <f t="array" aca="1" ref="R1021" ca="1">INDEX('Lorri 401b'!L:L,MATCH('Retirement Calculator'!A1021,'Lorri 401b'!N:N,0),0)</f>
        <v>-17109828.211924709</v>
      </c>
      <c r="S1021" s="25">
        <f t="shared" ca="1" si="787"/>
        <v>-18218968.776313238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-1121691.1223782187</v>
      </c>
      <c r="R1022" s="25">
        <f t="array" aca="1" ref="R1022" ca="1">INDEX('Lorri 401b'!L:L,MATCH('Retirement Calculator'!A1022,'Lorri 401b'!N:N,0),0)</f>
        <v>-17201571.221385911</v>
      </c>
      <c r="S1022" s="25">
        <f t="shared" ca="1" si="787"/>
        <v>-18323262.34376413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-1134293.9743595307</v>
      </c>
      <c r="R1023" s="25">
        <f t="array" aca="1" ref="R1023" ca="1">INDEX('Lorri 401b'!L:L,MATCH('Retirement Calculator'!A1023,'Lorri 401b'!N:N,0),0)</f>
        <v>-17293696.493386533</v>
      </c>
      <c r="S1023" s="25">
        <f t="shared" ca="1" si="787"/>
        <v>-18427990.467746064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-1146949.3382240983</v>
      </c>
      <c r="R1024" s="25">
        <f t="array" aca="1" ref="R1024" ca="1">INDEX('Lorri 401b'!L:L,MATCH('Retirement Calculator'!A1024,'Lorri 401b'!N:N,0),0)</f>
        <v>-17386205.620687157</v>
      </c>
      <c r="S1024" s="25">
        <f t="shared" ca="1" si="787"/>
        <v>-18533154.958911255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-1159657.4327714348</v>
      </c>
      <c r="R1025" s="25">
        <f t="array" aca="1" ref="R1025" ca="1">INDEX('Lorri 401b'!L:L,MATCH('Retirement Calculator'!A1025,'Lorri 401b'!N:N,0),0)</f>
        <v>-17479100.202684868</v>
      </c>
      <c r="S1025" s="25">
        <f t="shared" ca="1" si="787"/>
        <v>-18638757.635456301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-1172418.4777127185</v>
      </c>
      <c r="R1026" s="25">
        <f t="array" aca="1" ref="R1026" ca="1">INDEX('Lorri 401b'!L:L,MATCH('Retirement Calculator'!A1026,'Lorri 401b'!N:N,0),0)</f>
        <v>-17572381.845440902</v>
      </c>
      <c r="S1026" s="25">
        <f t="shared" ca="1" si="787"/>
        <v>-18744800.323153619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-1185232.6936745909</v>
      </c>
      <c r="R1027" s="25">
        <f t="array" aca="1" ref="R1027" ca="1">INDEX('Lorri 401b'!L:L,MATCH('Retirement Calculator'!A1027,'Lorri 401b'!N:N,0),0)</f>
        <v>-17666052.161708418</v>
      </c>
      <c r="S1027" s="25">
        <f t="shared" ca="1" si="787"/>
        <v>-18851284.855383009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-1198100.3022029712</v>
      </c>
      <c r="R1028" s="25">
        <f t="array" aca="1" ref="R1028" ca="1">INDEX('Lorri 401b'!L:L,MATCH('Retirement Calculator'!A1028,'Lorri 401b'!N:N,0),0)</f>
        <v>-17760112.770960383</v>
      </c>
      <c r="S1028" s="25">
        <f t="shared" ca="1" si="787"/>
        <v>-18958213.073163353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-1211021.5257668863</v>
      </c>
      <c r="R1029" s="25">
        <f t="array" aca="1" ref="R1029" ca="1">INDEX('Lorri 401b'!L:L,MATCH('Retirement Calculator'!A1029,'Lorri 401b'!N:N,0),0)</f>
        <v>-17854565.299417567</v>
      </c>
      <c r="S1029" s="25">
        <f t="shared" ca="1" si="787"/>
        <v>-19065586.825184453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-1223996.5877623179</v>
      </c>
      <c r="R1030" s="25">
        <f t="array" aca="1" ref="R1030" ca="1">INDEX('Lorri 401b'!L:L,MATCH('Retirement Calculator'!A1030,'Lorri 401b'!N:N,0),0)</f>
        <v>-17949411.380076654</v>
      </c>
      <c r="S1030" s="25">
        <f t="shared" ca="1" si="787"/>
        <v>-19173407.967838973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-1237025.7125160636</v>
      </c>
      <c r="R1031" s="25">
        <f t="array" aca="1" ref="R1031" ca="1">INDEX('Lorri 401b'!L:L,MATCH('Retirement Calculator'!A1031,'Lorri 401b'!N:N,0),0)</f>
        <v>-18044652.652738485</v>
      </c>
      <c r="S1031" s="25">
        <f t="shared" ref="S1031:S1171" ca="1" si="1047">SUM(Q1031:R1031)</f>
        <v>-19281678.365254547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-1250109.1252896166</v>
      </c>
      <c r="R1032" s="25">
        <f t="array" aca="1" ref="R1032" ca="1">INDEX('Lorri 401b'!L:L,MATCH('Retirement Calculator'!A1032,'Lorri 401b'!N:N,0),0)</f>
        <v>-18140290.76403641</v>
      </c>
      <c r="S1032" s="25">
        <f t="shared" ca="1" si="1047"/>
        <v>-19390399.889326025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-1263247.0522830596</v>
      </c>
      <c r="R1033" s="25">
        <f t="array" aca="1" ref="R1033" ca="1">INDEX('Lorri 401b'!L:L,MATCH('Retirement Calculator'!A1033,'Lorri 401b'!N:N,0),0)</f>
        <v>-18236327.36746474</v>
      </c>
      <c r="S1033" s="25">
        <f t="shared" ca="1" si="1047"/>
        <v>-19499574.4197478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-1276439.720638975</v>
      </c>
      <c r="R1034" s="25">
        <f t="array" aca="1" ref="R1034" ca="1">INDEX('Lorri 401b'!L:L,MATCH('Retirement Calculator'!A1034,'Lorri 401b'!N:N,0),0)</f>
        <v>-18332764.123407356</v>
      </c>
      <c r="S1034" s="25">
        <f t="shared" ca="1" si="1047"/>
        <v>-19609203.844046332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-1289687.3584463736</v>
      </c>
      <c r="R1035" s="25">
        <f t="array" aca="1" ref="R1035" ca="1">INDEX('Lorri 401b'!L:L,MATCH('Retirement Calculator'!A1035,'Lorri 401b'!N:N,0),0)</f>
        <v>-18429602.699166402</v>
      </c>
      <c r="S1035" s="25">
        <f t="shared" ca="1" si="1047"/>
        <v>-19719290.057612777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-1302990.1947446363</v>
      </c>
      <c r="R1036" s="25">
        <f t="array" aca="1" ref="R1036" ca="1">INDEX('Lorri 401b'!L:L,MATCH('Retirement Calculator'!A1036,'Lorri 401b'!N:N,0),0)</f>
        <v>-18526844.768991109</v>
      </c>
      <c r="S1036" s="25">
        <f t="shared" ca="1" si="1047"/>
        <v>-19829834.963735744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-1316348.4595274751</v>
      </c>
      <c r="R1037" s="25">
        <f t="array" aca="1" ref="R1037" ca="1">INDEX('Lorri 401b'!L:L,MATCH('Retirement Calculator'!A1037,'Lorri 401b'!N:N,0),0)</f>
        <v>-18624492.01410675</v>
      </c>
      <c r="S1037" s="25">
        <f t="shared" ca="1" si="1047"/>
        <v>-19940840.473634224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-1329762.383746909</v>
      </c>
      <c r="R1038" s="25">
        <f t="array" aca="1" ref="R1038" ca="1">INDEX('Lorri 401b'!L:L,MATCH('Retirement Calculator'!A1038,'Lorri 401b'!N:N,0),0)</f>
        <v>-18722546.122743707</v>
      </c>
      <c r="S1038" s="25">
        <f t="shared" ca="1" si="1047"/>
        <v>-20052308.506490618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-1343232.1993172572</v>
      </c>
      <c r="R1039" s="25">
        <f t="array" aca="1" ref="R1039" ca="1">INDEX('Lorri 401b'!L:L,MATCH('Retirement Calculator'!A1039,'Lorri 401b'!N:N,0),0)</f>
        <v>-18821008.790166654</v>
      </c>
      <c r="S1039" s="25">
        <f t="shared" ca="1" si="1047"/>
        <v>-20164240.989483912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-1356758.1391191485</v>
      </c>
      <c r="R1040" s="25">
        <f t="array" aca="1" ref="R1040" ca="1">INDEX('Lorri 401b'!L:L,MATCH('Retirement Calculator'!A1040,'Lorri 401b'!N:N,0),0)</f>
        <v>-18919881.718703862</v>
      </c>
      <c r="S1040" s="25">
        <f t="shared" ca="1" si="1047"/>
        <v>-20276639.857823011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-1370340.4370035478</v>
      </c>
      <c r="R1041" s="25">
        <f t="array" aca="1" ref="R1041" ca="1">INDEX('Lorri 401b'!L:L,MATCH('Retirement Calculator'!A1041,'Lorri 401b'!N:N,0),0)</f>
        <v>-19019166.617776643</v>
      </c>
      <c r="S1041" s="25">
        <f t="shared" ca="1" si="1047"/>
        <v>-20389507.054780193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-1383979.3277957987</v>
      </c>
      <c r="R1042" s="25">
        <f t="array" aca="1" ref="R1042" ca="1">INDEX('Lorri 401b'!L:L,MATCH('Retirement Calculator'!A1042,'Lorri 401b'!N:N,0),0)</f>
        <v>-19118865.203928892</v>
      </c>
      <c r="S1042" s="25">
        <f t="shared" ca="1" si="1047"/>
        <v>-20502844.531724691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-1397675.047299684</v>
      </c>
      <c r="R1043" s="25">
        <f t="array" aca="1" ref="R1043" ca="1">INDEX('Lorri 401b'!L:L,MATCH('Retirement Calculator'!A1043,'Lorri 401b'!N:N,0),0)</f>
        <v>-19218979.200856775</v>
      </c>
      <c r="S1043" s="25">
        <f t="shared" ca="1" si="1047"/>
        <v>-20616654.248156458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-1411427.8323015021</v>
      </c>
      <c r="R1044" s="25">
        <f t="array" aca="1" ref="R1044" ca="1">INDEX('Lorri 401b'!L:L,MATCH('Retirement Calculator'!A1044,'Lorri 401b'!N:N,0),0)</f>
        <v>-19319510.339438524</v>
      </c>
      <c r="S1044" s="25">
        <f t="shared" ca="1" si="1047"/>
        <v>-20730938.171740025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-1425237.9205741612</v>
      </c>
      <c r="R1045" s="25">
        <f t="array" aca="1" ref="R1045" ca="1">INDEX('Lorri 401b'!L:L,MATCH('Retirement Calculator'!A1045,'Lorri 401b'!N:N,0),0)</f>
        <v>-19420460.357764363</v>
      </c>
      <c r="S1045" s="25">
        <f t="shared" ca="1" si="1047"/>
        <v>-20845698.278338525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-1439105.5508812896</v>
      </c>
      <c r="R1046" s="25">
        <f t="array" aca="1" ref="R1046" ca="1">INDEX('Lorri 401b'!L:L,MATCH('Retirement Calculator'!A1046,'Lorri 401b'!N:N,0),0)</f>
        <v>-19521831.001166563</v>
      </c>
      <c r="S1046" s="25">
        <f t="shared" ca="1" si="1047"/>
        <v>-20960936.552047852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-1453030.9629813645</v>
      </c>
      <c r="R1047" s="25">
        <f t="array" aca="1" ref="R1047" ca="1">INDEX('Lorri 401b'!L:L,MATCH('Retirement Calculator'!A1047,'Lorri 401b'!N:N,0),0)</f>
        <v>-19623624.022249606</v>
      </c>
      <c r="S1047" s="25">
        <f t="shared" ca="1" si="1047"/>
        <v>-21076654.985230971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-1467014.3976318564</v>
      </c>
      <c r="R1048" s="25">
        <f t="array" aca="1" ref="R1048" ca="1">INDEX('Lorri 401b'!L:L,MATCH('Retirement Calculator'!A1048,'Lorri 401b'!N:N,0),0)</f>
        <v>-19725841.180920493</v>
      </c>
      <c r="S1048" s="25">
        <f t="shared" ca="1" si="1047"/>
        <v>-21192855.57855235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-1481056.0965933918</v>
      </c>
      <c r="R1049" s="25">
        <f t="array" aca="1" ref="R1049" ca="1">INDEX('Lorri 401b'!L:L,MATCH('Retirement Calculator'!A1049,'Lorri 401b'!N:N,0),0)</f>
        <v>-19828484.244419176</v>
      </c>
      <c r="S1049" s="25">
        <f t="shared" ca="1" si="1047"/>
        <v>-21309540.341012567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-1495156.3026339337</v>
      </c>
      <c r="R1050" s="25">
        <f t="array" aca="1" ref="R1050" ca="1">INDEX('Lorri 401b'!L:L,MATCH('Retirement Calculator'!A1050,'Lorri 401b'!N:N,0),0)</f>
        <v>-19931554.987349104</v>
      </c>
      <c r="S1050" s="25">
        <f t="shared" ca="1" si="1047"/>
        <v>-21426711.289983038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-1509315.2595329778</v>
      </c>
      <c r="R1051" s="25">
        <f t="array" aca="1" ref="R1051" ca="1">INDEX('Lorri 401b'!L:L,MATCH('Retirement Calculator'!A1051,'Lorri 401b'!N:N,0),0)</f>
        <v>-20035055.191707905</v>
      </c>
      <c r="S1051" s="25">
        <f t="shared" ca="1" si="1047"/>
        <v>-21544370.451240882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-1523533.2120857681</v>
      </c>
      <c r="R1052" s="25">
        <f t="array" aca="1" ref="R1052" ca="1">INDEX('Lorri 401b'!L:L,MATCH('Retirement Calculator'!A1052,'Lorri 401b'!N:N,0),0)</f>
        <v>-20138986.646918204</v>
      </c>
      <c r="S1052" s="25">
        <f t="shared" ca="1" si="1047"/>
        <v>-21662519.859003972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-1537810.4061075284</v>
      </c>
      <c r="R1053" s="25">
        <f t="array" aca="1" ref="R1053" ca="1">INDEX('Lorri 401b'!L:L,MATCH('Retirement Calculator'!A1053,'Lorri 401b'!N:N,0),0)</f>
        <v>-20243351.149858542</v>
      </c>
      <c r="S1053" s="25">
        <f t="shared" ca="1" si="1047"/>
        <v>-21781161.555966072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-1552147.0884377125</v>
      </c>
      <c r="R1054" s="25">
        <f t="array" aca="1" ref="R1054" ca="1">INDEX('Lorri 401b'!L:L,MATCH('Retirement Calculator'!A1054,'Lorri 401b'!N:N,0),0)</f>
        <v>-20348150.504894465</v>
      </c>
      <c r="S1054" s="25">
        <f t="shared" ca="1" si="1047"/>
        <v>-21900297.593332179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-1566543.5069442724</v>
      </c>
      <c r="R1055" s="25">
        <f t="array" aca="1" ref="R1055" ca="1">INDEX('Lorri 401b'!L:L,MATCH('Retirement Calculator'!A1055,'Lorri 401b'!N:N,0),0)</f>
        <v>-20453386.523909707</v>
      </c>
      <c r="S1055" s="25">
        <f t="shared" ca="1" si="1047"/>
        <v>-22019930.030853979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-1580999.9105279432</v>
      </c>
      <c r="R1056" s="25">
        <f t="array" aca="1" ref="R1056" ca="1">INDEX('Lorri 401b'!L:L,MATCH('Retirement Calculator'!A1056,'Lorri 401b'!N:N,0),0)</f>
        <v>-20559061.026337512</v>
      </c>
      <c r="S1056" s="25">
        <f t="shared" ca="1" si="1047"/>
        <v>-22140060.936865456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-1595516.5491265457</v>
      </c>
      <c r="R1057" s="25">
        <f t="array" aca="1" ref="R1057" ca="1">INDEX('Lorri 401b'!L:L,MATCH('Retirement Calculator'!A1057,'Lorri 401b'!N:N,0),0)</f>
        <v>-20665175.8391921</v>
      </c>
      <c r="S1057" s="25">
        <f t="shared" ca="1" si="1047"/>
        <v>-22260692.388318647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-1610093.673719309</v>
      </c>
      <c r="R1058" s="25">
        <f t="array" aca="1" ref="R1058" ca="1">INDEX('Lorri 401b'!L:L,MATCH('Retirement Calculator'!A1058,'Lorri 401b'!N:N,0),0)</f>
        <v>-20771732.797100246</v>
      </c>
      <c r="S1058" s="25">
        <f t="shared" ca="1" si="1047"/>
        <v>-22381826.470819555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-1624731.5363312089</v>
      </c>
      <c r="R1059" s="25">
        <f t="array" aca="1" ref="R1059" ca="1">INDEX('Lorri 401b'!L:L,MATCH('Retirement Calculator'!A1059,'Lorri 401b'!N:N,0),0)</f>
        <v>-20878733.74233301</v>
      </c>
      <c r="S1059" s="25">
        <f t="shared" ca="1" si="1047"/>
        <v>-22503465.27866422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-1639430.390037325</v>
      </c>
      <c r="R1060" s="25">
        <f t="array" aca="1" ref="R1060" ca="1">INDEX('Lorri 401b'!L:L,MATCH('Retirement Calculator'!A1060,'Lorri 401b'!N:N,0),0)</f>
        <v>-20986180.524837576</v>
      </c>
      <c r="S1060" s="25">
        <f t="shared" ca="1" si="1047"/>
        <v>-22625610.9148749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-1654190.4889672166</v>
      </c>
      <c r="R1061" s="25">
        <f t="array" aca="1" ref="R1061" ca="1">INDEX('Lorri 401b'!L:L,MATCH('Retirement Calculator'!A1061,'Lorri 401b'!N:N,0),0)</f>
        <v>-21094075.002269246</v>
      </c>
      <c r="S1061" s="25">
        <f t="shared" ca="1" si="1047"/>
        <v>-22748265.491236463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-1669012.0883093162</v>
      </c>
      <c r="R1062" s="25">
        <f t="array" aca="1" ref="R1062" ca="1">INDEX('Lorri 401b'!L:L,MATCH('Retirement Calculator'!A1062,'Lorri 401b'!N:N,0),0)</f>
        <v>-21202419.040023547</v>
      </c>
      <c r="S1062" s="25">
        <f t="shared" ca="1" si="1047"/>
        <v>-22871431.128332864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-1683895.4443153411</v>
      </c>
      <c r="R1063" s="25">
        <f t="array" aca="1" ref="R1063" ca="1">INDEX('Lorri 401b'!L:L,MATCH('Retirement Calculator'!A1063,'Lorri 401b'!N:N,0),0)</f>
        <v>-21311214.511268493</v>
      </c>
      <c r="S1063" s="25">
        <f t="shared" ca="1" si="1047"/>
        <v>-22995109.955583833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-1698840.8143047246</v>
      </c>
      <c r="R1064" s="25">
        <f t="array" aca="1" ref="R1064" ca="1">INDEX('Lorri 401b'!L:L,MATCH('Retirement Calculator'!A1064,'Lorri 401b'!N:N,0),0)</f>
        <v>-21420463.296976957</v>
      </c>
      <c r="S1064" s="25">
        <f t="shared" ca="1" si="1047"/>
        <v>-23119304.111281682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-1713848.4566690638</v>
      </c>
      <c r="R1065" s="25">
        <f t="array" aca="1" ref="R1065" ca="1">INDEX('Lorri 401b'!L:L,MATCH('Retirement Calculator'!A1065,'Lorri 401b'!N:N,0),0)</f>
        <v>-21530167.28595921</v>
      </c>
      <c r="S1065" s="25">
        <f t="shared" ca="1" si="1047"/>
        <v>-23244015.742628273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-1728918.6308765877</v>
      </c>
      <c r="R1066" s="25">
        <f t="array" aca="1" ref="R1066" ca="1">INDEX('Lorri 401b'!L:L,MATCH('Retirement Calculator'!A1066,'Lorri 401b'!N:N,0),0)</f>
        <v>-21640328.374895554</v>
      </c>
      <c r="S1066" s="25">
        <f t="shared" ca="1" si="1047"/>
        <v>-23369247.005772144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-1744051.597476643</v>
      </c>
      <c r="R1067" s="25">
        <f t="array" aca="1" ref="R1067" ca="1">INDEX('Lorri 401b'!L:L,MATCH('Retirement Calculator'!A1067,'Lorri 401b'!N:N,0),0)</f>
        <v>-21750948.468369134</v>
      </c>
      <c r="S1067" s="25">
        <f t="shared" ca="1" si="1047"/>
        <v>-23495000.065845776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-1759247.6181041985</v>
      </c>
      <c r="R1068" s="25">
        <f t="array" aca="1" ref="R1068" ca="1">INDEX('Lorri 401b'!L:L,MATCH('Retirement Calculator'!A1068,'Lorri 401b'!N:N,0),0)</f>
        <v>-21862029.478898853</v>
      </c>
      <c r="S1068" s="25">
        <f t="shared" ca="1" si="1047"/>
        <v>-23621277.09700305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-1774506.9554843688</v>
      </c>
      <c r="R1069" s="25">
        <f t="array" aca="1" ref="R1069" ca="1">INDEX('Lorri 401b'!L:L,MATCH('Retirement Calculator'!A1069,'Lorri 401b'!N:N,0),0)</f>
        <v>-21973573.326972444</v>
      </c>
      <c r="S1069" s="25">
        <f t="shared" ca="1" si="1047"/>
        <v>-23748080.282456812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-1789829.8734369564</v>
      </c>
      <c r="R1070" s="25">
        <f t="array" aca="1" ref="R1070" ca="1">INDEX('Lorri 401b'!L:L,MATCH('Retirement Calculator'!A1070,'Lorri 401b'!N:N,0),0)</f>
        <v>-22085581.941079676</v>
      </c>
      <c r="S1070" s="25">
        <f t="shared" ca="1" si="1047"/>
        <v>-23875411.814516634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-1805216.6368810132</v>
      </c>
      <c r="R1071" s="25">
        <f t="array" aca="1" ref="R1071" ca="1">INDEX('Lorri 401b'!L:L,MATCH('Retirement Calculator'!A1071,'Lorri 401b'!N:N,0),0)</f>
        <v>-22198057.257745687</v>
      </c>
      <c r="S1071" s="25">
        <f t="shared" ca="1" si="1047"/>
        <v>-24003273.894626699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-1820667.5118394203</v>
      </c>
      <c r="R1072" s="25">
        <f t="array" aca="1" ref="R1072" ca="1">INDEX('Lorri 401b'!L:L,MATCH('Retirement Calculator'!A1072,'Lorri 401b'!N:N,0),0)</f>
        <v>-22311001.221564475</v>
      </c>
      <c r="S1072" s="25">
        <f t="shared" ca="1" si="1047"/>
        <v>-24131668.733403895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-1836182.7654434873</v>
      </c>
      <c r="R1073" s="25">
        <f t="array" aca="1" ref="R1073" ca="1">INDEX('Lorri 401b'!L:L,MATCH('Retirement Calculator'!A1073,'Lorri 401b'!N:N,0),0)</f>
        <v>-22424415.785232507</v>
      </c>
      <c r="S1073" s="25">
        <f t="shared" ca="1" si="1047"/>
        <v>-24260598.550675996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-1851762.6659375713</v>
      </c>
      <c r="R1074" s="25">
        <f t="array" aca="1" ref="R1074" ca="1">INDEX('Lorri 401b'!L:L,MATCH('Retirement Calculator'!A1074,'Lorri 401b'!N:N,0),0)</f>
        <v>-22538302.909582488</v>
      </c>
      <c r="S1074" s="25">
        <f t="shared" ca="1" si="1047"/>
        <v>-24390065.575520061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-1867407.482683714</v>
      </c>
      <c r="R1075" s="25">
        <f t="array" aca="1" ref="R1075" ca="1">INDEX('Lorri 401b'!L:L,MATCH('Retirement Calculator'!A1075,'Lorri 401b'!N:N,0),0)</f>
        <v>-22652664.563617263</v>
      </c>
      <c r="S1075" s="25">
        <f t="shared" ca="1" si="1047"/>
        <v>-24520072.046300977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-1883117.4861662989</v>
      </c>
      <c r="R1076" s="25">
        <f t="array" aca="1" ref="R1076" ca="1">INDEX('Lorri 401b'!L:L,MATCH('Retirement Calculator'!A1076,'Lorri 401b'!N:N,0),0)</f>
        <v>-22767502.724543847</v>
      </c>
      <c r="S1076" s="25">
        <f t="shared" ca="1" si="1047"/>
        <v>-24650620.210710146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-1898892.9479967279</v>
      </c>
      <c r="R1077" s="25">
        <f t="array" aca="1" ref="R1077" ca="1">INDEX('Lorri 401b'!L:L,MATCH('Retirement Calculator'!A1077,'Lorri 401b'!N:N,0),0)</f>
        <v>-22882819.377807628</v>
      </c>
      <c r="S1077" s="25">
        <f t="shared" ca="1" si="1047"/>
        <v>-24781712.325804356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-1914734.140918117</v>
      </c>
      <c r="R1078" s="25">
        <f t="array" aca="1" ref="R1078" ca="1">INDEX('Lorri 401b'!L:L,MATCH('Retirement Calculator'!A1078,'Lorri 401b'!N:N,0),0)</f>
        <v>-22998616.517126672</v>
      </c>
      <c r="S1078" s="25">
        <f t="shared" ca="1" si="1047"/>
        <v>-24913350.658044789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-1930641.338810012</v>
      </c>
      <c r="R1079" s="25">
        <f t="array" aca="1" ref="R1079" ca="1">INDEX('Lorri 401b'!L:L,MATCH('Retirement Calculator'!A1079,'Lorri 401b'!N:N,0),0)</f>
        <v>-23114896.144526213</v>
      </c>
      <c r="S1079" s="25">
        <f t="shared" ca="1" si="1047"/>
        <v>-25045537.483336225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-1946614.8166931232</v>
      </c>
      <c r="R1080" s="25">
        <f t="array" aca="1" ref="R1080" ca="1">INDEX('Lorri 401b'!L:L,MATCH('Retirement Calculator'!A1080,'Lorri 401b'!N:N,0),0)</f>
        <v>-23231660.270373251</v>
      </c>
      <c r="S1080" s="25">
        <f t="shared" ca="1" si="1047"/>
        <v>-25178275.087066375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-1962654.8507340807</v>
      </c>
      <c r="R1081" s="25">
        <f t="array" aca="1" ref="R1081" ca="1">INDEX('Lorri 401b'!L:L,MATCH('Retirement Calculator'!A1081,'Lorri 401b'!N:N,0),0)</f>
        <v>-23348910.913411319</v>
      </c>
      <c r="S1081" s="25">
        <f t="shared" ca="1" si="1047"/>
        <v>-25311565.7641454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-1978761.7182502088</v>
      </c>
      <c r="R1082" s="25">
        <f t="array" aca="1" ref="R1082" ca="1">INDEX('Lorri 401b'!L:L,MATCH('Retirement Calculator'!A1082,'Lorri 401b'!N:N,0),0)</f>
        <v>-23466650.100795381</v>
      </c>
      <c r="S1082" s="25">
        <f t="shared" ca="1" si="1047"/>
        <v>-25445411.819045588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-1994935.6977143208</v>
      </c>
      <c r="R1083" s="25">
        <f t="array" aca="1" ref="R1083" ca="1">INDEX('Lorri 401b'!L:L,MATCH('Retirement Calculator'!A1083,'Lorri 401b'!N:N,0),0)</f>
        <v>-23584879.868126877</v>
      </c>
      <c r="S1083" s="25">
        <f t="shared" ca="1" si="1047"/>
        <v>-25579815.565841198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-2011177.0687595333</v>
      </c>
      <c r="R1084" s="25">
        <f t="array" aca="1" ref="R1084" ca="1">INDEX('Lorri 401b'!L:L,MATCH('Retirement Calculator'!A1084,'Lorri 401b'!N:N,0),0)</f>
        <v>-23703602.259488918</v>
      </c>
      <c r="S1084" s="25">
        <f t="shared" ca="1" si="1047"/>
        <v>-25714779.328248452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-2027486.1121841008</v>
      </c>
      <c r="R1085" s="25">
        <f t="array" aca="1" ref="R1085" ca="1">INDEX('Lorri 401b'!L:L,MATCH('Retirement Calculator'!A1085,'Lorri 401b'!N:N,0),0)</f>
        <v>-23822819.327481635</v>
      </c>
      <c r="S1085" s="25">
        <f t="shared" ca="1" si="1047"/>
        <v>-25850305.439665735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-2043863.1099562708</v>
      </c>
      <c r="R1086" s="25">
        <f t="array" aca="1" ref="R1086" ca="1">INDEX('Lorri 401b'!L:L,MATCH('Retirement Calculator'!A1086,'Lorri 401b'!N:N,0),0)</f>
        <v>-23942533.133257654</v>
      </c>
      <c r="S1086" s="25">
        <f t="shared" ca="1" si="1047"/>
        <v>-25986396.243213926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-2060308.3452191581</v>
      </c>
      <c r="R1087" s="25">
        <f t="array" aca="1" ref="R1087" ca="1">INDEX('Lorri 401b'!L:L,MATCH('Retirement Calculator'!A1087,'Lorri 401b'!N:N,0),0)</f>
        <v>-24062745.746557742</v>
      </c>
      <c r="S1087" s="25">
        <f t="shared" ca="1" si="1047"/>
        <v>-26123054.0917769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-2076822.1022956409</v>
      </c>
      <c r="R1088" s="25">
        <f t="array" aca="1" ref="R1088" ca="1">INDEX('Lorri 401b'!L:L,MATCH('Retirement Calculator'!A1088,'Lorri 401b'!N:N,0),0)</f>
        <v>-24183459.245746579</v>
      </c>
      <c r="S1088" s="25">
        <f t="shared" ca="1" si="1047"/>
        <v>-26260281.34804222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-2093404.6666932756</v>
      </c>
      <c r="R1089" s="25">
        <f t="array" aca="1" ref="R1089" ca="1">INDEX('Lorri 401b'!L:L,MATCH('Retirement Calculator'!A1089,'Lorri 401b'!N:N,0),0)</f>
        <v>-24304675.717848703</v>
      </c>
      <c r="S1089" s="25">
        <f t="shared" ca="1" si="1047"/>
        <v>-26398080.384541977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-2110056.3251092336</v>
      </c>
      <c r="R1090" s="25">
        <f t="array" aca="1" ref="R1090" ca="1">INDEX('Lorri 401b'!L:L,MATCH('Retirement Calculator'!A1090,'Lorri 401b'!N:N,0),0)</f>
        <v>-24426397.258584585</v>
      </c>
      <c r="S1090" s="25">
        <f t="shared" ca="1" si="1047"/>
        <v>-26536453.583693817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-2126777.365435258</v>
      </c>
      <c r="R1091" s="25">
        <f t="array" aca="1" ref="R1091" ca="1">INDEX('Lorri 401b'!L:L,MATCH('Retirement Calculator'!A1091,'Lorri 401b'!N:N,0),0)</f>
        <v>-24548625.972406868</v>
      </c>
      <c r="S1091" s="25">
        <f t="shared" ca="1" si="1047"/>
        <v>-26675403.337842125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-2143568.0767626408</v>
      </c>
      <c r="R1092" s="25">
        <f t="array" aca="1" ref="R1092" ca="1">INDEX('Lorri 401b'!L:L,MATCH('Retirement Calculator'!A1092,'Lorri 401b'!N:N,0),0)</f>
        <v>-24671363.972536743</v>
      </c>
      <c r="S1092" s="25">
        <f t="shared" ca="1" si="1047"/>
        <v>-26814932.049299382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-2160428.7493872209</v>
      </c>
      <c r="R1093" s="25">
        <f t="array" aca="1" ref="R1093" ca="1">INDEX('Lorri 401b'!L:L,MATCH('Retirement Calculator'!A1093,'Lorri 401b'!N:N,0),0)</f>
        <v>-24794613.381000493</v>
      </c>
      <c r="S1093" s="25">
        <f t="shared" ca="1" si="1047"/>
        <v>-26955042.130387712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-2177359.6748144035</v>
      </c>
      <c r="R1094" s="25">
        <f t="array" aca="1" ref="R1094" ca="1">INDEX('Lorri 401b'!L:L,MATCH('Retirement Calculator'!A1094,'Lorri 401b'!N:N,0),0)</f>
        <v>-24918376.328666177</v>
      </c>
      <c r="S1094" s="25">
        <f t="shared" ca="1" si="1047"/>
        <v>-27095736.00348058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-2194361.1457641996</v>
      </c>
      <c r="R1095" s="25">
        <f t="array" aca="1" ref="R1095" ca="1">INDEX('Lorri 401b'!L:L,MATCH('Retirement Calculator'!A1095,'Lorri 401b'!N:N,0),0)</f>
        <v>-25042654.955280464</v>
      </c>
      <c r="S1095" s="25">
        <f t="shared" ca="1" si="1047"/>
        <v>-27237016.101044662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-2211433.4561762861</v>
      </c>
      <c r="R1096" s="25">
        <f t="array" aca="1" ref="R1096" ca="1">INDEX('Lorri 401b'!L:L,MATCH('Retirement Calculator'!A1096,'Lorri 401b'!N:N,0),0)</f>
        <v>-25167451.409505647</v>
      </c>
      <c r="S1096" s="25">
        <f t="shared" ca="1" si="1047"/>
        <v>-27378884.865681931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-2228576.90121509</v>
      </c>
      <c r="R1097" s="25">
        <f t="array" aca="1" ref="R1097" ca="1">INDEX('Lorri 401b'!L:L,MATCH('Retirement Calculator'!A1097,'Lorri 401b'!N:N,0),0)</f>
        <v>-25292767.848956767</v>
      </c>
      <c r="S1097" s="25">
        <f t="shared" ca="1" si="1047"/>
        <v>-27521344.750171859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-2245791.7772748889</v>
      </c>
      <c r="R1098" s="25">
        <f t="array" aca="1" ref="R1098" ca="1">INDEX('Lorri 401b'!L:L,MATCH('Retirement Calculator'!A1098,'Lorri 401b'!N:N,0),0)</f>
        <v>-25418606.440238934</v>
      </c>
      <c r="S1098" s="25">
        <f t="shared" ca="1" si="1047"/>
        <v>-27664398.217513822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-2263078.381984937</v>
      </c>
      <c r="R1099" s="25">
        <f t="array" aca="1" ref="R1099" ca="1">INDEX('Lorri 401b'!L:L,MATCH('Retirement Calculator'!A1099,'Lorri 401b'!N:N,0),0)</f>
        <v>-25544969.358984776</v>
      </c>
      <c r="S1099" s="25">
        <f t="shared" ca="1" si="1047"/>
        <v>-27808047.740969714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-2280437.0142146102</v>
      </c>
      <c r="R1100" s="25">
        <f t="array" aca="1" ref="R1100" ca="1">INDEX('Lorri 401b'!L:L,MATCH('Retirement Calculator'!A1100,'Lorri 401b'!N:N,0),0)</f>
        <v>-25671858.789892059</v>
      </c>
      <c r="S1100" s="25">
        <f t="shared" ca="1" si="1047"/>
        <v>-27952295.804106668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-2297867.9740785738</v>
      </c>
      <c r="R1101" s="25">
        <f t="array" aca="1" ref="R1101" ca="1">INDEX('Lorri 401b'!L:L,MATCH('Retirement Calculator'!A1101,'Lorri 401b'!N:N,0),0)</f>
        <v>-25799276.926761456</v>
      </c>
      <c r="S1101" s="25">
        <f t="shared" ca="1" si="1047"/>
        <v>-28097144.900840029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-2315371.5629419703</v>
      </c>
      <c r="R1102" s="25">
        <f t="array" aca="1" ref="R1102" ca="1">INDEX('Lorri 401b'!L:L,MATCH('Retirement Calculator'!A1102,'Lorri 401b'!N:N,0),0)</f>
        <v>-25927225.972534474</v>
      </c>
      <c r="S1102" s="25">
        <f t="shared" ca="1" si="1047"/>
        <v>-28242597.535476446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-2332948.0834256313</v>
      </c>
      <c r="R1103" s="25">
        <f t="array" aca="1" ref="R1103" ca="1">INDEX('Lorri 401b'!L:L,MATCH('Retirement Calculator'!A1103,'Lorri 401b'!N:N,0),0)</f>
        <v>-26055708.139331549</v>
      </c>
      <c r="S1103" s="25">
        <f t="shared" ca="1" si="1047"/>
        <v>-28388656.222757179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-2350597.8394113071</v>
      </c>
      <c r="R1104" s="25">
        <f t="array" aca="1" ref="R1104" ca="1">INDEX('Lorri 401b'!L:L,MATCH('Retirement Calculator'!A1104,'Lorri 401b'!N:N,0),0)</f>
        <v>-26184725.648490276</v>
      </c>
      <c r="S1104" s="25">
        <f t="shared" ca="1" si="1047"/>
        <v>-28535323.487901583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-2368321.1360469237</v>
      </c>
      <c r="R1105" s="25">
        <f t="array" aca="1" ref="R1105" ca="1">INDEX('Lorri 401b'!L:L,MATCH('Retirement Calculator'!A1105,'Lorri 401b'!N:N,0),0)</f>
        <v>-26314280.730603833</v>
      </c>
      <c r="S1105" s="25">
        <f t="shared" ca="1" si="1047"/>
        <v>-28682601.866650756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-2386118.2797518549</v>
      </c>
      <c r="R1106" s="25">
        <f t="array" aca="1" ref="R1106" ca="1">INDEX('Lorri 401b'!L:L,MATCH('Retirement Calculator'!A1106,'Lorri 401b'!N:N,0),0)</f>
        <v>-26444375.625559527</v>
      </c>
      <c r="S1106" s="25">
        <f t="shared" ca="1" si="1047"/>
        <v>-28830493.905311383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-2403989.5782222236</v>
      </c>
      <c r="R1107" s="25">
        <f t="array" aca="1" ref="R1107" ca="1">INDEX('Lorri 401b'!L:L,MATCH('Retirement Calculator'!A1107,'Lorri 401b'!N:N,0),0)</f>
        <v>-26575012.582577538</v>
      </c>
      <c r="S1107" s="25">
        <f t="shared" ca="1" si="1047"/>
        <v>-28979002.16079976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-2421935.3404362188</v>
      </c>
      <c r="R1108" s="25">
        <f t="array" aca="1" ref="R1108" ca="1">INDEX('Lorri 401b'!L:L,MATCH('Retirement Calculator'!A1108,'Lorri 401b'!N:N,0),0)</f>
        <v>-26706193.860249791</v>
      </c>
      <c r="S1108" s="25">
        <f t="shared" ca="1" si="1047"/>
        <v>-29128129.200686011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-2439955.8766594389</v>
      </c>
      <c r="R1109" s="25">
        <f t="array" aca="1" ref="R1109" ca="1">INDEX('Lorri 401b'!L:L,MATCH('Retirement Calculator'!A1109,'Lorri 401b'!N:N,0),0)</f>
        <v>-26837921.72657901</v>
      </c>
      <c r="S1109" s="25">
        <f t="shared" ca="1" si="1047"/>
        <v>-29277877.603238449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-2458051.498450256</v>
      </c>
      <c r="R1110" s="25">
        <f t="array" aca="1" ref="R1110" ca="1">INDEX('Lorri 401b'!L:L,MATCH('Retirement Calculator'!A1110,'Lorri 401b'!N:N,0),0)</f>
        <v>-26970198.459017936</v>
      </c>
      <c r="S1110" s="25">
        <f t="shared" ca="1" si="1047"/>
        <v>-29428249.957468193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-2476222.5186652015</v>
      </c>
      <c r="R1111" s="25">
        <f t="array" aca="1" ref="R1111" ca="1">INDEX('Lorri 401b'!L:L,MATCH('Retirement Calculator'!A1111,'Lorri 401b'!N:N,0),0)</f>
        <v>-27103026.344508693</v>
      </c>
      <c r="S1111" s="25">
        <f t="shared" ca="1" si="1047"/>
        <v>-29579248.863173895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-2494469.2514643758</v>
      </c>
      <c r="R1112" s="25">
        <f t="array" aca="1" ref="R1112" ca="1">INDEX('Lorri 401b'!L:L,MATCH('Retirement Calculator'!A1112,'Lorri 401b'!N:N,0),0)</f>
        <v>-27236407.679522324</v>
      </c>
      <c r="S1112" s="25">
        <f t="shared" ca="1" si="1047"/>
        <v>-29730876.930986699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-2512792.0123168798</v>
      </c>
      <c r="R1113" s="25">
        <f t="array" aca="1" ref="R1113" ca="1">INDEX('Lorri 401b'!L:L,MATCH('Retirement Calculator'!A1113,'Lorri 401b'!N:N,0),0)</f>
        <v>-27370344.770098515</v>
      </c>
      <c r="S1113" s="25">
        <f t="shared" ca="1" si="1047"/>
        <v>-29883136.782415394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-2531191.1180062694</v>
      </c>
      <c r="R1114" s="25">
        <f t="array" aca="1" ref="R1114" ca="1">INDEX('Lorri 401b'!L:L,MATCH('Retirement Calculator'!A1114,'Lorri 401b'!N:N,0),0)</f>
        <v>-27504839.93188544</v>
      </c>
      <c r="S1114" s="25">
        <f t="shared" ca="1" si="1047"/>
        <v>-30036031.04989171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-2549666.8866360313</v>
      </c>
      <c r="R1115" s="25">
        <f t="array" aca="1" ref="R1115" ca="1">INDEX('Lorri 401b'!L:L,MATCH('Retirement Calculator'!A1115,'Lorri 401b'!N:N,0),0)</f>
        <v>-27639895.490179811</v>
      </c>
      <c r="S1115" s="25">
        <f t="shared" ca="1" si="1047"/>
        <v>-30189562.376815841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-2568219.6376350839</v>
      </c>
      <c r="R1116" s="25">
        <f t="array" aca="1" ref="R1116" ca="1">INDEX('Lorri 401b'!L:L,MATCH('Retirement Calculator'!A1116,'Lorri 401b'!N:N,0),0)</f>
        <v>-27775513.779967073</v>
      </c>
      <c r="S1116" s="25">
        <f t="shared" ca="1" si="1047"/>
        <v>-30343733.417602159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-2586849.6917632995</v>
      </c>
      <c r="R1117" s="25">
        <f t="array" aca="1" ref="R1117" ca="1">INDEX('Lorri 401b'!L:L,MATCH('Retirement Calculator'!A1117,'Lorri 401b'!N:N,0),0)</f>
        <v>-27911697.145961784</v>
      </c>
      <c r="S1117" s="25">
        <f t="shared" ca="1" si="1047"/>
        <v>-30498546.837725084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-2605557.3711170494</v>
      </c>
      <c r="R1118" s="25">
        <f t="array" aca="1" ref="R1118" ca="1">INDEX('Lorri 401b'!L:L,MATCH('Retirement Calculator'!A1118,'Lorri 401b'!N:N,0),0)</f>
        <v>-28048447.942648139</v>
      </c>
      <c r="S1118" s="25">
        <f t="shared" ca="1" si="1047"/>
        <v>-30654005.313765187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-2624342.9991347729</v>
      </c>
      <c r="R1119" s="25">
        <f t="array" aca="1" ref="R1119" ca="1">INDEX('Lorri 401b'!L:L,MATCH('Retirement Calculator'!A1119,'Lorri 401b'!N:N,0),0)</f>
        <v>-28185768.534320686</v>
      </c>
      <c r="S1119" s="25">
        <f t="shared" ca="1" si="1047"/>
        <v>-30810111.533455458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-2643206.9006025703</v>
      </c>
      <c r="R1120" s="25">
        <f t="array" aca="1" ref="R1120" ca="1">INDEX('Lorri 401b'!L:L,MATCH('Retirement Calculator'!A1120,'Lorri 401b'!N:N,0),0)</f>
        <v>-28323661.295125201</v>
      </c>
      <c r="S1120" s="25">
        <f t="shared" ca="1" si="1047"/>
        <v>-30966868.195727773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-2662149.401659817</v>
      </c>
      <c r="R1121" s="25">
        <f t="array" aca="1" ref="R1121" ca="1">INDEX('Lorri 401b'!L:L,MATCH('Retirement Calculator'!A1121,'Lorri 401b'!N:N,0),0)</f>
        <v>-28462128.609099738</v>
      </c>
      <c r="S1121" s="25">
        <f t="shared" ca="1" si="1047"/>
        <v>-31124278.010759555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-2681170.8298048023</v>
      </c>
      <c r="R1122" s="25">
        <f t="array" aca="1" ref="R1122" ca="1">INDEX('Lorri 401b'!L:L,MATCH('Retirement Calculator'!A1122,'Lorri 401b'!N:N,0),0)</f>
        <v>-28601172.870215833</v>
      </c>
      <c r="S1122" s="25">
        <f t="shared" ca="1" si="1047"/>
        <v>-31282343.700020634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-2700271.5139003918</v>
      </c>
      <c r="R1123" s="25">
        <f t="array" aca="1" ref="R1123" ca="1">INDEX('Lorri 401b'!L:L,MATCH('Retirement Calculator'!A1123,'Lorri 401b'!N:N,0),0)</f>
        <v>-28740796.482419912</v>
      </c>
      <c r="S1123" s="25">
        <f t="shared" ca="1" si="1047"/>
        <v>-31441067.996320304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-2719451.7841797126</v>
      </c>
      <c r="R1124" s="25">
        <f t="array" aca="1" ref="R1124" ca="1">INDEX('Lorri 401b'!L:L,MATCH('Retirement Calculator'!A1124,'Lorri 401b'!N:N,0),0)</f>
        <v>-28881001.859674841</v>
      </c>
      <c r="S1124" s="25">
        <f t="shared" ca="1" si="1047"/>
        <v>-31600453.643854555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-2738711.9722518642</v>
      </c>
      <c r="R1125" s="25">
        <f t="array" aca="1" ref="R1125" ca="1">INDEX('Lorri 401b'!L:L,MATCH('Retirement Calculator'!A1125,'Lorri 401b'!N:N,0),0)</f>
        <v>-29021791.426001668</v>
      </c>
      <c r="S1125" s="25">
        <f t="shared" ca="1" si="1047"/>
        <v>-31760503.39825353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-2758052.4111076496</v>
      </c>
      <c r="R1126" s="25">
        <f t="array" aca="1" ref="R1126" ca="1">INDEX('Lorri 401b'!L:L,MATCH('Retirement Calculator'!A1126,'Lorri 401b'!N:N,0),0)</f>
        <v>-29163167.61552152</v>
      </c>
      <c r="S1126" s="25">
        <f t="shared" ca="1" si="1047"/>
        <v>-31921220.026629169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-2777473.4351253342</v>
      </c>
      <c r="R1127" s="25">
        <f t="array" aca="1" ref="R1127" ca="1">INDEX('Lorri 401b'!L:L,MATCH('Retirement Calculator'!A1127,'Lorri 401b'!N:N,0),0)</f>
        <v>-29305132.872497708</v>
      </c>
      <c r="S1127" s="25">
        <f t="shared" ca="1" si="1047"/>
        <v>-32082606.307623044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-2796975.3800764256</v>
      </c>
      <c r="R1128" s="25">
        <f t="array" aca="1" ref="R1128" ca="1">INDEX('Lorri 401b'!L:L,MATCH('Retirement Calculator'!A1128,'Lorri 401b'!N:N,0),0)</f>
        <v>-29447689.651377961</v>
      </c>
      <c r="S1128" s="25">
        <f t="shared" ca="1" si="1047"/>
        <v>-32244665.031454388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-2816558.58313148</v>
      </c>
      <c r="R1129" s="25">
        <f t="array" aca="1" ref="R1129" ca="1">INDEX('Lorri 401b'!L:L,MATCH('Retirement Calculator'!A1129,'Lorri 401b'!N:N,0),0)</f>
        <v>-29590840.416836884</v>
      </c>
      <c r="S1129" s="25">
        <f t="shared" ca="1" si="1047"/>
        <v>-32407398.999968365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-2836223.3828659304</v>
      </c>
      <c r="R1130" s="25">
        <f t="array" aca="1" ref="R1130" ca="1">INDEX('Lorri 401b'!L:L,MATCH('Retirement Calculator'!A1130,'Lorri 401b'!N:N,0),0)</f>
        <v>-29734587.64381855</v>
      </c>
      <c r="S1130" s="25">
        <f t="shared" ca="1" si="1047"/>
        <v>-32570811.026684482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-2855970.119265941</v>
      </c>
      <c r="R1131" s="25">
        <f t="array" aca="1" ref="R1131" ca="1">INDEX('Lorri 401b'!L:L,MATCH('Retirement Calculator'!A1131,'Lorri 401b'!N:N,0),0)</f>
        <v>-29878933.817579307</v>
      </c>
      <c r="S1131" s="25">
        <f t="shared" ca="1" si="1047"/>
        <v>-32734903.936845247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-2875799.1337342849</v>
      </c>
      <c r="R1132" s="25">
        <f t="array" aca="1" ref="R1132" ca="1">INDEX('Lorri 401b'!L:L,MATCH('Retirement Calculator'!A1132,'Lorri 401b'!N:N,0),0)</f>
        <v>-30023881.433730733</v>
      </c>
      <c r="S1132" s="25">
        <f t="shared" ca="1" si="1047"/>
        <v>-32899680.567465018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-2895710.7690962469</v>
      </c>
      <c r="R1133" s="25">
        <f t="array" aca="1" ref="R1133" ca="1">INDEX('Lorri 401b'!L:L,MATCH('Retirement Calculator'!A1133,'Lorri 401b'!N:N,0),0)</f>
        <v>-30169432.99828279</v>
      </c>
      <c r="S1133" s="25">
        <f t="shared" ca="1" si="1047"/>
        <v>-33065143.767379038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-2915705.3696055505</v>
      </c>
      <c r="R1134" s="25">
        <f t="array" aca="1" ref="R1134" ca="1">INDEX('Lorri 401b'!L:L,MATCH('Retirement Calculator'!A1134,'Lorri 401b'!N:N,0),0)</f>
        <v>-30315591.027687147</v>
      </c>
      <c r="S1134" s="25">
        <f t="shared" ca="1" si="1047"/>
        <v>-33231296.397292696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-2935783.2809503097</v>
      </c>
      <c r="R1135" s="25">
        <f t="array" aca="1" ref="R1135" ca="1">INDEX('Lorri 401b'!L:L,MATCH('Retirement Calculator'!A1135,'Lorri 401b'!N:N,0),0)</f>
        <v>-30462358.048880689</v>
      </c>
      <c r="S1135" s="25">
        <f t="shared" ca="1" si="1047"/>
        <v>-33398141.329830997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-2955944.8502590051</v>
      </c>
      <c r="R1136" s="25">
        <f t="array" aca="1" ref="R1136" ca="1">INDEX('Lorri 401b'!L:L,MATCH('Retirement Calculator'!A1136,'Lorri 401b'!N:N,0),0)</f>
        <v>-30609736.599329207</v>
      </c>
      <c r="S1136" s="25">
        <f t="shared" ca="1" si="1047"/>
        <v>-33565681.449588209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-2976190.4261064869</v>
      </c>
      <c r="R1137" s="25">
        <f t="array" aca="1" ref="R1137" ca="1">INDEX('Lorri 401b'!L:L,MATCH('Retirement Calculator'!A1137,'Lorri 401b'!N:N,0),0)</f>
        <v>-30757729.227071259</v>
      </c>
      <c r="S1137" s="25">
        <f t="shared" ca="1" si="1047"/>
        <v>-33733919.653177746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-2996520.3585199998</v>
      </c>
      <c r="R1138" s="25">
        <f t="array" aca="1" ref="R1138" ca="1">INDEX('Lorri 401b'!L:L,MATCH('Retirement Calculator'!A1138,'Lorri 401b'!N:N,0),0)</f>
        <v>-30906338.490762237</v>
      </c>
      <c r="S1138" s="25">
        <f t="shared" ca="1" si="1047"/>
        <v>-33902858.849282235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-3016934.9989852356</v>
      </c>
      <c r="R1139" s="25">
        <f t="array" aca="1" ref="R1139" ca="1">INDEX('Lorri 401b'!L:L,MATCH('Retirement Calculator'!A1139,'Lorri 401b'!N:N,0),0)</f>
        <v>-31055566.959718592</v>
      </c>
      <c r="S1139" s="25">
        <f t="shared" ca="1" si="1047"/>
        <v>-34072501.958703831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-3037434.7004524102</v>
      </c>
      <c r="R1140" s="25">
        <f t="array" aca="1" ref="R1140" ca="1">INDEX('Lorri 401b'!L:L,MATCH('Retirement Calculator'!A1140,'Lorri 401b'!N:N,0),0)</f>
        <v>-31205417.213962268</v>
      </c>
      <c r="S1140" s="25">
        <f t="shared" ca="1" si="1047"/>
        <v>-34242851.914414681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-3058019.8173423642</v>
      </c>
      <c r="R1141" s="25">
        <f t="array" aca="1" ref="R1141" ca="1">INDEX('Lorri 401b'!L:L,MATCH('Retirement Calculator'!A1141,'Lorri 401b'!N:N,0),0)</f>
        <v>-31355891.84426529</v>
      </c>
      <c r="S1141" s="25">
        <f t="shared" ca="1" si="1047"/>
        <v>-34413911.661607653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-3078690.7055526935</v>
      </c>
      <c r="R1142" s="25">
        <f t="array" aca="1" ref="R1142" ca="1">INDEX('Lorri 401b'!L:L,MATCH('Retirement Calculator'!A1142,'Lorri 401b'!N:N,0),0)</f>
        <v>-31506993.452194575</v>
      </c>
      <c r="S1142" s="25">
        <f t="shared" ca="1" si="1047"/>
        <v>-34585684.157747269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-3099447.7224638988</v>
      </c>
      <c r="R1143" s="25">
        <f t="array" aca="1" ref="R1143" ca="1">INDEX('Lorri 401b'!L:L,MATCH('Retirement Calculator'!A1143,'Lorri 401b'!N:N,0),0)</f>
        <v>-31658724.6501569</v>
      </c>
      <c r="S1143" s="25">
        <f t="shared" ca="1" si="1047"/>
        <v>-34758172.372620799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-3120291.2269455679</v>
      </c>
      <c r="R1144" s="25">
        <f t="array" aca="1" ref="R1144" ca="1">INDEX('Lorri 401b'!L:L,MATCH('Retirement Calculator'!A1144,'Lorri 401b'!N:N,0),0)</f>
        <v>-31811088.061444066</v>
      </c>
      <c r="S1144" s="25">
        <f t="shared" ca="1" si="1047"/>
        <v>-34931379.288389638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-3141221.5793625768</v>
      </c>
      <c r="R1145" s="25">
        <f t="array" aca="1" ref="R1145" ca="1">INDEX('Lorri 401b'!L:L,MATCH('Retirement Calculator'!A1145,'Lorri 401b'!N:N,0),0)</f>
        <v>-31964086.320278265</v>
      </c>
      <c r="S1145" s="25">
        <f t="shared" ca="1" si="1047"/>
        <v>-35105307.899640843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-3162239.1415813235</v>
      </c>
      <c r="R1146" s="25">
        <f t="array" aca="1" ref="R1146" ca="1">INDEX('Lorri 401b'!L:L,MATCH('Retirement Calculator'!A1146,'Lorri 401b'!N:N,0),0)</f>
        <v>-32117722.071857605</v>
      </c>
      <c r="S1146" s="25">
        <f t="shared" ca="1" si="1047"/>
        <v>-35279961.213438928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-3183344.2769759814</v>
      </c>
      <c r="R1147" s="25">
        <f t="array" aca="1" ref="R1147" ca="1">INDEX('Lorri 401b'!L:L,MATCH('Retirement Calculator'!A1147,'Lorri 401b'!N:N,0),0)</f>
        <v>-32271997.972401857</v>
      </c>
      <c r="S1147" s="25">
        <f t="shared" ca="1" si="1047"/>
        <v>-35455342.249377839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-3204537.3504347838</v>
      </c>
      <c r="R1148" s="25">
        <f t="array" aca="1" ref="R1148" ca="1">INDEX('Lorri 401b'!L:L,MATCH('Retirement Calculator'!A1148,'Lorri 401b'!N:N,0),0)</f>
        <v>-32426916.689198378</v>
      </c>
      <c r="S1148" s="25">
        <f t="shared" ca="1" si="1047"/>
        <v>-35631454.039633162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-3225818.7283663312</v>
      </c>
      <c r="R1149" s="25">
        <f t="array" aca="1" ref="R1149" ca="1">INDEX('Lorri 401b'!L:L,MATCH('Retirement Calculator'!A1149,'Lorri 401b'!N:N,0),0)</f>
        <v>-32582480.900648218</v>
      </c>
      <c r="S1149" s="25">
        <f t="shared" ca="1" si="1047"/>
        <v>-35808299.629014552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-3247188.7787059266</v>
      </c>
      <c r="R1150" s="25">
        <f t="array" aca="1" ref="R1150" ca="1">INDEX('Lorri 401b'!L:L,MATCH('Retirement Calculator'!A1150,'Lorri 401b'!N:N,0),0)</f>
        <v>-32738693.296312433</v>
      </c>
      <c r="S1150" s="25">
        <f t="shared" ca="1" si="1047"/>
        <v>-35985882.075018361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-3268647.8709219373</v>
      </c>
      <c r="R1151" s="25">
        <f t="array" aca="1" ref="R1151" ca="1">INDEX('Lorri 401b'!L:L,MATCH('Retirement Calculator'!A1151,'Lorri 401b'!N:N,0),0)</f>
        <v>-32895556.576958582</v>
      </c>
      <c r="S1151" s="25">
        <f t="shared" ca="1" si="1047"/>
        <v>-36164204.447880521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-3290196.3760221815</v>
      </c>
      <c r="R1152" s="25">
        <f t="array" aca="1" ref="R1152" ca="1">INDEX('Lorri 401b'!L:L,MATCH('Retirement Calculator'!A1152,'Lorri 401b'!N:N,0),0)</f>
        <v>-33053073.454607423</v>
      </c>
      <c r="S1152" s="25">
        <f t="shared" ca="1" si="1047"/>
        <v>-36343269.830629602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-3311834.666560343</v>
      </c>
      <c r="R1153" s="25">
        <f t="array" aca="1" ref="R1153" ca="1">INDEX('Lorri 401b'!L:L,MATCH('Retirement Calculator'!A1153,'Lorri 401b'!N:N,0),0)</f>
        <v>-33211246.652579803</v>
      </c>
      <c r="S1153" s="25">
        <f t="shared" ca="1" si="1047"/>
        <v>-36523081.319140144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-3333563.1166424137</v>
      </c>
      <c r="R1154" s="25">
        <f t="array" aca="1" ref="R1154" ca="1">INDEX('Lorri 401b'!L:L,MATCH('Retirement Calculator'!A1154,'Lorri 401b'!N:N,0),0)</f>
        <v>-33370078.905543733</v>
      </c>
      <c r="S1154" s="25">
        <f t="shared" ca="1" si="1047"/>
        <v>-36703642.022186145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-3355382.1019331599</v>
      </c>
      <c r="R1155" s="25">
        <f t="array" aca="1" ref="R1155" ca="1">INDEX('Lorri 401b'!L:L,MATCH('Retirement Calculator'!A1155,'Lorri 401b'!N:N,0),0)</f>
        <v>-33529572.95956168</v>
      </c>
      <c r="S1155" s="25">
        <f t="shared" ca="1" si="1047"/>
        <v>-36884955.061494842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-3377291.9996626172</v>
      </c>
      <c r="R1156" s="25">
        <f t="array" aca="1" ref="R1156" ca="1">INDEX('Lorri 401b'!L:L,MATCH('Retirement Calculator'!A1156,'Lorri 401b'!N:N,0),0)</f>
        <v>-33689731.572138034</v>
      </c>
      <c r="S1156" s="25">
        <f t="shared" ca="1" si="1047"/>
        <v>-37067023.571800649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-3399293.188632614</v>
      </c>
      <c r="R1157" s="25">
        <f t="array" aca="1" ref="R1157" ca="1">INDEX('Lorri 401b'!L:L,MATCH('Retirement Calculator'!A1157,'Lorri 401b'!N:N,0),0)</f>
        <v>-33850557.512266792</v>
      </c>
      <c r="S1157" s="25">
        <f t="shared" ca="1" si="1047"/>
        <v>-37249850.700899407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-3421386.0492233192</v>
      </c>
      <c r="R1158" s="25">
        <f t="array" aca="1" ref="R1158" ca="1">INDEX('Lorri 401b'!L:L,MATCH('Retirement Calculator'!A1158,'Lorri 401b'!N:N,0),0)</f>
        <v>-34012053.560479417</v>
      </c>
      <c r="S1158" s="25">
        <f t="shared" ca="1" si="1047"/>
        <v>-37433439.609702736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-3443570.9633998191</v>
      </c>
      <c r="R1159" s="25">
        <f t="array" aca="1" ref="R1159" ca="1">INDEX('Lorri 401b'!L:L,MATCH('Retirement Calculator'!A1159,'Lorri 401b'!N:N,0),0)</f>
        <v>-34174222.508892931</v>
      </c>
      <c r="S1159" s="25">
        <f t="shared" ca="1" si="1047"/>
        <v>-37617793.472292751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-3465848.314718721</v>
      </c>
      <c r="R1160" s="25">
        <f t="array" aca="1" ref="R1160" ca="1">INDEX('Lorri 401b'!L:L,MATCH('Retirement Calculator'!A1160,'Lorri 401b'!N:N,0),0)</f>
        <v>-34337067.161258169</v>
      </c>
      <c r="S1160" s="25">
        <f t="shared" ca="1" si="1047"/>
        <v>-37802915.475976892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-3488218.4883347847</v>
      </c>
      <c r="R1161" s="25">
        <f t="array" aca="1" ref="R1161" ca="1">INDEX('Lorri 401b'!L:L,MATCH('Retirement Calculator'!A1161,'Lorri 401b'!N:N,0),0)</f>
        <v>-34500590.33300826</v>
      </c>
      <c r="S1161" s="25">
        <f t="shared" ca="1" si="1047"/>
        <v>-37988808.821343042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-3510681.8710075822</v>
      </c>
      <c r="R1162" s="25">
        <f t="array" aca="1" ref="R1162" ca="1">INDEX('Lorri 401b'!L:L,MATCH('Retirement Calculator'!A1162,'Lorri 401b'!N:N,0),0)</f>
        <v>-34664794.85130731</v>
      </c>
      <c r="S1162" s="25">
        <f t="shared" ca="1" si="1047"/>
        <v>-38175476.722314894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-3533238.8511081832</v>
      </c>
      <c r="R1163" s="25">
        <f t="array" aca="1" ref="R1163" ca="1">INDEX('Lorri 401b'!L:L,MATCH('Retirement Calculator'!A1163,'Lorri 401b'!N:N,0),0)</f>
        <v>-34829683.555099271</v>
      </c>
      <c r="S1163" s="25">
        <f t="shared" ca="1" si="1047"/>
        <v>-38362922.406207457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-3555889.8186258697</v>
      </c>
      <c r="R1164" s="25">
        <f t="array" aca="1" ref="R1164" ca="1">INDEX('Lorri 401b'!L:L,MATCH('Retirement Calculator'!A1164,'Lorri 401b'!N:N,0),0)</f>
        <v>-34995259.29515703</v>
      </c>
      <c r="S1164" s="25">
        <f t="shared" ca="1" si="1047"/>
        <v>-38551149.113782898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-3578635.1651748801</v>
      </c>
      <c r="R1165" s="25">
        <f t="array" aca="1" ref="R1165" ca="1">INDEX('Lorri 401b'!L:L,MATCH('Retirement Calculator'!A1165,'Lorri 401b'!N:N,0),0)</f>
        <v>-35161524.934131697</v>
      </c>
      <c r="S1165" s="25">
        <f t="shared" ca="1" si="1047"/>
        <v>-38740160.099306576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-3601475.2840011781</v>
      </c>
      <c r="R1166" s="25">
        <f t="array" aca="1" ref="R1166" ca="1">INDEX('Lorri 401b'!L:L,MATCH('Retirement Calculator'!A1166,'Lorri 401b'!N:N,0),0)</f>
        <v>-35328483.34660209</v>
      </c>
      <c r="S1166" s="25">
        <f t="shared" ca="1" si="1047"/>
        <v>-38929958.630603269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-3624410.5699892524</v>
      </c>
      <c r="R1167" s="25">
        <f t="array" aca="1" ref="R1167" ca="1">INDEX('Lorri 401b'!L:L,MATCH('Retirement Calculator'!A1167,'Lorri 401b'!N:N,0),0)</f>
        <v>-35496137.419124447</v>
      </c>
      <c r="S1167" s="25">
        <f t="shared" ca="1" si="1047"/>
        <v>-39120547.989113696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-3647441.4196689436</v>
      </c>
      <c r="R1168" s="25">
        <f t="array" aca="1" ref="R1168" ca="1">INDEX('Lorri 401b'!L:L,MATCH('Retirement Calculator'!A1168,'Lorri 401b'!N:N,0),0)</f>
        <v>-35664490.050282314</v>
      </c>
      <c r="S1168" s="25">
        <f t="shared" ca="1" si="1047"/>
        <v>-39311931.469951257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-3670568.2312223003</v>
      </c>
      <c r="R1169" s="25">
        <f t="array" aca="1" ref="R1169" ca="1">INDEX('Lorri 401b'!L:L,MATCH('Retirement Calculator'!A1169,'Lorri 401b'!N:N,0),0)</f>
        <v>-35833544.150736675</v>
      </c>
      <c r="S1169" s="25">
        <f t="shared" ca="1" si="1047"/>
        <v>-39504112.381958976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-3693791.4044904625</v>
      </c>
      <c r="R1170" s="25">
        <f t="array" aca="1" ref="R1170" ca="1">INDEX('Lorri 401b'!L:L,MATCH('Retirement Calculator'!A1170,'Lorri 401b'!N:N,0),0)</f>
        <v>-36003302.643276259</v>
      </c>
      <c r="S1170" s="25">
        <f t="shared" ca="1" si="1047"/>
        <v>-39697094.047766723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-3717111.3409805754</v>
      </c>
      <c r="R1171" s="25">
        <f t="array" aca="1" ref="R1171" ca="1">INDEX('Lorri 401b'!L:L,MATCH('Retirement Calculator'!A1171,'Lorri 401b'!N:N,0),0)</f>
        <v>-36173768.462868087</v>
      </c>
      <c r="S1171" s="25">
        <f t="shared" ca="1" si="1047"/>
        <v>-39890879.803848661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15.923287671232877</v>
      </c>
      <c r="R1" s="400"/>
      <c r="S1" s="400"/>
      <c r="T1" s="400"/>
      <c r="U1" s="400"/>
      <c r="V1" s="401">
        <f ca="1">(TODAY()-B16)/365</f>
        <v>16.419178082191781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18.673972602739727</v>
      </c>
      <c r="B2" s="338">
        <v>39356</v>
      </c>
      <c r="C2" s="338">
        <f ca="1">TODAY()</f>
        <v>46172</v>
      </c>
      <c r="D2" s="399">
        <f>-(SUM(D7:D80))</f>
        <v>-435224.27000000008</v>
      </c>
      <c r="E2" s="399">
        <f>(H82+L82+Q82+V82)*-1</f>
        <v>1093258.8499999999</v>
      </c>
      <c r="F2" s="285">
        <f ca="1">D4</f>
        <v>0.11395114064216616</v>
      </c>
      <c r="G2" s="402">
        <f ca="1">(72/(F2*100))</f>
        <v>6.3184975239604864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0.11395114064216616</v>
      </c>
      <c r="E4" s="400"/>
      <c r="F4" s="296"/>
      <c r="G4" s="296"/>
      <c r="H4" s="296"/>
      <c r="I4" s="400"/>
      <c r="J4" s="296">
        <f ca="1">XIRR(H8:H82,B8:B82)</f>
        <v>0.11561365723609926</v>
      </c>
      <c r="K4" s="296"/>
      <c r="L4" s="296"/>
      <c r="M4" s="296"/>
      <c r="N4" s="400"/>
      <c r="O4" s="296">
        <f ca="1">XIRR(L7:L82,B7:B82)</f>
        <v>0.11191503405570985</v>
      </c>
      <c r="P4" s="296"/>
      <c r="Q4" s="296"/>
      <c r="R4" s="400"/>
      <c r="S4" s="400"/>
      <c r="T4" s="296">
        <f ca="1">XIRR(Q18:Q82,B18:B82)</f>
        <v>0.11298484206199644</v>
      </c>
      <c r="U4" s="296"/>
      <c r="V4" s="296"/>
      <c r="W4" s="296"/>
      <c r="X4" s="400"/>
      <c r="Y4" s="296">
        <f ca="1">XIRR(V16:V82,B16:B82)</f>
        <v>0.11343446373939514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4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5</v>
      </c>
      <c r="B81" s="411">
        <v>46113</v>
      </c>
      <c r="C81" s="411">
        <v>46165</v>
      </c>
      <c r="D81" s="399">
        <f t="shared" si="1"/>
        <v>5570.38</v>
      </c>
      <c r="E81" s="341">
        <f t="shared" ref="E81:F81" si="86">I81+N81+S81+X81</f>
        <v>123138.17</v>
      </c>
      <c r="F81" s="341">
        <f t="shared" si="86"/>
        <v>1093258.8499999999</v>
      </c>
      <c r="G81" s="285">
        <f t="shared" si="4"/>
        <v>0.12729498914342857</v>
      </c>
      <c r="H81" s="408">
        <v>1202.8800000000001</v>
      </c>
      <c r="I81" s="408">
        <v>50403.42</v>
      </c>
      <c r="J81" s="408">
        <f t="shared" si="9"/>
        <v>429118.56999999995</v>
      </c>
      <c r="K81" s="412">
        <f t="shared" si="5"/>
        <v>0.13330228094612068</v>
      </c>
      <c r="L81" s="409">
        <v>122.16</v>
      </c>
      <c r="M81" s="409">
        <v>0</v>
      </c>
      <c r="N81" s="409">
        <v>15545.76</v>
      </c>
      <c r="O81" s="409">
        <f t="shared" si="81"/>
        <v>137014.46999999997</v>
      </c>
      <c r="P81" s="413">
        <f t="shared" si="7"/>
        <v>0.12804598854289476</v>
      </c>
      <c r="Q81" s="408">
        <v>2830.21</v>
      </c>
      <c r="R81" s="408">
        <v>-4.75</v>
      </c>
      <c r="S81" s="408">
        <v>44913.58</v>
      </c>
      <c r="T81" s="408">
        <f t="shared" si="21"/>
        <v>403661.47</v>
      </c>
      <c r="U81" s="412">
        <f t="shared" si="22"/>
        <v>0.12568951089898803</v>
      </c>
      <c r="V81" s="409">
        <v>1415.13</v>
      </c>
      <c r="W81" s="409">
        <v>-4.75</v>
      </c>
      <c r="X81" s="409">
        <v>12275.41</v>
      </c>
      <c r="Y81" s="409">
        <f t="shared" si="17"/>
        <v>123464.34000000005</v>
      </c>
      <c r="Z81" s="413">
        <f t="shared" si="18"/>
        <v>0.11110364410948828</v>
      </c>
    </row>
    <row r="82" spans="1:26" ht="11.25" customHeight="1" x14ac:dyDescent="0.3">
      <c r="A82" s="424"/>
      <c r="B82" s="411">
        <f ca="1">TODAY()</f>
        <v>46172</v>
      </c>
      <c r="C82" s="425"/>
      <c r="D82" s="426">
        <f>-F81</f>
        <v>-1093258.8499999999</v>
      </c>
      <c r="E82" s="426"/>
      <c r="F82" s="426"/>
      <c r="G82" s="426"/>
      <c r="H82" s="426">
        <f>-J81</f>
        <v>-429118.56999999995</v>
      </c>
      <c r="I82" s="427"/>
      <c r="J82" s="426"/>
      <c r="K82" s="426"/>
      <c r="L82" s="426">
        <f>-O81</f>
        <v>-137014.46999999997</v>
      </c>
      <c r="M82" s="426"/>
      <c r="N82" s="427"/>
      <c r="O82" s="426"/>
      <c r="P82" s="426"/>
      <c r="Q82" s="426">
        <f>-T81</f>
        <v>-403661.47</v>
      </c>
      <c r="R82" s="426"/>
      <c r="S82" s="426"/>
      <c r="T82" s="426"/>
      <c r="U82" s="426"/>
      <c r="V82" s="426">
        <f>-Y81</f>
        <v>-123464.34000000005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5.6823934567417453E-2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46172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14.00684462696783</v>
      </c>
      <c r="D3" s="429" t="s">
        <v>633</v>
      </c>
      <c r="E3" s="441">
        <f ca="1">'TSP-401K'!J4</f>
        <v>0.11561365723609926</v>
      </c>
      <c r="F3" s="429" t="s">
        <v>633</v>
      </c>
      <c r="G3" s="441">
        <f ca="1">'TSP-401K'!O4</f>
        <v>0.11191503405570985</v>
      </c>
      <c r="H3" s="429" t="s">
        <v>633</v>
      </c>
      <c r="I3" s="441">
        <f ca="1">'TSP-401K'!T4</f>
        <v>0.11298484206199644</v>
      </c>
      <c r="J3" s="429" t="s">
        <v>633</v>
      </c>
      <c r="K3" s="441">
        <f ca="1">'TSP-401K'!Y4</f>
        <v>0.11343446373939514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14.00684462696783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1093258.8499999999</v>
      </c>
      <c r="D6" s="429" t="s">
        <v>637</v>
      </c>
      <c r="E6" s="445">
        <f>'TSP-401K'!H82*-1</f>
        <v>429118.56999999995</v>
      </c>
      <c r="F6" s="429" t="s">
        <v>637</v>
      </c>
      <c r="G6" s="445">
        <f>'TSP-401K'!L82*-1</f>
        <v>137014.46999999997</v>
      </c>
      <c r="H6" s="429" t="s">
        <v>637</v>
      </c>
      <c r="I6" s="445">
        <f>'TSP-401K'!Q82*-1</f>
        <v>403661.47</v>
      </c>
      <c r="J6" s="429" t="s">
        <v>637</v>
      </c>
      <c r="K6" s="445">
        <f>'TSP-401K'!V82*-1</f>
        <v>123464.34000000005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6661087.0084418179</v>
      </c>
      <c r="D8" s="429" t="s">
        <v>639</v>
      </c>
      <c r="E8" s="445">
        <f ca="1">FV(E3/26,C3*26,-(E2*0.1)/26,-E6,1)</f>
        <v>2524444.609492952</v>
      </c>
      <c r="F8" s="429" t="s">
        <v>639</v>
      </c>
      <c r="G8" s="445">
        <f ca="1">FV(G3/12,12*C3,-(G2*0.1)/12,-G6,1)</f>
        <v>713274.12320087408</v>
      </c>
      <c r="H8" s="429" t="s">
        <v>639</v>
      </c>
      <c r="I8" s="445">
        <f ca="1">FV(I3/24,C5*24,-(I2*0.1)/24,-I6,1)</f>
        <v>2513741.2614175817</v>
      </c>
      <c r="J8" s="429" t="s">
        <v>639</v>
      </c>
      <c r="K8" s="445">
        <f ca="1">FV(K3/24,C5*24,-(K2*0.055)/24,-K6,1)</f>
        <v>909627.01433041075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3237718.7326938258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75.083333333333329</v>
      </c>
      <c r="C4" s="463">
        <f ca="1">(SUMIFS(H:H,I:I,"&gt;0",L:L,"&lt;0"))</f>
        <v>901</v>
      </c>
      <c r="D4" s="456">
        <f t="array" aca="1" ref="D4" ca="1">INDEX(N:N,MATCH(C4,H:H,0),0)</f>
        <v>78680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3237718.7326938258</v>
      </c>
      <c r="C8" s="447">
        <f t="shared" ref="C8:C136" si="0">SUMIF(G:G,A8,J:J)</f>
        <v>377513.19893278764</v>
      </c>
      <c r="D8" s="447">
        <f ca="1">SUMIF(G:G,1,K:K)</f>
        <v>155265.6751374625</v>
      </c>
      <c r="E8" s="447">
        <f t="shared" ref="E8:E136" ca="1" si="1">B8-C8+D8</f>
        <v>3015471.208898501</v>
      </c>
      <c r="F8" s="431"/>
      <c r="G8" s="459">
        <v>1</v>
      </c>
      <c r="H8" s="459">
        <v>1</v>
      </c>
      <c r="I8" s="444">
        <f ca="1">B1</f>
        <v>3237718.7326938258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13359.413747705947</v>
      </c>
      <c r="L8" s="444">
        <f t="shared" ref="L8:L262" ca="1" si="3">I8-J8+K8</f>
        <v>3219618.713197133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3015471.208898501</v>
      </c>
      <c r="C9" s="447">
        <f t="shared" si="0"/>
        <v>377513.19893278764</v>
      </c>
      <c r="D9" s="447">
        <f ca="1">SUMIF(G:G,2,K:K)</f>
        <v>143895.07002057816</v>
      </c>
      <c r="E9" s="447">
        <f t="shared" ca="1" si="1"/>
        <v>2781853.0799862915</v>
      </c>
      <c r="F9" s="431"/>
      <c r="G9" s="459">
        <v>1</v>
      </c>
      <c r="H9" s="459">
        <v>2</v>
      </c>
      <c r="I9" s="444">
        <f t="shared" ref="I9:I263" ca="1" si="5">L8</f>
        <v>3219618.713197133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13283.996999803059</v>
      </c>
      <c r="L9" s="444">
        <f t="shared" ca="1" si="3"/>
        <v>3201443.2769525372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2781853.0799862915</v>
      </c>
      <c r="C10" s="447">
        <f t="shared" si="0"/>
        <v>377513.19893278764</v>
      </c>
      <c r="D10" s="447">
        <f ca="1">SUMIF(G:G,3,K:K)</f>
        <v>131942.72316585024</v>
      </c>
      <c r="E10" s="447">
        <f t="shared" ca="1" si="1"/>
        <v>2536282.6042193538</v>
      </c>
      <c r="F10" s="431"/>
      <c r="G10" s="459">
        <v>1</v>
      </c>
      <c r="H10" s="459">
        <v>3</v>
      </c>
      <c r="I10" s="444">
        <f t="shared" ca="1" si="5"/>
        <v>3201443.2769525372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13208.266015450577</v>
      </c>
      <c r="L10" s="444">
        <f t="shared" ca="1" si="3"/>
        <v>3183192.1097235889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2536282.6042193538</v>
      </c>
      <c r="C11" s="447">
        <f t="shared" si="0"/>
        <v>372857.19893278764</v>
      </c>
      <c r="D11" s="447">
        <f ca="1">SUMIF(G:G,4,K:K)</f>
        <v>119447.24505928911</v>
      </c>
      <c r="E11" s="447">
        <f t="shared" ca="1" si="1"/>
        <v>2282872.6503458554</v>
      </c>
      <c r="F11" s="431"/>
      <c r="G11" s="459">
        <v>1</v>
      </c>
      <c r="H11" s="459">
        <v>4</v>
      </c>
      <c r="I11" s="444">
        <f t="shared" ca="1" si="5"/>
        <v>3183192.1097235889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13132.219485329959</v>
      </c>
      <c r="L11" s="444">
        <f t="shared" ca="1" si="3"/>
        <v>3164864.8959645201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2282872.6503458554</v>
      </c>
      <c r="C12" s="447">
        <f t="shared" si="0"/>
        <v>368201.19893278764</v>
      </c>
      <c r="D12" s="447">
        <f ca="1">SUMIF(G:G,5,K:K)</f>
        <v>106670.03087385338</v>
      </c>
      <c r="E12" s="447">
        <f t="shared" ca="1" si="1"/>
        <v>2021341.4822869212</v>
      </c>
      <c r="F12" s="431"/>
      <c r="G12" s="459">
        <v>1</v>
      </c>
      <c r="H12" s="459">
        <v>5</v>
      </c>
      <c r="I12" s="444">
        <f t="shared" ca="1" si="5"/>
        <v>3164864.8959645201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13055.856094667171</v>
      </c>
      <c r="L12" s="444">
        <f t="shared" ca="1" si="3"/>
        <v>3146461.3188147885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2021341.4822869212</v>
      </c>
      <c r="C13" s="447">
        <f t="shared" si="0"/>
        <v>257645.72060989373</v>
      </c>
      <c r="D13" s="447">
        <f ca="1">SUMIF(G:G,6,K:K)</f>
        <v>94679.24493562922</v>
      </c>
      <c r="E13" s="447">
        <f t="shared" ca="1" si="1"/>
        <v>1858375.0066126566</v>
      </c>
      <c r="F13" s="431"/>
      <c r="G13" s="459">
        <v>1</v>
      </c>
      <c r="H13" s="459">
        <v>6</v>
      </c>
      <c r="I13" s="444">
        <f t="shared" ca="1" si="5"/>
        <v>3146461.3188147885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12979.174523209957</v>
      </c>
      <c r="L13" s="444">
        <f t="shared" ca="1" si="3"/>
        <v>3127981.0600935998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1858375.0066126566</v>
      </c>
      <c r="C14" s="447">
        <f t="shared" si="0"/>
        <v>102868.05095784225</v>
      </c>
      <c r="D14" s="447">
        <f ca="1">SUMIF(G:G,7,K:K)</f>
        <v>92248.971844297339</v>
      </c>
      <c r="E14" s="447">
        <f t="shared" ca="1" si="1"/>
        <v>1847755.9274991117</v>
      </c>
      <c r="F14" s="431"/>
      <c r="G14" s="459">
        <v>1</v>
      </c>
      <c r="H14" s="459">
        <v>7</v>
      </c>
      <c r="I14" s="444">
        <f t="shared" ca="1" si="5"/>
        <v>3127981.0600935998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12902.173445205004</v>
      </c>
      <c r="L14" s="444">
        <f t="shared" ca="1" si="3"/>
        <v>3109423.8002944062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1847755.9274991117</v>
      </c>
      <c r="C15" s="447">
        <f t="shared" si="0"/>
        <v>102868.05095784225</v>
      </c>
      <c r="D15" s="447">
        <f ca="1">SUMIF(G:G,8,K:K)</f>
        <v>91705.679603092169</v>
      </c>
      <c r="E15" s="447">
        <f t="shared" ca="1" si="1"/>
        <v>1836593.5561443616</v>
      </c>
      <c r="F15" s="431"/>
      <c r="G15" s="459">
        <v>1</v>
      </c>
      <c r="H15" s="459">
        <v>8</v>
      </c>
      <c r="I15" s="444">
        <f t="shared" ca="1" si="5"/>
        <v>3109423.8002944062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12824.851529375032</v>
      </c>
      <c r="L15" s="444">
        <f t="shared" ca="1" si="3"/>
        <v>3090789.2185793826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1836593.5561443616</v>
      </c>
      <c r="C16" s="447">
        <f t="shared" si="0"/>
        <v>95430.955357842235</v>
      </c>
      <c r="D16" s="447">
        <f ca="1">SUMIF(G:G,9,K:K)</f>
        <v>91323.12558606184</v>
      </c>
      <c r="E16" s="447">
        <f t="shared" ca="1" si="1"/>
        <v>1832485.7263725812</v>
      </c>
      <c r="F16" s="431"/>
      <c r="G16" s="459">
        <v>1</v>
      </c>
      <c r="H16" s="459">
        <v>9</v>
      </c>
      <c r="I16" s="444">
        <f t="shared" ca="1" si="5"/>
        <v>3090789.2185793826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12747.207438895766</v>
      </c>
      <c r="L16" s="444">
        <f t="shared" ca="1" si="3"/>
        <v>3072076.9927738798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1832485.7263725812</v>
      </c>
      <c r="C17" s="447">
        <f t="shared" si="0"/>
        <v>94754.855757842233</v>
      </c>
      <c r="D17" s="447">
        <f ca="1">SUMIF(G:G,10,K:K)</f>
        <v>91147.551757455542</v>
      </c>
      <c r="E17" s="447">
        <f t="shared" ca="1" si="1"/>
        <v>1828878.4223721945</v>
      </c>
      <c r="F17" s="431"/>
      <c r="G17" s="459">
        <v>1</v>
      </c>
      <c r="H17" s="459">
        <v>10</v>
      </c>
      <c r="I17" s="444">
        <f t="shared" ca="1" si="5"/>
        <v>3072076.9927738798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12669.239831372837</v>
      </c>
      <c r="L17" s="444">
        <f t="shared" ca="1" si="3"/>
        <v>3053286.7993608536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1828878.4223721945</v>
      </c>
      <c r="C18" s="447">
        <f t="shared" si="0"/>
        <v>94754.855757842233</v>
      </c>
      <c r="D18" s="447">
        <f ca="1">SUMIF(G:G,11,K:K)</f>
        <v>90962.99523855935</v>
      </c>
      <c r="E18" s="447">
        <f t="shared" ca="1" si="1"/>
        <v>1825086.5618529115</v>
      </c>
      <c r="F18" s="431"/>
      <c r="G18" s="459">
        <v>1</v>
      </c>
      <c r="H18" s="459">
        <v>11</v>
      </c>
      <c r="I18" s="444">
        <f t="shared" ca="1" si="5"/>
        <v>3053286.7993608536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12590.947358818561</v>
      </c>
      <c r="L18" s="444">
        <f t="shared" ca="1" si="3"/>
        <v>3034418.3134752735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1825086.5618529115</v>
      </c>
      <c r="C19" s="447">
        <f t="shared" si="0"/>
        <v>94754.855757842233</v>
      </c>
      <c r="D19" s="447">
        <f ca="1">SUMIF(G:G,12,K:K)</f>
        <v>90768.996457889996</v>
      </c>
      <c r="E19" s="447">
        <f t="shared" ca="1" si="1"/>
        <v>1821100.7025529591</v>
      </c>
      <c r="F19" s="431"/>
      <c r="G19" s="459">
        <v>1</v>
      </c>
      <c r="H19" s="459">
        <v>12</v>
      </c>
      <c r="I19" s="444">
        <f t="shared" ca="1" si="5"/>
        <v>3034418.3134752735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12512.328667628644</v>
      </c>
      <c r="L19" s="444">
        <f t="shared" ca="1" si="3"/>
        <v>3015471.2088985033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1821100.7025529591</v>
      </c>
      <c r="C20" s="447">
        <f t="shared" si="0"/>
        <v>94754.855757842233</v>
      </c>
      <c r="D20" s="447">
        <f ca="1">SUMIF(G:G,13,K:K)</f>
        <v>90565.072331414878</v>
      </c>
      <c r="E20" s="447">
        <f t="shared" ca="1" si="1"/>
        <v>1816910.9191265316</v>
      </c>
      <c r="F20" s="431"/>
      <c r="G20" s="459">
        <v>2</v>
      </c>
      <c r="H20" s="459">
        <v>13</v>
      </c>
      <c r="I20" s="444">
        <f t="shared" ca="1" si="5"/>
        <v>3015471.2088985033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12433.38239855877</v>
      </c>
      <c r="L20" s="444">
        <f t="shared" ca="1" si="3"/>
        <v>2996445.1580526633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1816910.9191265316</v>
      </c>
      <c r="C21" s="447">
        <f t="shared" si="0"/>
        <v>94754.855757842233</v>
      </c>
      <c r="D21" s="447">
        <f ca="1">SUMIF(G:G,14,K:K)</f>
        <v>90350.715059605383</v>
      </c>
      <c r="E21" s="447">
        <f t="shared" ca="1" si="1"/>
        <v>1812506.7784282947</v>
      </c>
      <c r="F21" s="431"/>
      <c r="G21" s="459">
        <v>2</v>
      </c>
      <c r="H21" s="459">
        <v>14</v>
      </c>
      <c r="I21" s="444">
        <f t="shared" ca="1" si="5"/>
        <v>2996445.1580526633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12354.107186701101</v>
      </c>
      <c r="L21" s="444">
        <f t="shared" ca="1" si="3"/>
        <v>2977339.8319949657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1812506.7784282947</v>
      </c>
      <c r="C22" s="447">
        <f t="shared" si="0"/>
        <v>94754.855757842233</v>
      </c>
      <c r="D22" s="447">
        <f ca="1">SUMIF(G:G,15,K:K)</f>
        <v>90125.390862945365</v>
      </c>
      <c r="E22" s="447">
        <f t="shared" ca="1" si="1"/>
        <v>1807877.3135333979</v>
      </c>
      <c r="F22" s="431"/>
      <c r="G22" s="459">
        <v>2</v>
      </c>
      <c r="H22" s="459">
        <v>15</v>
      </c>
      <c r="I22" s="444">
        <f t="shared" ca="1" si="5"/>
        <v>2977339.8319949657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12274.501661460696</v>
      </c>
      <c r="L22" s="444">
        <f t="shared" ca="1" si="3"/>
        <v>2958154.9004120277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1807877.3135333979</v>
      </c>
      <c r="C23" s="447">
        <f t="shared" si="0"/>
        <v>94754.855757842233</v>
      </c>
      <c r="D23" s="447">
        <f ca="1">SUMIF(G:G,16,K:K)</f>
        <v>89888.538652745599</v>
      </c>
      <c r="E23" s="447">
        <f t="shared" ca="1" si="1"/>
        <v>1803010.9964283011</v>
      </c>
      <c r="F23" s="431"/>
      <c r="G23" s="459">
        <v>2</v>
      </c>
      <c r="H23" s="459">
        <v>16</v>
      </c>
      <c r="I23" s="444">
        <f t="shared" ca="1" si="5"/>
        <v>2958154.9004120277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12194.564446531787</v>
      </c>
      <c r="L23" s="444">
        <f t="shared" ca="1" si="3"/>
        <v>2938890.0316141606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1803010.9964283011</v>
      </c>
      <c r="C24" s="447">
        <f t="shared" si="0"/>
        <v>94754.855757842233</v>
      </c>
      <c r="D24" s="447">
        <f ca="1">SUMIF(G:G,17,K:K)</f>
        <v>89639.568633954492</v>
      </c>
      <c r="E24" s="447">
        <f t="shared" ca="1" si="1"/>
        <v>1797895.7093044133</v>
      </c>
      <c r="F24" s="431"/>
      <c r="G24" s="459">
        <v>2</v>
      </c>
      <c r="H24" s="459">
        <v>17</v>
      </c>
      <c r="I24" s="444">
        <f t="shared" ca="1" si="5"/>
        <v>2938890.0316141606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12114.294159874007</v>
      </c>
      <c r="L24" s="444">
        <f t="shared" ca="1" si="3"/>
        <v>2919544.8925296357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1797895.7093044133</v>
      </c>
      <c r="C25" s="447">
        <f t="shared" si="0"/>
        <v>94754.855757842233</v>
      </c>
      <c r="D25" s="447">
        <f ca="1">SUMIF(G:G,18,K:K)</f>
        <v>89377.860836486361</v>
      </c>
      <c r="E25" s="447">
        <f t="shared" ca="1" si="1"/>
        <v>1792518.7143830573</v>
      </c>
      <c r="F25" s="431"/>
      <c r="G25" s="459">
        <v>2</v>
      </c>
      <c r="H25" s="459">
        <v>18</v>
      </c>
      <c r="I25" s="444">
        <f t="shared" ca="1" si="5"/>
        <v>2919544.8925296357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12033.689413688488</v>
      </c>
      <c r="L25" s="444">
        <f t="shared" ca="1" si="3"/>
        <v>2900119.1486989255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1792518.7143830573</v>
      </c>
      <c r="C26" s="447">
        <f t="shared" si="0"/>
        <v>94754.855757842233</v>
      </c>
      <c r="D26" s="447">
        <f ca="1">SUMIF(G:G,19,K:K)</f>
        <v>89102.763571409334</v>
      </c>
      <c r="E26" s="447">
        <f t="shared" ca="1" si="1"/>
        <v>1786866.6221966243</v>
      </c>
      <c r="F26" s="431"/>
      <c r="G26" s="459">
        <v>2</v>
      </c>
      <c r="H26" s="459">
        <v>19</v>
      </c>
      <c r="I26" s="444">
        <f t="shared" ca="1" si="5"/>
        <v>2900119.1486989255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11952.748814393861</v>
      </c>
      <c r="L26" s="444">
        <f t="shared" ca="1" si="3"/>
        <v>2880612.4642689205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1786866.6221966243</v>
      </c>
      <c r="C27" s="447">
        <f t="shared" si="0"/>
        <v>94754.855757842233</v>
      </c>
      <c r="D27" s="447">
        <f ca="1">SUMIF(G:G,20,K:K)</f>
        <v>88813.591808148849</v>
      </c>
      <c r="E27" s="447">
        <f t="shared" ca="1" si="1"/>
        <v>1780925.3582469309</v>
      </c>
      <c r="F27" s="431"/>
      <c r="G27" s="459">
        <v>2</v>
      </c>
      <c r="H27" s="459">
        <v>20</v>
      </c>
      <c r="I27" s="444">
        <f t="shared" ca="1" si="5"/>
        <v>2880612.4642689205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11871.470962602174</v>
      </c>
      <c r="L27" s="444">
        <f t="shared" ca="1" si="3"/>
        <v>2861024.5019871239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1780925.3582469309</v>
      </c>
      <c r="C28" s="447">
        <f t="shared" si="0"/>
        <v>94754.855757842233</v>
      </c>
      <c r="D28" s="447">
        <f ca="1">SUMIF(G:G,21,K:K)</f>
        <v>88509.6254686662</v>
      </c>
      <c r="E28" s="447">
        <f t="shared" ca="1" si="1"/>
        <v>1774680.1279577548</v>
      </c>
      <c r="F28" s="431"/>
      <c r="G28" s="459">
        <v>2</v>
      </c>
      <c r="H28" s="459">
        <v>21</v>
      </c>
      <c r="I28" s="444">
        <f t="shared" ca="1" si="5"/>
        <v>2861024.5019871239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11789.854453094687</v>
      </c>
      <c r="L28" s="444">
        <f t="shared" ca="1" si="3"/>
        <v>2841354.9231958198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1774680.1279577548</v>
      </c>
      <c r="C29" s="447">
        <f t="shared" si="0"/>
        <v>94754.855757842233</v>
      </c>
      <c r="D29" s="447">
        <f ca="1">SUMIF(G:G,22,K:K)</f>
        <v>88190.107634363449</v>
      </c>
      <c r="E29" s="447">
        <f t="shared" ca="1" si="1"/>
        <v>1768115.3798342759</v>
      </c>
      <c r="F29" s="431"/>
      <c r="G29" s="459">
        <v>2</v>
      </c>
      <c r="H29" s="459">
        <v>22</v>
      </c>
      <c r="I29" s="444">
        <f t="shared" ca="1" si="5"/>
        <v>2841354.9231958198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11707.897874797587</v>
      </c>
      <c r="L29" s="444">
        <f t="shared" ca="1" si="3"/>
        <v>2821603.3878262187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1768115.3798342759</v>
      </c>
      <c r="C30" s="447">
        <f t="shared" si="0"/>
        <v>94754.855757842233</v>
      </c>
      <c r="D30" s="447">
        <f ca="1">SUMIF(G:G,23,K:K)</f>
        <v>87854.242661250712</v>
      </c>
      <c r="E30" s="447">
        <f t="shared" ca="1" si="1"/>
        <v>1761214.7667376844</v>
      </c>
      <c r="F30" s="431"/>
      <c r="G30" s="459">
        <v>2</v>
      </c>
      <c r="H30" s="459">
        <v>23</v>
      </c>
      <c r="I30" s="444">
        <f t="shared" ca="1" si="5"/>
        <v>2821603.3878262187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11625.599810757583</v>
      </c>
      <c r="L30" s="444">
        <f t="shared" ca="1" si="3"/>
        <v>2801769.5543925776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1761214.7667376844</v>
      </c>
      <c r="C31" s="447">
        <f t="shared" si="0"/>
        <v>94754.855757842233</v>
      </c>
      <c r="D31" s="447">
        <f ca="1">SUMIF(G:G,24,K:K)</f>
        <v>87501.194198681493</v>
      </c>
      <c r="E31" s="447">
        <f t="shared" ca="1" si="1"/>
        <v>1753961.1051785236</v>
      </c>
      <c r="F31" s="431"/>
      <c r="G31" s="459">
        <v>2</v>
      </c>
      <c r="H31" s="459">
        <v>24</v>
      </c>
      <c r="I31" s="444">
        <f t="shared" ca="1" si="5"/>
        <v>2801769.5543925776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11542.958838117411</v>
      </c>
      <c r="L31" s="444">
        <f t="shared" ca="1" si="3"/>
        <v>2781853.0799862961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1753961.1051785236</v>
      </c>
      <c r="C32" s="447">
        <f t="shared" si="0"/>
        <v>94754.855757842233</v>
      </c>
      <c r="D32" s="447">
        <f ca="1">SUMIF(G:G,25,K:K)</f>
        <v>87130.083106723032</v>
      </c>
      <c r="E32" s="447">
        <f t="shared" ca="1" si="1"/>
        <v>1746336.3325274042</v>
      </c>
      <c r="F32" s="431"/>
      <c r="G32" s="459">
        <v>3</v>
      </c>
      <c r="H32" s="459">
        <v>25</v>
      </c>
      <c r="I32" s="444">
        <f t="shared" ca="1" si="5"/>
        <v>2781853.0799862961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11459.973528091239</v>
      </c>
      <c r="L32" s="444">
        <f t="shared" ca="1" si="3"/>
        <v>2761853.6202699887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1746336.3325274042</v>
      </c>
      <c r="C33" s="447">
        <f t="shared" si="0"/>
        <v>94754.855757842233</v>
      </c>
      <c r="D33" s="447">
        <f ca="1">SUMIF(G:G,26,K:K)</f>
        <v>86739.98526697504</v>
      </c>
      <c r="E33" s="447">
        <f t="shared" ca="1" si="1"/>
        <v>1738321.462036537</v>
      </c>
      <c r="F33" s="431"/>
      <c r="G33" s="459">
        <v>3</v>
      </c>
      <c r="H33" s="459">
        <v>26</v>
      </c>
      <c r="I33" s="444">
        <f t="shared" ca="1" si="5"/>
        <v>2761853.6202699887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11376.642445939957</v>
      </c>
      <c r="L33" s="444">
        <f t="shared" ca="1" si="3"/>
        <v>2741770.8294715299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1738321.462036537</v>
      </c>
      <c r="C34" s="447">
        <f t="shared" si="0"/>
        <v>94754.855757842233</v>
      </c>
      <c r="D34" s="447">
        <f ca="1">SUMIF(G:G,27,K:K)</f>
        <v>86329.929281385936</v>
      </c>
      <c r="E34" s="447">
        <f t="shared" ca="1" si="1"/>
        <v>1729896.5355600805</v>
      </c>
      <c r="F34" s="431"/>
      <c r="G34" s="459">
        <v>3</v>
      </c>
      <c r="H34" s="459">
        <v>27</v>
      </c>
      <c r="I34" s="444">
        <f t="shared" ca="1" si="5"/>
        <v>2741770.8294715299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11292.96415094638</v>
      </c>
      <c r="L34" s="444">
        <f t="shared" ca="1" si="3"/>
        <v>2721604.3603780777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1729896.5355600805</v>
      </c>
      <c r="C35" s="447">
        <f t="shared" si="0"/>
        <v>94754.855757842233</v>
      </c>
      <c r="D35" s="447">
        <f ca="1">SUMIF(G:G,28,K:K)</f>
        <v>85898.894053336306</v>
      </c>
      <c r="E35" s="447">
        <f t="shared" ca="1" si="1"/>
        <v>1721040.5738555745</v>
      </c>
      <c r="F35" s="431"/>
      <c r="G35" s="459">
        <v>3</v>
      </c>
      <c r="H35" s="459">
        <v>28</v>
      </c>
      <c r="I35" s="444">
        <f t="shared" ca="1" si="5"/>
        <v>2721604.3603780777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11208.937196390329</v>
      </c>
      <c r="L35" s="444">
        <f t="shared" ca="1" si="3"/>
        <v>2701353.8643300692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1721040.5738555745</v>
      </c>
      <c r="C36" s="447">
        <f t="shared" si="0"/>
        <v>94754.855757842233</v>
      </c>
      <c r="D36" s="447">
        <f ca="1">SUMIF(G:G,29,K:K)</f>
        <v>85445.806244965846</v>
      </c>
      <c r="E36" s="447">
        <f t="shared" ca="1" si="1"/>
        <v>1711731.524342698</v>
      </c>
      <c r="F36" s="431"/>
      <c r="G36" s="459">
        <v>3</v>
      </c>
      <c r="H36" s="459">
        <v>29</v>
      </c>
      <c r="I36" s="444">
        <f t="shared" ca="1" si="5"/>
        <v>2701353.8643300692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11124.560129523627</v>
      </c>
      <c r="L36" s="444">
        <f t="shared" ca="1" si="3"/>
        <v>2681018.9912151941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1711731.524342698</v>
      </c>
      <c r="C37" s="447">
        <f t="shared" si="0"/>
        <v>94754.855757842233</v>
      </c>
      <c r="D37" s="447">
        <f ca="1">SUMIF(G:G,30,K:K)</f>
        <v>84969.537604412035</v>
      </c>
      <c r="E37" s="447">
        <f t="shared" ca="1" si="1"/>
        <v>1701946.2061892678</v>
      </c>
      <c r="F37" s="431"/>
      <c r="G37" s="459">
        <v>3</v>
      </c>
      <c r="H37" s="459">
        <v>30</v>
      </c>
      <c r="I37" s="444">
        <f t="shared" ca="1" si="5"/>
        <v>2681018.9912151941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11039.831491544981</v>
      </c>
      <c r="L37" s="444">
        <f t="shared" ca="1" si="3"/>
        <v>2660599.3894623402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1701946.2061892678</v>
      </c>
      <c r="C38" s="447">
        <f t="shared" si="0"/>
        <v>94754.855757842233</v>
      </c>
      <c r="D38" s="447">
        <f ca="1">SUMIF(G:G,31,K:K)</f>
        <v>84468.902156305936</v>
      </c>
      <c r="E38" s="447">
        <f t="shared" ca="1" si="1"/>
        <v>1691660.2525877315</v>
      </c>
      <c r="F38" s="431"/>
      <c r="G38" s="459">
        <v>3</v>
      </c>
      <c r="H38" s="459">
        <v>31</v>
      </c>
      <c r="I38" s="444">
        <f t="shared" ca="1" si="5"/>
        <v>2660599.3894623402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10954.749817574755</v>
      </c>
      <c r="L38" s="444">
        <f t="shared" ca="1" si="3"/>
        <v>2640094.7060355162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1691660.2525877315</v>
      </c>
      <c r="C39" s="447">
        <f t="shared" si="0"/>
        <v>94754.855757842233</v>
      </c>
      <c r="D39" s="447">
        <f ca="1">SUMIF(G:G,32,K:K)</f>
        <v>83942.653248527873</v>
      </c>
      <c r="E39" s="447">
        <f t="shared" ca="1" si="1"/>
        <v>1680848.0500784169</v>
      </c>
      <c r="F39" s="431"/>
      <c r="G39" s="459">
        <v>3</v>
      </c>
      <c r="H39" s="459">
        <v>32</v>
      </c>
      <c r="I39" s="444">
        <f t="shared" ca="1" si="5"/>
        <v>2640094.7060355162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10869.313636629657</v>
      </c>
      <c r="L39" s="444">
        <f t="shared" ca="1" si="3"/>
        <v>2619504.5864277473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1680848.0500784169</v>
      </c>
      <c r="C40" s="447">
        <f t="shared" si="0"/>
        <v>94754.855757842233</v>
      </c>
      <c r="D40" s="447">
        <f ca="1">SUMIF(G:G,33,K:K)</f>
        <v>83389.48044786969</v>
      </c>
      <c r="E40" s="447">
        <f t="shared" ca="1" si="1"/>
        <v>1669482.6747684444</v>
      </c>
      <c r="F40" s="431"/>
      <c r="G40" s="459">
        <v>3</v>
      </c>
      <c r="H40" s="459">
        <v>33</v>
      </c>
      <c r="I40" s="444">
        <f t="shared" ca="1" si="5"/>
        <v>2619504.5864277473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10783.521471597285</v>
      </c>
      <c r="L40" s="444">
        <f t="shared" ca="1" si="3"/>
        <v>2598828.6746549457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1669482.6747684444</v>
      </c>
      <c r="C41" s="447">
        <f t="shared" si="0"/>
        <v>94754.855757842233</v>
      </c>
      <c r="D41" s="447">
        <f ca="1">SUMIF(G:G,34,K:K)</f>
        <v>82808.00627687329</v>
      </c>
      <c r="E41" s="447">
        <f t="shared" ca="1" si="1"/>
        <v>1657535.8252874753</v>
      </c>
      <c r="F41" s="431"/>
      <c r="G41" s="459">
        <v>3</v>
      </c>
      <c r="H41" s="459">
        <v>34</v>
      </c>
      <c r="I41" s="444">
        <f t="shared" ca="1" si="5"/>
        <v>2598828.6746549457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10697.371839210613</v>
      </c>
      <c r="L41" s="444">
        <f t="shared" ca="1" si="3"/>
        <v>2578066.6132497573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1657535.8252874753</v>
      </c>
      <c r="C42" s="447">
        <f t="shared" si="0"/>
        <v>94754.855757842233</v>
      </c>
      <c r="D42" s="447">
        <f ca="1">SUMIF(G:G,35,K:K)</f>
        <v>82196.782783719507</v>
      </c>
      <c r="E42" s="447">
        <f t="shared" ca="1" si="1"/>
        <v>1644977.7523133524</v>
      </c>
      <c r="F42" s="431"/>
      <c r="G42" s="459">
        <v>3</v>
      </c>
      <c r="H42" s="459">
        <v>35</v>
      </c>
      <c r="I42" s="444">
        <f t="shared" ca="1" si="5"/>
        <v>2578066.6132497573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10610.863250022327</v>
      </c>
      <c r="L42" s="444">
        <f t="shared" ca="1" si="3"/>
        <v>2557218.0432553808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1644977.7523133524</v>
      </c>
      <c r="C43" s="447">
        <f t="shared" si="0"/>
        <v>94754.855757842233</v>
      </c>
      <c r="D43" s="447">
        <f ca="1">SUMIF(G:G,36,K:K)</f>
        <v>81554.287936626075</v>
      </c>
      <c r="E43" s="447">
        <f t="shared" ca="1" si="1"/>
        <v>1631777.1844921361</v>
      </c>
      <c r="F43" s="431"/>
      <c r="G43" s="459">
        <v>3</v>
      </c>
      <c r="H43" s="459">
        <v>36</v>
      </c>
      <c r="I43" s="444">
        <f t="shared" ca="1" si="5"/>
        <v>2557218.0432553808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10523.994208379092</v>
      </c>
      <c r="L43" s="444">
        <f t="shared" ca="1" si="3"/>
        <v>2536282.6042193612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1631777.1844921361</v>
      </c>
      <c r="C44" s="447">
        <f t="shared" si="0"/>
        <v>94754.855757842233</v>
      </c>
      <c r="D44" s="447">
        <f ca="1">SUMIF(G:G,37,K:K)</f>
        <v>80878.921833776069</v>
      </c>
      <c r="E44" s="447">
        <f t="shared" ca="1" si="1"/>
        <v>1617901.25056807</v>
      </c>
      <c r="F44" s="431"/>
      <c r="G44" s="459">
        <v>4</v>
      </c>
      <c r="H44" s="459">
        <v>37</v>
      </c>
      <c r="I44" s="444">
        <f t="shared" ca="1" si="5"/>
        <v>2536282.6042193612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10436.763212395677</v>
      </c>
      <c r="L44" s="444">
        <f t="shared" ca="1" si="3"/>
        <v>2515259.9341873582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1617901.25056807</v>
      </c>
      <c r="C45" s="447">
        <f t="shared" si="0"/>
        <v>94754.855757842233</v>
      </c>
      <c r="D45" s="447">
        <f ca="1">SUMIF(G:G,38,K:K)</f>
        <v>80169.002719339303</v>
      </c>
      <c r="E45" s="447">
        <f t="shared" ca="1" si="1"/>
        <v>1603315.3975295669</v>
      </c>
      <c r="F45" s="431"/>
      <c r="G45" s="459">
        <v>4</v>
      </c>
      <c r="H45" s="459">
        <v>38</v>
      </c>
      <c r="I45" s="444">
        <f t="shared" ca="1" si="5"/>
        <v>2515259.9341873582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10349.168753928998</v>
      </c>
      <c r="L45" s="444">
        <f t="shared" ca="1" si="3"/>
        <v>2494149.6696968884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1603315.3975295669</v>
      </c>
      <c r="C46" s="447">
        <f t="shared" si="0"/>
        <v>94754.855757842233</v>
      </c>
      <c r="D46" s="447">
        <f ca="1">SUMIF(G:G,39,K:K)</f>
        <v>79422.762795665418</v>
      </c>
      <c r="E46" s="447">
        <f t="shared" ca="1" si="1"/>
        <v>1587983.3045673901</v>
      </c>
      <c r="F46" s="431"/>
      <c r="G46" s="459">
        <v>4</v>
      </c>
      <c r="H46" s="459">
        <v>39</v>
      </c>
      <c r="I46" s="444">
        <f t="shared" ca="1" si="5"/>
        <v>2494149.6696968884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10261.209318552041</v>
      </c>
      <c r="L46" s="444">
        <f t="shared" ca="1" si="3"/>
        <v>2472951.4457710418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1587983.3045673901</v>
      </c>
      <c r="C47" s="447">
        <f t="shared" si="0"/>
        <v>94754.855757842233</v>
      </c>
      <c r="D47" s="447">
        <f ca="1">SUMIF(G:G,40,K:K)</f>
        <v>78638.343821221264</v>
      </c>
      <c r="E47" s="447">
        <f t="shared" ca="1" si="1"/>
        <v>1571866.7926307691</v>
      </c>
      <c r="F47" s="431"/>
      <c r="G47" s="459">
        <v>4</v>
      </c>
      <c r="H47" s="459">
        <v>40</v>
      </c>
      <c r="I47" s="444">
        <f t="shared" ca="1" si="5"/>
        <v>2472951.4457710418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10172.883385527679</v>
      </c>
      <c r="L47" s="444">
        <f t="shared" ca="1" si="3"/>
        <v>2451664.8959121709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1571866.7926307691</v>
      </c>
      <c r="C48" s="447">
        <f t="shared" si="0"/>
        <v>94754.855757842233</v>
      </c>
      <c r="D48" s="447">
        <f ca="1">SUMIF(G:G,41,K:K)</f>
        <v>77813.792483310099</v>
      </c>
      <c r="E48" s="447">
        <f t="shared" ca="1" si="1"/>
        <v>1554925.7293562368</v>
      </c>
      <c r="F48" s="431"/>
      <c r="G48" s="459">
        <v>4</v>
      </c>
      <c r="H48" s="459">
        <v>41</v>
      </c>
      <c r="I48" s="444">
        <f t="shared" ca="1" si="5"/>
        <v>2451664.8959121709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10084.189427782383</v>
      </c>
      <c r="L48" s="444">
        <f t="shared" ca="1" si="3"/>
        <v>2430289.6520955544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1554925.7293562368</v>
      </c>
      <c r="C49" s="447">
        <f t="shared" si="0"/>
        <v>94754.855757842233</v>
      </c>
      <c r="D49" s="447">
        <f ca="1">SUMIF(G:G,42,K:K)</f>
        <v>76947.055534050494</v>
      </c>
      <c r="E49" s="447">
        <f t="shared" ca="1" si="1"/>
        <v>1537117.929132445</v>
      </c>
      <c r="F49" s="431"/>
      <c r="G49" s="459">
        <v>4</v>
      </c>
      <c r="H49" s="459">
        <v>42</v>
      </c>
      <c r="I49" s="444">
        <f t="shared" ca="1" si="5"/>
        <v>2430289.6520955544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9995.1259118798152</v>
      </c>
      <c r="L49" s="444">
        <f t="shared" ca="1" si="3"/>
        <v>2408825.3447630354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1537117.929132445</v>
      </c>
      <c r="C50" s="447">
        <f t="shared" si="0"/>
        <v>94754.855757842233</v>
      </c>
      <c r="D50" s="447">
        <f ca="1">SUMIF(G:G,43,K:K)</f>
        <v>76035.974677502541</v>
      </c>
      <c r="E50" s="447">
        <f t="shared" ca="1" si="1"/>
        <v>1518399.0480521054</v>
      </c>
      <c r="F50" s="431"/>
      <c r="G50" s="459">
        <v>4</v>
      </c>
      <c r="H50" s="459">
        <v>43</v>
      </c>
      <c r="I50" s="444">
        <f t="shared" ca="1" si="5"/>
        <v>2408825.3447630354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9908.9246313276526</v>
      </c>
      <c r="L50" s="444">
        <f t="shared" ca="1" si="3"/>
        <v>2388050.8361499645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1518399.0480521054</v>
      </c>
      <c r="C51" s="447">
        <f t="shared" si="0"/>
        <v>94754.855757842233</v>
      </c>
      <c r="D51" s="447">
        <f ca="1">SUMIF(G:G,44,K:K)</f>
        <v>75078.281195209856</v>
      </c>
      <c r="E51" s="447">
        <f t="shared" ca="1" si="1"/>
        <v>1498722.4734894729</v>
      </c>
      <c r="F51" s="431"/>
      <c r="G51" s="459">
        <v>4</v>
      </c>
      <c r="H51" s="459">
        <v>44</v>
      </c>
      <c r="I51" s="444">
        <f t="shared" ca="1" si="5"/>
        <v>2388050.8361499645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9822.3641787731904</v>
      </c>
      <c r="L51" s="444">
        <f t="shared" ca="1" si="3"/>
        <v>2367189.7670843387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1498722.4734894729</v>
      </c>
      <c r="C52" s="447">
        <f t="shared" si="0"/>
        <v>94754.855757842233</v>
      </c>
      <c r="D52" s="447">
        <f ca="1">SUMIF(G:G,45,K:K)</f>
        <v>74071.590296774128</v>
      </c>
      <c r="E52" s="447">
        <f t="shared" ca="1" si="1"/>
        <v>1478039.2080284047</v>
      </c>
      <c r="F52" s="431"/>
      <c r="G52" s="459">
        <v>4</v>
      </c>
      <c r="H52" s="459">
        <v>45</v>
      </c>
      <c r="I52" s="444">
        <f t="shared" ca="1" si="5"/>
        <v>2367189.7670843387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9735.4430576664163</v>
      </c>
      <c r="L52" s="444">
        <f t="shared" ca="1" si="3"/>
        <v>2346241.7768976064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1478039.2080284047</v>
      </c>
      <c r="C53" s="447">
        <f t="shared" si="0"/>
        <v>94754.855757842233</v>
      </c>
      <c r="D53" s="447">
        <f ca="1">SUMIF(G:G,46,K:K)</f>
        <v>73013.395181394153</v>
      </c>
      <c r="E53" s="447">
        <f t="shared" ca="1" si="1"/>
        <v>1456297.7474519566</v>
      </c>
      <c r="F53" s="431"/>
      <c r="G53" s="459">
        <v>4</v>
      </c>
      <c r="H53" s="459">
        <v>46</v>
      </c>
      <c r="I53" s="444">
        <f t="shared" ca="1" si="5"/>
        <v>2346241.7768976064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9648.1597652216988</v>
      </c>
      <c r="L53" s="444">
        <f t="shared" ca="1" si="3"/>
        <v>2325206.5034184293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1456297.7474519566</v>
      </c>
      <c r="C54" s="447">
        <f t="shared" si="0"/>
        <v>94754.855757842233</v>
      </c>
      <c r="D54" s="447">
        <f ca="1">SUMIF(G:G,47,K:K)</f>
        <v>71901.060795582162</v>
      </c>
      <c r="E54" s="447">
        <f t="shared" ca="1" si="1"/>
        <v>1433443.9524896964</v>
      </c>
      <c r="F54" s="431"/>
      <c r="G54" s="459">
        <v>4</v>
      </c>
      <c r="H54" s="459">
        <v>47</v>
      </c>
      <c r="I54" s="444">
        <f t="shared" ca="1" si="5"/>
        <v>2325206.5034184293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9560.5127923917935</v>
      </c>
      <c r="L54" s="444">
        <f t="shared" ca="1" si="3"/>
        <v>2304083.5829664222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1433443.9524896964</v>
      </c>
      <c r="C55" s="447">
        <f t="shared" si="0"/>
        <v>94754.855757842233</v>
      </c>
      <c r="D55" s="447">
        <f ca="1">SUMIF(G:G,48,K:K)</f>
        <v>70731.817271512933</v>
      </c>
      <c r="E55" s="447">
        <f t="shared" ca="1" si="1"/>
        <v>1409420.9140033671</v>
      </c>
      <c r="F55" s="431"/>
      <c r="G55" s="459">
        <v>4</v>
      </c>
      <c r="H55" s="459">
        <v>48</v>
      </c>
      <c r="I55" s="444">
        <f t="shared" ca="1" si="5"/>
        <v>2304083.5829664222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9472.5006238417645</v>
      </c>
      <c r="L55" s="444">
        <f t="shared" ca="1" si="3"/>
        <v>2282872.6503458652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1409420.9140033671</v>
      </c>
      <c r="C56" s="447">
        <f t="shared" si="0"/>
        <v>94754.855757842233</v>
      </c>
      <c r="D56" s="447">
        <f ca="1">SUMIF(G:G,49,K:K)</f>
        <v>69502.753029666375</v>
      </c>
      <c r="E56" s="447">
        <f t="shared" ca="1" si="1"/>
        <v>1384168.8112751911</v>
      </c>
      <c r="F56" s="431"/>
      <c r="G56" s="459">
        <f>G55+1</f>
        <v>5</v>
      </c>
      <c r="H56" s="459">
        <v>49</v>
      </c>
      <c r="I56" s="444">
        <f t="shared" ca="1" si="5"/>
        <v>2282872.6503458652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9384.1217379227764</v>
      </c>
      <c r="L56" s="444">
        <f t="shared" ca="1" si="3"/>
        <v>2261573.3388393894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1384168.8112751911</v>
      </c>
      <c r="C57" s="447">
        <f t="shared" si="0"/>
        <v>94754.855757842233</v>
      </c>
      <c r="D57" s="447">
        <f ca="1">SUMIF(G:G,50,K:K)</f>
        <v>68210.807528588368</v>
      </c>
      <c r="E57" s="447">
        <f t="shared" ca="1" si="1"/>
        <v>1357624.7630459373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2261573.3388393894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9295.3746066457934</v>
      </c>
      <c r="L57" s="444">
        <f t="shared" ca="1" si="3"/>
        <v>2240185.2802016363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1357624.7630459373</v>
      </c>
      <c r="C58" s="447">
        <f t="shared" si="0"/>
        <v>94754.855757842233</v>
      </c>
      <c r="D58" s="447">
        <f ca="1">SUMIF(G:G,51,K:K)</f>
        <v>66852.763643715472</v>
      </c>
      <c r="E58" s="447">
        <f t="shared" ca="1" si="1"/>
        <v>1329722.6709318105</v>
      </c>
      <c r="F58" s="431"/>
      <c r="G58" s="459">
        <f t="shared" si="8"/>
        <v>5</v>
      </c>
      <c r="H58" s="459">
        <v>51</v>
      </c>
      <c r="I58" s="444">
        <f t="shared" ca="1" si="5"/>
        <v>2240185.2802016363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9206.2576956551566</v>
      </c>
      <c r="L58" s="444">
        <f t="shared" ca="1" si="3"/>
        <v>2218708.1046528928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1329722.6709318105</v>
      </c>
      <c r="C59" s="447">
        <f t="shared" si="0"/>
        <v>94754.855757842233</v>
      </c>
      <c r="D59" s="447">
        <f ca="1">SUMIF(G:G,52,K:K)</f>
        <v>65425.239656285768</v>
      </c>
      <c r="E59" s="447">
        <f t="shared" ca="1" si="1"/>
        <v>1300393.0548302541</v>
      </c>
      <c r="F59" s="431"/>
      <c r="G59" s="459">
        <f t="shared" si="8"/>
        <v>5</v>
      </c>
      <c r="H59" s="459">
        <v>52</v>
      </c>
      <c r="I59" s="444">
        <f t="shared" ca="1" si="5"/>
        <v>2218708.1046528928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9116.7694642020579</v>
      </c>
      <c r="L59" s="444">
        <f t="shared" ca="1" si="3"/>
        <v>2197141.4408726962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1300393.0548302541</v>
      </c>
      <c r="C60" s="447">
        <f t="shared" si="0"/>
        <v>94754.855757842233</v>
      </c>
      <c r="D60" s="447">
        <f ca="1">SUMIF(G:G,53,K:K)</f>
        <v>63924.680832387457</v>
      </c>
      <c r="E60" s="447">
        <f t="shared" ca="1" si="1"/>
        <v>1269562.8799047992</v>
      </c>
      <c r="F60" s="431"/>
      <c r="G60" s="459">
        <f t="shared" si="8"/>
        <v>5</v>
      </c>
      <c r="H60" s="459">
        <v>53</v>
      </c>
      <c r="I60" s="444">
        <f t="shared" ca="1" si="5"/>
        <v>2197141.4408726962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9026.9083651179062</v>
      </c>
      <c r="L60" s="444">
        <f t="shared" ca="1" si="3"/>
        <v>2175484.9159934153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1269562.8799047992</v>
      </c>
      <c r="C61" s="447">
        <f t="shared" si="0"/>
        <v>94754.855757842233</v>
      </c>
      <c r="D61" s="447">
        <f ca="1">SUMIF(G:G,54,K:K)</f>
        <v>62347.350571175361</v>
      </c>
      <c r="E61" s="447">
        <f t="shared" ca="1" si="1"/>
        <v>1237155.3747181322</v>
      </c>
      <c r="F61" s="431"/>
      <c r="G61" s="459">
        <f t="shared" si="8"/>
        <v>5</v>
      </c>
      <c r="H61" s="459">
        <v>54</v>
      </c>
      <c r="I61" s="444">
        <f t="shared" ca="1" si="5"/>
        <v>2175484.9159934153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8936.6728447875685</v>
      </c>
      <c r="L61" s="444">
        <f t="shared" ca="1" si="3"/>
        <v>2153738.1555938041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1237155.3747181322</v>
      </c>
      <c r="C62" s="447">
        <f t="shared" si="0"/>
        <v>94754.855757842233</v>
      </c>
      <c r="D62" s="447">
        <f ca="1">SUMIF(G:G,55,K:K)</f>
        <v>60689.321100213332</v>
      </c>
      <c r="E62" s="447">
        <f t="shared" ca="1" si="1"/>
        <v>1203089.8400605032</v>
      </c>
      <c r="F62" s="431"/>
      <c r="G62" s="459">
        <f t="shared" si="8"/>
        <v>5</v>
      </c>
      <c r="H62" s="459">
        <v>55</v>
      </c>
      <c r="I62" s="444">
        <f t="shared" ca="1" si="5"/>
        <v>2153738.1555938041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8846.0613431225211</v>
      </c>
      <c r="L62" s="444">
        <f t="shared" ca="1" si="3"/>
        <v>2131900.783692528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1203089.8400605032</v>
      </c>
      <c r="C63" s="447">
        <f t="shared" si="0"/>
        <v>94754.855757842233</v>
      </c>
      <c r="D63" s="447">
        <f ca="1">SUMIF(G:G,56,K:K)</f>
        <v>58946.463694773054</v>
      </c>
      <c r="E63" s="447">
        <f t="shared" ca="1" si="1"/>
        <v>1167281.4479974341</v>
      </c>
      <c r="F63" s="431"/>
      <c r="G63" s="459">
        <f t="shared" si="8"/>
        <v>5</v>
      </c>
      <c r="H63" s="459">
        <v>56</v>
      </c>
      <c r="I63" s="444">
        <f t="shared" ca="1" si="5"/>
        <v>2131900.783692528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8755.0722935338708</v>
      </c>
      <c r="L63" s="444">
        <f t="shared" ca="1" si="3"/>
        <v>2109972.4227416632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1167281.4479974341</v>
      </c>
      <c r="C64" s="447">
        <f t="shared" si="0"/>
        <v>94754.855757842233</v>
      </c>
      <c r="D64" s="447">
        <f ca="1">SUMIF(G:G,57,K:K)</f>
        <v>57114.438396733211</v>
      </c>
      <c r="E64" s="447">
        <f t="shared" ca="1" si="1"/>
        <v>1129641.030636325</v>
      </c>
      <c r="F64" s="431"/>
      <c r="G64" s="459">
        <f t="shared" si="8"/>
        <v>5</v>
      </c>
      <c r="H64" s="459">
        <v>57</v>
      </c>
      <c r="I64" s="444">
        <f t="shared" ca="1" si="5"/>
        <v>2109972.4227416632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8663.7041229052666</v>
      </c>
      <c r="L64" s="444">
        <f t="shared" ca="1" si="3"/>
        <v>2087952.6936201693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1129641.030636325</v>
      </c>
      <c r="C65" s="447">
        <f t="shared" si="0"/>
        <v>94754.855757842233</v>
      </c>
      <c r="D65" s="447">
        <f ca="1">SUMIF(G:G,58,K:K)</f>
        <v>55188.683207478316</v>
      </c>
      <c r="E65" s="447">
        <f t="shared" ca="1" si="1"/>
        <v>1090074.8580859611</v>
      </c>
      <c r="F65" s="431"/>
      <c r="G65" s="459">
        <f t="shared" si="8"/>
        <v>5</v>
      </c>
      <c r="H65" s="459">
        <v>58</v>
      </c>
      <c r="I65" s="444">
        <f t="shared" ca="1" si="5"/>
        <v>2087952.6936201693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8571.9552515657087</v>
      </c>
      <c r="L65" s="444">
        <f t="shared" ca="1" si="3"/>
        <v>2065841.2156273359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1090074.8580859611</v>
      </c>
      <c r="C66" s="447">
        <f t="shared" si="0"/>
        <v>94754.855757842233</v>
      </c>
      <c r="D66" s="447">
        <f ca="1">SUMIF(G:G,59,K:K)</f>
        <v>53164.402727885565</v>
      </c>
      <c r="E66" s="447">
        <f t="shared" ca="1" si="1"/>
        <v>1048484.4050560044</v>
      </c>
      <c r="F66" s="431"/>
      <c r="G66" s="459">
        <f t="shared" si="8"/>
        <v>5</v>
      </c>
      <c r="H66" s="459">
        <v>59</v>
      </c>
      <c r="I66" s="444">
        <f t="shared" ca="1" si="5"/>
        <v>2065841.2156273359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8479.8240932622375</v>
      </c>
      <c r="L66" s="444">
        <f t="shared" ca="1" si="3"/>
        <v>2043637.6064761991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1048484.4050560044</v>
      </c>
      <c r="C67" s="447">
        <f t="shared" si="0"/>
        <v>94754.855757842233</v>
      </c>
      <c r="D67" s="447">
        <f t="shared" ref="D67:D136" ca="1" si="9">SUMIF(G:G,60,K:K)</f>
        <v>51036.556217111873</v>
      </c>
      <c r="E67" s="447">
        <f t="shared" ca="1" si="1"/>
        <v>1004766.1055152741</v>
      </c>
      <c r="F67" s="431"/>
      <c r="G67" s="459">
        <f t="shared" si="8"/>
        <v>5</v>
      </c>
      <c r="H67" s="459">
        <v>60</v>
      </c>
      <c r="I67" s="444">
        <f t="shared" ca="1" si="5"/>
        <v>2043637.6064761991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8387.3090551325004</v>
      </c>
      <c r="L67" s="444">
        <f t="shared" ca="1" si="3"/>
        <v>2021341.4822869326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1004766.1055152741</v>
      </c>
      <c r="C68" s="447">
        <f t="shared" si="0"/>
        <v>94754.855757842233</v>
      </c>
      <c r="D68" s="447">
        <f t="shared" ca="1" si="9"/>
        <v>51036.556217111873</v>
      </c>
      <c r="E68" s="447">
        <f t="shared" ca="1" si="1"/>
        <v>961047.80597454379</v>
      </c>
      <c r="F68" s="431"/>
      <c r="G68" s="459">
        <f>G67+1</f>
        <v>6</v>
      </c>
      <c r="H68" s="459">
        <v>61</v>
      </c>
      <c r="I68" s="444">
        <f t="shared" ca="1" si="5"/>
        <v>2021341.4822869326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8294.4085376772236</v>
      </c>
      <c r="L68" s="444">
        <f t="shared" ca="1" si="3"/>
        <v>1998952.4575802109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961047.80597454379</v>
      </c>
      <c r="C69" s="447">
        <f t="shared" si="0"/>
        <v>94754.855757842233</v>
      </c>
      <c r="D69" s="447">
        <f t="shared" ca="1" si="9"/>
        <v>51036.556217111873</v>
      </c>
      <c r="E69" s="447">
        <f t="shared" ca="1" si="1"/>
        <v>917329.50643381348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1998952.4575802109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8201.1209347325494</v>
      </c>
      <c r="L69" s="444">
        <f t="shared" ca="1" si="3"/>
        <v>1976470.1452705443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917329.50643381348</v>
      </c>
      <c r="C70" s="447">
        <f t="shared" si="0"/>
        <v>94754.855757842233</v>
      </c>
      <c r="D70" s="447">
        <f t="shared" ca="1" si="9"/>
        <v>51036.556217111873</v>
      </c>
      <c r="E70" s="447">
        <f t="shared" ca="1" si="1"/>
        <v>873611.20689308317</v>
      </c>
      <c r="F70" s="431"/>
      <c r="G70" s="459">
        <f t="shared" si="10"/>
        <v>6</v>
      </c>
      <c r="H70" s="459">
        <v>63</v>
      </c>
      <c r="I70" s="444">
        <f t="shared" ca="1" si="5"/>
        <v>1976470.1452705443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8107.4446334422719</v>
      </c>
      <c r="L70" s="444">
        <f t="shared" ca="1" si="3"/>
        <v>1953894.1566595875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873611.20689308317</v>
      </c>
      <c r="C71" s="447">
        <f t="shared" si="0"/>
        <v>94754.855757842233</v>
      </c>
      <c r="D71" s="447">
        <f t="shared" ca="1" si="9"/>
        <v>51036.556217111873</v>
      </c>
      <c r="E71" s="447">
        <f t="shared" ca="1" si="1"/>
        <v>829892.90735235286</v>
      </c>
      <c r="F71" s="431"/>
      <c r="G71" s="459">
        <f t="shared" si="10"/>
        <v>6</v>
      </c>
      <c r="H71" s="459">
        <v>64</v>
      </c>
      <c r="I71" s="444">
        <f t="shared" ca="1" si="5"/>
        <v>1953894.1566595875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8013.3780142299511</v>
      </c>
      <c r="L71" s="444">
        <f t="shared" ca="1" si="3"/>
        <v>1931224.1014294184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829892.90735235286</v>
      </c>
      <c r="C72" s="447">
        <f t="shared" si="0"/>
        <v>94754.855757842233</v>
      </c>
      <c r="D72" s="447">
        <f t="shared" ca="1" si="9"/>
        <v>51036.556217111873</v>
      </c>
      <c r="E72" s="447">
        <f t="shared" ca="1" si="1"/>
        <v>786174.60781162255</v>
      </c>
      <c r="F72" s="431"/>
      <c r="G72" s="459">
        <f t="shared" si="10"/>
        <v>6</v>
      </c>
      <c r="H72" s="459">
        <v>65</v>
      </c>
      <c r="I72" s="444">
        <f t="shared" ca="1" si="5"/>
        <v>1931224.1014294184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7918.9194507709144</v>
      </c>
      <c r="L72" s="444">
        <f t="shared" ca="1" si="3"/>
        <v>1908459.5876357902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786174.60781162255</v>
      </c>
      <c r="C73" s="447">
        <f t="shared" si="0"/>
        <v>94754.855757842233</v>
      </c>
      <c r="D73" s="447">
        <f t="shared" ca="1" si="9"/>
        <v>51036.556217111873</v>
      </c>
      <c r="E73" s="447">
        <f t="shared" ca="1" si="1"/>
        <v>742456.30827089224</v>
      </c>
      <c r="F73" s="431"/>
      <c r="G73" s="459">
        <f t="shared" si="10"/>
        <v>6</v>
      </c>
      <c r="H73" s="459">
        <v>66</v>
      </c>
      <c r="I73" s="444">
        <f t="shared" ca="1" si="5"/>
        <v>1908459.5876357902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7824.0673099641299</v>
      </c>
      <c r="L73" s="444">
        <f t="shared" ca="1" si="3"/>
        <v>1885600.2217013554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742456.30827089224</v>
      </c>
      <c r="C74" s="447">
        <f t="shared" si="0"/>
        <v>94754.855757842233</v>
      </c>
      <c r="D74" s="447">
        <f t="shared" ca="1" si="9"/>
        <v>51036.556217111873</v>
      </c>
      <c r="E74" s="447">
        <f t="shared" ca="1" si="1"/>
        <v>698738.00873016194</v>
      </c>
      <c r="F74" s="431"/>
      <c r="G74" s="459">
        <f t="shared" si="10"/>
        <v>6</v>
      </c>
      <c r="H74" s="459">
        <v>67</v>
      </c>
      <c r="I74" s="444">
        <f t="shared" ca="1" si="5"/>
        <v>1885600.2217013554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7728.8199519039836</v>
      </c>
      <c r="L74" s="444">
        <f t="shared" ca="1" si="3"/>
        <v>1862645.6084088604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698738.00873016194</v>
      </c>
      <c r="C75" s="447">
        <f t="shared" si="0"/>
        <v>94754.855757842233</v>
      </c>
      <c r="D75" s="447">
        <f t="shared" ca="1" si="9"/>
        <v>51036.556217111873</v>
      </c>
      <c r="E75" s="447">
        <f t="shared" ca="1" si="1"/>
        <v>655019.70918943163</v>
      </c>
      <c r="F75" s="431"/>
      <c r="G75" s="459">
        <f t="shared" si="10"/>
        <v>6</v>
      </c>
      <c r="H75" s="459">
        <v>68</v>
      </c>
      <c r="I75" s="444">
        <f t="shared" ca="1" si="5"/>
        <v>1862645.6084088604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7725.3052951210002</v>
      </c>
      <c r="L75" s="444">
        <f t="shared" ca="1" si="3"/>
        <v>1861798.5761241612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655019.70918943163</v>
      </c>
      <c r="C76" s="447">
        <f t="shared" si="0"/>
        <v>94754.855757842233</v>
      </c>
      <c r="D76" s="447">
        <f t="shared" ca="1" si="9"/>
        <v>51036.556217111873</v>
      </c>
      <c r="E76" s="447">
        <f t="shared" ca="1" si="1"/>
        <v>611301.40964870132</v>
      </c>
      <c r="F76" s="431"/>
      <c r="G76" s="459">
        <f t="shared" si="10"/>
        <v>6</v>
      </c>
      <c r="H76" s="459">
        <v>69</v>
      </c>
      <c r="I76" s="444">
        <f t="shared" ca="1" si="5"/>
        <v>1861798.5761241612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7721.7759939347552</v>
      </c>
      <c r="L76" s="444">
        <f t="shared" ca="1" si="3"/>
        <v>1860948.014538276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611301.40964870132</v>
      </c>
      <c r="C77" s="447">
        <f t="shared" si="0"/>
        <v>94754.855757842233</v>
      </c>
      <c r="D77" s="447">
        <f t="shared" ca="1" si="9"/>
        <v>51036.556217111873</v>
      </c>
      <c r="E77" s="447">
        <f t="shared" ca="1" si="1"/>
        <v>567583.11010797089</v>
      </c>
      <c r="F77" s="431"/>
      <c r="G77" s="459">
        <f t="shared" si="10"/>
        <v>6</v>
      </c>
      <c r="H77" s="459">
        <v>70</v>
      </c>
      <c r="I77" s="444">
        <f t="shared" ca="1" si="5"/>
        <v>1860948.014538276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7718.2319873268998</v>
      </c>
      <c r="L77" s="444">
        <f t="shared" ca="1" si="3"/>
        <v>1860093.9089457828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567583.11010797089</v>
      </c>
      <c r="C78" s="447">
        <f t="shared" si="0"/>
        <v>94754.855757842233</v>
      </c>
      <c r="D78" s="447">
        <f t="shared" ca="1" si="9"/>
        <v>51036.556217111873</v>
      </c>
      <c r="E78" s="447">
        <f t="shared" ca="1" si="1"/>
        <v>523864.81056724052</v>
      </c>
      <c r="F78" s="431"/>
      <c r="G78" s="459">
        <f t="shared" si="10"/>
        <v>6</v>
      </c>
      <c r="H78" s="459">
        <v>71</v>
      </c>
      <c r="I78" s="444">
        <f t="shared" ca="1" si="5"/>
        <v>1860093.9089457828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7714.673214024845</v>
      </c>
      <c r="L78" s="444">
        <f t="shared" ca="1" si="3"/>
        <v>1859236.2445799876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523864.81056724052</v>
      </c>
      <c r="C79" s="447">
        <f t="shared" si="0"/>
        <v>94754.855757842233</v>
      </c>
      <c r="D79" s="447">
        <f t="shared" ca="1" si="9"/>
        <v>51036.556217111873</v>
      </c>
      <c r="E79" s="447">
        <f t="shared" ca="1" si="1"/>
        <v>480146.51102651015</v>
      </c>
      <c r="F79" s="431"/>
      <c r="G79" s="459">
        <f t="shared" si="10"/>
        <v>6</v>
      </c>
      <c r="H79" s="459">
        <v>72</v>
      </c>
      <c r="I79" s="444">
        <f t="shared" ca="1" si="5"/>
        <v>1859236.2445799876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7711.0996125006986</v>
      </c>
      <c r="L79" s="444">
        <f t="shared" ca="1" si="3"/>
        <v>1858375.0066126683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480146.51102651015</v>
      </c>
      <c r="C80" s="447">
        <f t="shared" si="0"/>
        <v>94754.855757842233</v>
      </c>
      <c r="D80" s="447">
        <f t="shared" ca="1" si="9"/>
        <v>51036.556217111873</v>
      </c>
      <c r="E80" s="447">
        <f t="shared" ca="1" si="1"/>
        <v>436428.21148577979</v>
      </c>
      <c r="F80" s="431"/>
      <c r="G80" s="459">
        <f>G79+1</f>
        <v>7</v>
      </c>
      <c r="H80" s="459">
        <v>73</v>
      </c>
      <c r="I80" s="444">
        <f t="shared" ca="1" si="5"/>
        <v>1858375.0066126683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7707.5111209702009</v>
      </c>
      <c r="L80" s="444">
        <f t="shared" ca="1" si="3"/>
        <v>1857510.1801538183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436428.21148577979</v>
      </c>
      <c r="C81" s="447">
        <f t="shared" si="0"/>
        <v>94754.855757842233</v>
      </c>
      <c r="D81" s="447">
        <f t="shared" ca="1" si="9"/>
        <v>51036.556217111873</v>
      </c>
      <c r="E81" s="447">
        <f t="shared" ca="1" si="1"/>
        <v>392709.91194504942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1857510.1801538183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7703.9076773916595</v>
      </c>
      <c r="L81" s="444">
        <f t="shared" ca="1" si="3"/>
        <v>1856641.7502513898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392709.91194504942</v>
      </c>
      <c r="C82" s="447">
        <f t="shared" si="0"/>
        <v>94754.855757842233</v>
      </c>
      <c r="D82" s="447">
        <f t="shared" ca="1" si="9"/>
        <v>51036.556217111873</v>
      </c>
      <c r="E82" s="447">
        <f t="shared" ca="1" si="1"/>
        <v>348991.61240431905</v>
      </c>
      <c r="F82" s="431"/>
      <c r="G82" s="459">
        <f t="shared" si="11"/>
        <v>7</v>
      </c>
      <c r="H82" s="459">
        <v>75</v>
      </c>
      <c r="I82" s="444">
        <f t="shared" ca="1" si="5"/>
        <v>1856641.7502513898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7700.2892194648739</v>
      </c>
      <c r="L82" s="444">
        <f t="shared" ca="1" si="3"/>
        <v>1855769.7018910346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348991.61240431905</v>
      </c>
      <c r="C83" s="447">
        <f t="shared" si="0"/>
        <v>94754.855757842233</v>
      </c>
      <c r="D83" s="447">
        <f t="shared" ca="1" si="9"/>
        <v>51036.556217111873</v>
      </c>
      <c r="E83" s="447">
        <f t="shared" ca="1" si="1"/>
        <v>305273.31286358868</v>
      </c>
      <c r="F83" s="431"/>
      <c r="G83" s="459">
        <f t="shared" si="11"/>
        <v>7</v>
      </c>
      <c r="H83" s="459">
        <v>76</v>
      </c>
      <c r="I83" s="444">
        <f t="shared" ca="1" si="5"/>
        <v>1855769.7018910346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7696.65568463006</v>
      </c>
      <c r="L83" s="444">
        <f t="shared" ca="1" si="3"/>
        <v>1854894.0199958447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305273.31286358868</v>
      </c>
      <c r="C84" s="447">
        <f t="shared" si="0"/>
        <v>94754.855757842233</v>
      </c>
      <c r="D84" s="447">
        <f t="shared" ca="1" si="9"/>
        <v>51036.556217111873</v>
      </c>
      <c r="E84" s="447">
        <f t="shared" ca="1" si="1"/>
        <v>261555.01332285831</v>
      </c>
      <c r="F84" s="431"/>
      <c r="G84" s="459">
        <f t="shared" si="11"/>
        <v>7</v>
      </c>
      <c r="H84" s="459">
        <v>77</v>
      </c>
      <c r="I84" s="444">
        <f t="shared" ca="1" si="5"/>
        <v>1854894.0199958447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7693.0070100667681</v>
      </c>
      <c r="L84" s="444">
        <f t="shared" ca="1" si="3"/>
        <v>1854014.6894260915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261555.01332285831</v>
      </c>
      <c r="C85" s="447">
        <f t="shared" si="0"/>
        <v>94754.855757842233</v>
      </c>
      <c r="D85" s="447">
        <f t="shared" ca="1" si="9"/>
        <v>51036.556217111873</v>
      </c>
      <c r="E85" s="447">
        <f t="shared" ca="1" si="1"/>
        <v>217836.71378212795</v>
      </c>
      <c r="F85" s="431"/>
      <c r="G85" s="459">
        <f t="shared" si="11"/>
        <v>7</v>
      </c>
      <c r="H85" s="459">
        <v>78</v>
      </c>
      <c r="I85" s="444">
        <f t="shared" ca="1" si="5"/>
        <v>1854014.6894260915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7689.3431326927985</v>
      </c>
      <c r="L85" s="444">
        <f t="shared" ca="1" si="3"/>
        <v>1853131.6949789643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217836.71378212795</v>
      </c>
      <c r="C86" s="447">
        <f t="shared" si="0"/>
        <v>94754.855757842233</v>
      </c>
      <c r="D86" s="447">
        <f t="shared" ca="1" si="9"/>
        <v>51036.556217111873</v>
      </c>
      <c r="E86" s="447">
        <f t="shared" ca="1" si="1"/>
        <v>174118.41424139758</v>
      </c>
      <c r="F86" s="431"/>
      <c r="G86" s="459">
        <f t="shared" si="11"/>
        <v>7</v>
      </c>
      <c r="H86" s="459">
        <v>79</v>
      </c>
      <c r="I86" s="444">
        <f t="shared" ca="1" si="5"/>
        <v>1853131.6949789643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7685.6639891631012</v>
      </c>
      <c r="L86" s="444">
        <f t="shared" ca="1" si="3"/>
        <v>1852245.0213883072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174118.41424139758</v>
      </c>
      <c r="C87" s="447">
        <f t="shared" si="0"/>
        <v>94754.855757842233</v>
      </c>
      <c r="D87" s="447">
        <f t="shared" ca="1" si="9"/>
        <v>51036.556217111873</v>
      </c>
      <c r="E87" s="447">
        <f t="shared" ca="1" si="1"/>
        <v>130400.11470066721</v>
      </c>
      <c r="F87" s="431"/>
      <c r="G87" s="459">
        <f t="shared" si="11"/>
        <v>7</v>
      </c>
      <c r="H87" s="459">
        <v>80</v>
      </c>
      <c r="I87" s="444">
        <f t="shared" ca="1" si="5"/>
        <v>1852245.0213883072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7681.9695158686955</v>
      </c>
      <c r="L87" s="444">
        <f t="shared" ca="1" si="3"/>
        <v>1851354.6533243558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130400.11470066721</v>
      </c>
      <c r="C88" s="447">
        <f t="shared" si="0"/>
        <v>94754.855757842233</v>
      </c>
      <c r="D88" s="447">
        <f t="shared" ca="1" si="9"/>
        <v>51036.556217111873</v>
      </c>
      <c r="E88" s="447">
        <f t="shared" ca="1" si="1"/>
        <v>86681.815159936843</v>
      </c>
      <c r="F88" s="431"/>
      <c r="G88" s="459">
        <f t="shared" si="11"/>
        <v>7</v>
      </c>
      <c r="H88" s="459">
        <v>81</v>
      </c>
      <c r="I88" s="444">
        <f t="shared" ca="1" si="5"/>
        <v>1851354.6533243558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7678.2596489355656</v>
      </c>
      <c r="L88" s="444">
        <f t="shared" ca="1" si="3"/>
        <v>1850460.5753934714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86681.815159936843</v>
      </c>
      <c r="C89" s="447">
        <f t="shared" si="0"/>
        <v>94754.855757842233</v>
      </c>
      <c r="D89" s="447">
        <f t="shared" ca="1" si="9"/>
        <v>51036.556217111873</v>
      </c>
      <c r="E89" s="447">
        <f t="shared" ca="1" si="1"/>
        <v>42963.515619206482</v>
      </c>
      <c r="F89" s="431"/>
      <c r="G89" s="459">
        <f t="shared" si="11"/>
        <v>7</v>
      </c>
      <c r="H89" s="459">
        <v>82</v>
      </c>
      <c r="I89" s="444">
        <f t="shared" ca="1" si="5"/>
        <v>1850460.5753934714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7674.5343242235467</v>
      </c>
      <c r="L89" s="444">
        <f t="shared" ca="1" si="3"/>
        <v>1849562.772137875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42963.515619206482</v>
      </c>
      <c r="C90" s="447">
        <f t="shared" si="0"/>
        <v>94754.855757842233</v>
      </c>
      <c r="D90" s="447">
        <f t="shared" ca="1" si="9"/>
        <v>51036.556217111873</v>
      </c>
      <c r="E90" s="447">
        <f t="shared" ca="1" si="1"/>
        <v>-754.78392152387823</v>
      </c>
      <c r="F90" s="431"/>
      <c r="G90" s="459">
        <f t="shared" si="11"/>
        <v>7</v>
      </c>
      <c r="H90" s="459">
        <v>83</v>
      </c>
      <c r="I90" s="444">
        <f t="shared" ca="1" si="5"/>
        <v>1849562.772137875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7670.7934773252282</v>
      </c>
      <c r="L90" s="444">
        <f t="shared" ca="1" si="3"/>
        <v>1848661.2280353801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-754.78392152387823</v>
      </c>
      <c r="C91" s="447">
        <f t="shared" si="0"/>
        <v>94754.855757842233</v>
      </c>
      <c r="D91" s="447">
        <f t="shared" ca="1" si="9"/>
        <v>51036.556217111873</v>
      </c>
      <c r="E91" s="447">
        <f t="shared" ca="1" si="1"/>
        <v>-44473.083462254239</v>
      </c>
      <c r="F91" s="431"/>
      <c r="G91" s="459">
        <f t="shared" si="11"/>
        <v>7</v>
      </c>
      <c r="H91" s="459">
        <v>84</v>
      </c>
      <c r="I91" s="444">
        <f t="shared" ca="1" si="5"/>
        <v>1848661.2280353801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7667.0370435648338</v>
      </c>
      <c r="L91" s="444">
        <f t="shared" ca="1" si="3"/>
        <v>1847755.9274991248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-44473.083462254239</v>
      </c>
      <c r="C92" s="447">
        <f t="shared" si="0"/>
        <v>94754.855757842233</v>
      </c>
      <c r="D92" s="447">
        <f t="shared" ca="1" si="9"/>
        <v>51036.556217111873</v>
      </c>
      <c r="E92" s="447">
        <f t="shared" ca="1" si="1"/>
        <v>-88191.383002984599</v>
      </c>
      <c r="F92" s="431"/>
      <c r="G92" s="459">
        <f>G91+1</f>
        <v>8</v>
      </c>
      <c r="H92" s="459">
        <v>85</v>
      </c>
      <c r="I92" s="444">
        <f t="shared" ca="1" si="5"/>
        <v>1847755.9274991248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7663.264957997103</v>
      </c>
      <c r="L92" s="444">
        <f t="shared" ca="1" si="3"/>
        <v>1846846.8548773017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-88191.383002984599</v>
      </c>
      <c r="C93" s="447">
        <f t="shared" si="0"/>
        <v>94754.855757842233</v>
      </c>
      <c r="D93" s="447">
        <f t="shared" ca="1" si="9"/>
        <v>51036.556217111873</v>
      </c>
      <c r="E93" s="447">
        <f t="shared" ca="1" si="1"/>
        <v>-131909.68254371494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1846846.8548773017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7659.4771554061736</v>
      </c>
      <c r="L93" s="444">
        <f t="shared" ca="1" si="3"/>
        <v>1845933.9944528879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-131909.68254371494</v>
      </c>
      <c r="C94" s="447">
        <f t="shared" si="0"/>
        <v>94754.855757842233</v>
      </c>
      <c r="D94" s="447">
        <f t="shared" ca="1" si="9"/>
        <v>51036.556217111873</v>
      </c>
      <c r="E94" s="447">
        <f t="shared" ca="1" si="1"/>
        <v>-175627.98208444531</v>
      </c>
      <c r="F94" s="431"/>
      <c r="G94" s="459">
        <f t="shared" si="12"/>
        <v>8</v>
      </c>
      <c r="H94" s="459">
        <v>87</v>
      </c>
      <c r="I94" s="444">
        <f t="shared" ca="1" si="5"/>
        <v>1845933.9944528879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7655.6735703044505</v>
      </c>
      <c r="L94" s="444">
        <f t="shared" ca="1" si="3"/>
        <v>1845017.3304433723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-175627.98208444531</v>
      </c>
      <c r="C95" s="447">
        <f t="shared" si="0"/>
        <v>94754.855757842233</v>
      </c>
      <c r="D95" s="447">
        <f t="shared" ca="1" si="9"/>
        <v>51036.556217111873</v>
      </c>
      <c r="E95" s="447">
        <f t="shared" ca="1" si="1"/>
        <v>-219346.28162517567</v>
      </c>
      <c r="F95" s="431"/>
      <c r="G95" s="459">
        <f t="shared" si="12"/>
        <v>8</v>
      </c>
      <c r="H95" s="459">
        <v>88</v>
      </c>
      <c r="I95" s="444">
        <f t="shared" ca="1" si="5"/>
        <v>1845017.3304433723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7651.8541369314671</v>
      </c>
      <c r="L95" s="444">
        <f t="shared" ca="1" si="3"/>
        <v>1844096.8470004837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-219346.28162517567</v>
      </c>
      <c r="C96" s="447">
        <f t="shared" si="0"/>
        <v>94754.855757842233</v>
      </c>
      <c r="D96" s="447">
        <f t="shared" ca="1" si="9"/>
        <v>51036.556217111873</v>
      </c>
      <c r="E96" s="447">
        <f t="shared" ca="1" si="1"/>
        <v>-263064.58116590604</v>
      </c>
      <c r="F96" s="431"/>
      <c r="G96" s="459">
        <f t="shared" si="12"/>
        <v>8</v>
      </c>
      <c r="H96" s="459">
        <v>89</v>
      </c>
      <c r="I96" s="444">
        <f t="shared" ca="1" si="5"/>
        <v>1844096.8470004837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7648.0187892527647</v>
      </c>
      <c r="L96" s="444">
        <f t="shared" ca="1" si="3"/>
        <v>1843172.5282099163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-263064.58116590604</v>
      </c>
      <c r="C97" s="447">
        <f t="shared" si="0"/>
        <v>94754.855757842233</v>
      </c>
      <c r="D97" s="447">
        <f t="shared" ca="1" si="9"/>
        <v>51036.556217111873</v>
      </c>
      <c r="E97" s="447">
        <f t="shared" ca="1" si="1"/>
        <v>-306782.88070663641</v>
      </c>
      <c r="F97" s="431"/>
      <c r="G97" s="459">
        <f t="shared" si="12"/>
        <v>8</v>
      </c>
      <c r="H97" s="459">
        <v>90</v>
      </c>
      <c r="I97" s="444">
        <f t="shared" ca="1" si="5"/>
        <v>1843172.5282099163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7644.1674609587335</v>
      </c>
      <c r="L97" s="444">
        <f t="shared" ca="1" si="3"/>
        <v>1842244.3580910549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-306782.88070663641</v>
      </c>
      <c r="C98" s="447">
        <f t="shared" si="0"/>
        <v>94754.855757842233</v>
      </c>
      <c r="D98" s="447">
        <f t="shared" ca="1" si="9"/>
        <v>51036.556217111873</v>
      </c>
      <c r="E98" s="447">
        <f t="shared" ca="1" si="1"/>
        <v>-350501.18024736678</v>
      </c>
      <c r="F98" s="431"/>
      <c r="G98" s="459">
        <f t="shared" si="12"/>
        <v>8</v>
      </c>
      <c r="H98" s="459">
        <v>91</v>
      </c>
      <c r="I98" s="444">
        <f t="shared" ca="1" si="5"/>
        <v>1842244.3580910549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7640.3000854634784</v>
      </c>
      <c r="L98" s="444">
        <f t="shared" ca="1" si="3"/>
        <v>1841312.3205966984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-350501.18024736678</v>
      </c>
      <c r="C99" s="447">
        <f t="shared" si="0"/>
        <v>94754.855757842233</v>
      </c>
      <c r="D99" s="447">
        <f t="shared" ca="1" si="9"/>
        <v>51036.556217111873</v>
      </c>
      <c r="E99" s="447">
        <f t="shared" ca="1" si="1"/>
        <v>-394219.47978809715</v>
      </c>
      <c r="F99" s="431"/>
      <c r="G99" s="459">
        <f t="shared" si="12"/>
        <v>8</v>
      </c>
      <c r="H99" s="459">
        <v>92</v>
      </c>
      <c r="I99" s="444">
        <f t="shared" ca="1" si="5"/>
        <v>1841312.3205966984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7636.41659590366</v>
      </c>
      <c r="L99" s="444">
        <f t="shared" ca="1" si="3"/>
        <v>1840376.3996127821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-394219.47978809715</v>
      </c>
      <c r="C100" s="447">
        <f t="shared" si="0"/>
        <v>94754.855757842233</v>
      </c>
      <c r="D100" s="447">
        <f t="shared" ca="1" si="9"/>
        <v>51036.556217111873</v>
      </c>
      <c r="E100" s="447">
        <f t="shared" ca="1" si="1"/>
        <v>-437937.77932882751</v>
      </c>
      <c r="F100" s="431"/>
      <c r="G100" s="459">
        <f t="shared" si="12"/>
        <v>8</v>
      </c>
      <c r="H100" s="459">
        <v>93</v>
      </c>
      <c r="I100" s="444">
        <f t="shared" ca="1" si="5"/>
        <v>1840376.3996127821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7632.5169251373418</v>
      </c>
      <c r="L100" s="444">
        <f t="shared" ca="1" si="3"/>
        <v>1839436.5789580992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-437937.77932882751</v>
      </c>
      <c r="C101" s="447">
        <f t="shared" si="0"/>
        <v>94754.855757842233</v>
      </c>
      <c r="D101" s="447">
        <f t="shared" ca="1" si="9"/>
        <v>51036.556217111873</v>
      </c>
      <c r="E101" s="447">
        <f t="shared" ca="1" si="1"/>
        <v>-481656.07886955782</v>
      </c>
      <c r="F101" s="431"/>
      <c r="G101" s="459">
        <f t="shared" si="12"/>
        <v>8</v>
      </c>
      <c r="H101" s="459">
        <v>94</v>
      </c>
      <c r="I101" s="444">
        <f t="shared" ca="1" si="5"/>
        <v>1839436.5789580992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7628.6010057428284</v>
      </c>
      <c r="L101" s="444">
        <f t="shared" ca="1" si="3"/>
        <v>1838492.842384022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-481656.07886955782</v>
      </c>
      <c r="C102" s="447">
        <f t="shared" si="0"/>
        <v>94754.855757842233</v>
      </c>
      <c r="D102" s="447">
        <f t="shared" ca="1" si="9"/>
        <v>51036.556217111873</v>
      </c>
      <c r="E102" s="447">
        <f t="shared" ca="1" si="1"/>
        <v>-525374.37841028813</v>
      </c>
      <c r="F102" s="431"/>
      <c r="G102" s="459">
        <f t="shared" si="12"/>
        <v>8</v>
      </c>
      <c r="H102" s="459">
        <v>95</v>
      </c>
      <c r="I102" s="444">
        <f t="shared" ca="1" si="5"/>
        <v>1838492.842384022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7624.668770017508</v>
      </c>
      <c r="L102" s="444">
        <f t="shared" ca="1" si="3"/>
        <v>1837545.1735742195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-525374.37841028813</v>
      </c>
      <c r="C103" s="447">
        <f t="shared" si="0"/>
        <v>94754.855757842233</v>
      </c>
      <c r="D103" s="447">
        <f t="shared" ca="1" si="9"/>
        <v>51036.556217111873</v>
      </c>
      <c r="E103" s="447">
        <f t="shared" ca="1" si="1"/>
        <v>-569092.67795101844</v>
      </c>
      <c r="F103" s="431"/>
      <c r="G103" s="459">
        <f t="shared" si="12"/>
        <v>8</v>
      </c>
      <c r="H103" s="459">
        <v>96</v>
      </c>
      <c r="I103" s="444">
        <f t="shared" ca="1" si="5"/>
        <v>1837545.1735742195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7620.7201499766643</v>
      </c>
      <c r="L103" s="444">
        <f t="shared" ca="1" si="3"/>
        <v>1836593.5561443761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-569092.67795101844</v>
      </c>
      <c r="C104" s="447">
        <f t="shared" si="0"/>
        <v>71066.141818381671</v>
      </c>
      <c r="D104" s="447">
        <f t="shared" ca="1" si="9"/>
        <v>51036.556217111873</v>
      </c>
      <c r="E104" s="447">
        <f t="shared" ca="1" si="1"/>
        <v>-589122.26355228829</v>
      </c>
      <c r="F104" s="431"/>
      <c r="G104" s="459">
        <f>G103+1</f>
        <v>9</v>
      </c>
      <c r="H104" s="459">
        <v>97</v>
      </c>
      <c r="I104" s="444">
        <f t="shared" ca="1" si="5"/>
        <v>1836593.5561443761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7616.7550773523162</v>
      </c>
      <c r="L104" s="444">
        <f t="shared" ca="1" si="3"/>
        <v>1835637.9736419083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-589122.26355228829</v>
      </c>
      <c r="C105" s="447">
        <f t="shared" si="0"/>
        <v>0</v>
      </c>
      <c r="D105" s="447">
        <f t="shared" ca="1" si="9"/>
        <v>51036.556217111873</v>
      </c>
      <c r="E105" s="447">
        <f t="shared" ca="1" si="1"/>
        <v>-538085.70733517641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1835637.9736419083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7615.5905652586998</v>
      </c>
      <c r="L105" s="444">
        <f t="shared" ca="1" si="3"/>
        <v>1835357.3262273467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-538085.70733517641</v>
      </c>
      <c r="C106" s="447">
        <f t="shared" si="0"/>
        <v>0</v>
      </c>
      <c r="D106" s="447">
        <f t="shared" ca="1" si="9"/>
        <v>51036.556217111873</v>
      </c>
      <c r="E106" s="447">
        <f t="shared" ca="1" si="1"/>
        <v>-487049.15111806453</v>
      </c>
      <c r="F106" s="431"/>
      <c r="G106" s="459">
        <f t="shared" si="13"/>
        <v>9</v>
      </c>
      <c r="H106" s="459">
        <v>99</v>
      </c>
      <c r="I106" s="444">
        <f t="shared" ca="1" si="5"/>
        <v>1835357.3262273467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7614.4212010313604</v>
      </c>
      <c r="L106" s="444">
        <f t="shared" ca="1" si="3"/>
        <v>1835075.5094485579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-487049.15111806453</v>
      </c>
      <c r="C107" s="447">
        <f t="shared" si="0"/>
        <v>0</v>
      </c>
      <c r="D107" s="447">
        <f t="shared" ca="1" si="9"/>
        <v>51036.556217111873</v>
      </c>
      <c r="E107" s="447">
        <f t="shared" ca="1" si="1"/>
        <v>-436012.59490095265</v>
      </c>
      <c r="F107" s="431"/>
      <c r="G107" s="459">
        <f t="shared" si="13"/>
        <v>9</v>
      </c>
      <c r="H107" s="459">
        <v>100</v>
      </c>
      <c r="I107" s="444">
        <f t="shared" ca="1" si="5"/>
        <v>1835075.5094485579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7613.246964453072</v>
      </c>
      <c r="L107" s="444">
        <f t="shared" ca="1" si="3"/>
        <v>1834792.5184331906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-436012.59490095265</v>
      </c>
      <c r="C108" s="447">
        <f t="shared" si="0"/>
        <v>0</v>
      </c>
      <c r="D108" s="447">
        <f t="shared" ca="1" si="9"/>
        <v>51036.556217111873</v>
      </c>
      <c r="E108" s="447">
        <f t="shared" ca="1" si="1"/>
        <v>-384976.03868384077</v>
      </c>
      <c r="F108" s="431"/>
      <c r="G108" s="459">
        <f t="shared" si="13"/>
        <v>9</v>
      </c>
      <c r="H108" s="459">
        <v>101</v>
      </c>
      <c r="I108" s="444">
        <f t="shared" ca="1" si="5"/>
        <v>1834792.5184331906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7612.0678352223777</v>
      </c>
      <c r="L108" s="444">
        <f t="shared" ca="1" si="3"/>
        <v>1834508.3482885929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-384976.03868384077</v>
      </c>
      <c r="C109" s="447">
        <f t="shared" si="0"/>
        <v>0</v>
      </c>
      <c r="D109" s="447">
        <f t="shared" ca="1" si="9"/>
        <v>51036.556217111873</v>
      </c>
      <c r="E109" s="447">
        <f t="shared" ca="1" si="1"/>
        <v>-333939.48246672889</v>
      </c>
      <c r="F109" s="431"/>
      <c r="G109" s="459">
        <f t="shared" si="13"/>
        <v>9</v>
      </c>
      <c r="H109" s="459">
        <v>102</v>
      </c>
      <c r="I109" s="444">
        <f t="shared" ca="1" si="5"/>
        <v>1834508.3482885929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7610.8837929532192</v>
      </c>
      <c r="L109" s="444">
        <f t="shared" ca="1" si="3"/>
        <v>1834222.994101726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-333939.48246672889</v>
      </c>
      <c r="C110" s="447">
        <f t="shared" si="0"/>
        <v>0</v>
      </c>
      <c r="D110" s="447">
        <f t="shared" ca="1" si="9"/>
        <v>51036.556217111873</v>
      </c>
      <c r="E110" s="447">
        <f t="shared" ca="1" si="1"/>
        <v>-282902.92624961701</v>
      </c>
      <c r="F110" s="431"/>
      <c r="G110" s="459">
        <f t="shared" si="13"/>
        <v>9</v>
      </c>
      <c r="H110" s="459">
        <v>103</v>
      </c>
      <c r="I110" s="444">
        <f t="shared" ca="1" si="5"/>
        <v>1834222.994101726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7609.6948171746071</v>
      </c>
      <c r="L110" s="444">
        <f t="shared" ca="1" si="3"/>
        <v>1833936.4509390804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-282902.92624961701</v>
      </c>
      <c r="C111" s="447">
        <f t="shared" si="0"/>
        <v>0</v>
      </c>
      <c r="D111" s="447">
        <f t="shared" ca="1" si="9"/>
        <v>51036.556217111873</v>
      </c>
      <c r="E111" s="447">
        <f t="shared" ca="1" si="1"/>
        <v>-231866.37003250513</v>
      </c>
      <c r="F111" s="431"/>
      <c r="G111" s="459">
        <f t="shared" si="13"/>
        <v>9</v>
      </c>
      <c r="H111" s="459">
        <v>104</v>
      </c>
      <c r="I111" s="444">
        <f t="shared" ca="1" si="5"/>
        <v>1833936.4509390804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7608.5008873302504</v>
      </c>
      <c r="L111" s="444">
        <f t="shared" ca="1" si="3"/>
        <v>1833648.7138465904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-231866.37003250513</v>
      </c>
      <c r="C112" s="447">
        <f t="shared" si="0"/>
        <v>0</v>
      </c>
      <c r="D112" s="447">
        <f t="shared" ca="1" si="9"/>
        <v>51036.556217111873</v>
      </c>
      <c r="E112" s="447">
        <f t="shared" ca="1" si="1"/>
        <v>-180829.81381539325</v>
      </c>
      <c r="F112" s="431"/>
      <c r="G112" s="459">
        <f t="shared" si="13"/>
        <v>9</v>
      </c>
      <c r="H112" s="459">
        <v>105</v>
      </c>
      <c r="I112" s="444">
        <f t="shared" ca="1" si="5"/>
        <v>1833648.7138465904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7607.3019827782082</v>
      </c>
      <c r="L112" s="444">
        <f t="shared" ca="1" si="3"/>
        <v>1833359.7778495483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-180829.81381539325</v>
      </c>
      <c r="C113" s="447">
        <f t="shared" si="0"/>
        <v>0</v>
      </c>
      <c r="D113" s="447">
        <f t="shared" ca="1" si="9"/>
        <v>51036.556217111873</v>
      </c>
      <c r="E113" s="447">
        <f t="shared" ca="1" si="1"/>
        <v>-129793.25759828137</v>
      </c>
      <c r="F113" s="431"/>
      <c r="G113" s="459">
        <f t="shared" si="13"/>
        <v>9</v>
      </c>
      <c r="H113" s="459">
        <v>106</v>
      </c>
      <c r="I113" s="444">
        <f t="shared" ca="1" si="5"/>
        <v>1833359.7778495483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7606.0980827905332</v>
      </c>
      <c r="L113" s="444">
        <f t="shared" ca="1" si="3"/>
        <v>1833069.6379525186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-129793.25759828137</v>
      </c>
      <c r="C114" s="447">
        <f t="shared" si="0"/>
        <v>0</v>
      </c>
      <c r="D114" s="447">
        <f t="shared" ca="1" si="9"/>
        <v>51036.556217111873</v>
      </c>
      <c r="E114" s="447">
        <f t="shared" ca="1" si="1"/>
        <v>-78756.701381169492</v>
      </c>
      <c r="F114" s="431"/>
      <c r="G114" s="459">
        <f t="shared" si="13"/>
        <v>9</v>
      </c>
      <c r="H114" s="459">
        <v>107</v>
      </c>
      <c r="I114" s="444">
        <f t="shared" ca="1" si="5"/>
        <v>1833069.6379525186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7604.88916655291</v>
      </c>
      <c r="L114" s="444">
        <f t="shared" ca="1" si="3"/>
        <v>1832778.2891392512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-78756.701381169492</v>
      </c>
      <c r="C115" s="447">
        <f t="shared" si="0"/>
        <v>0</v>
      </c>
      <c r="D115" s="447">
        <f t="shared" ca="1" si="9"/>
        <v>51036.556217111873</v>
      </c>
      <c r="E115" s="447">
        <f t="shared" ca="1" si="1"/>
        <v>-27720.14516405762</v>
      </c>
      <c r="F115" s="431"/>
      <c r="G115" s="459">
        <f t="shared" si="13"/>
        <v>9</v>
      </c>
      <c r="H115" s="459">
        <v>108</v>
      </c>
      <c r="I115" s="444">
        <f t="shared" ca="1" si="5"/>
        <v>1832778.2891392512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7603.6752131642961</v>
      </c>
      <c r="L115" s="444">
        <f t="shared" ca="1" si="3"/>
        <v>1832485.7263725952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-27720.14516405762</v>
      </c>
      <c r="C116" s="447">
        <f t="shared" si="0"/>
        <v>0</v>
      </c>
      <c r="D116" s="447">
        <f t="shared" ca="1" si="9"/>
        <v>51036.556217111873</v>
      </c>
      <c r="E116" s="447">
        <f t="shared" ca="1" si="1"/>
        <v>23316.411053054253</v>
      </c>
      <c r="F116" s="431"/>
      <c r="G116" s="459">
        <f>G115+1</f>
        <v>10</v>
      </c>
      <c r="H116" s="459">
        <v>109</v>
      </c>
      <c r="I116" s="444">
        <f t="shared" ca="1" si="5"/>
        <v>1832485.7263725952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7602.4562016365635</v>
      </c>
      <c r="L116" s="444">
        <f t="shared" ca="1" si="3"/>
        <v>1832191.9445944114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23316.411053054253</v>
      </c>
      <c r="C117" s="447">
        <f t="shared" si="0"/>
        <v>0</v>
      </c>
      <c r="D117" s="447">
        <f t="shared" ca="1" si="9"/>
        <v>51036.556217111873</v>
      </c>
      <c r="E117" s="447">
        <f t="shared" ca="1" si="1"/>
        <v>74352.967270166118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1832191.9445944114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7601.2321108941296</v>
      </c>
      <c r="L117" s="444">
        <f t="shared" ca="1" si="3"/>
        <v>1831896.9387254852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74352.967270166118</v>
      </c>
      <c r="C118" s="447">
        <f t="shared" si="0"/>
        <v>0</v>
      </c>
      <c r="D118" s="447">
        <f t="shared" ca="1" si="9"/>
        <v>51036.556217111873</v>
      </c>
      <c r="E118" s="447">
        <f t="shared" ca="1" si="1"/>
        <v>125389.523487278</v>
      </c>
      <c r="F118" s="431"/>
      <c r="G118" s="459">
        <f t="shared" si="14"/>
        <v>10</v>
      </c>
      <c r="H118" s="459">
        <v>111</v>
      </c>
      <c r="I118" s="444">
        <f t="shared" ca="1" si="5"/>
        <v>1831896.9387254852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7600.002919773603</v>
      </c>
      <c r="L118" s="444">
        <f t="shared" ca="1" si="3"/>
        <v>1831600.7036654386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125389.523487278</v>
      </c>
      <c r="C119" s="447">
        <f t="shared" si="0"/>
        <v>0</v>
      </c>
      <c r="D119" s="447">
        <f t="shared" ca="1" si="9"/>
        <v>51036.556217111873</v>
      </c>
      <c r="E119" s="447">
        <f t="shared" ca="1" si="1"/>
        <v>176426.07970438988</v>
      </c>
      <c r="F119" s="431"/>
      <c r="G119" s="459">
        <f t="shared" si="14"/>
        <v>10</v>
      </c>
      <c r="H119" s="459">
        <v>112</v>
      </c>
      <c r="I119" s="444">
        <f t="shared" ca="1" si="5"/>
        <v>1831600.7036654386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7598.7686070234095</v>
      </c>
      <c r="L119" s="444">
        <f t="shared" ca="1" si="3"/>
        <v>1831303.2342926417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176426.07970438988</v>
      </c>
      <c r="C120" s="447">
        <f t="shared" si="0"/>
        <v>0</v>
      </c>
      <c r="D120" s="447">
        <f t="shared" ca="1" si="9"/>
        <v>51036.556217111873</v>
      </c>
      <c r="E120" s="447">
        <f t="shared" ca="1" si="1"/>
        <v>227462.63592150176</v>
      </c>
      <c r="F120" s="431"/>
      <c r="G120" s="459">
        <f t="shared" si="14"/>
        <v>10</v>
      </c>
      <c r="H120" s="459">
        <v>113</v>
      </c>
      <c r="I120" s="444">
        <f t="shared" ca="1" si="5"/>
        <v>1831303.2342926417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7597.5291513034226</v>
      </c>
      <c r="L120" s="444">
        <f t="shared" ca="1" si="3"/>
        <v>1831004.525464125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227462.63592150176</v>
      </c>
      <c r="C121" s="447">
        <f t="shared" si="0"/>
        <v>0</v>
      </c>
      <c r="D121" s="447">
        <f t="shared" ca="1" si="9"/>
        <v>51036.556217111873</v>
      </c>
      <c r="E121" s="447">
        <f t="shared" ca="1" si="1"/>
        <v>278499.19213861361</v>
      </c>
      <c r="F121" s="431"/>
      <c r="G121" s="459">
        <f t="shared" si="14"/>
        <v>10</v>
      </c>
      <c r="H121" s="459">
        <v>114</v>
      </c>
      <c r="I121" s="444">
        <f t="shared" ca="1" si="5"/>
        <v>1831004.525464125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7596.2845311846031</v>
      </c>
      <c r="L121" s="444">
        <f t="shared" ca="1" si="3"/>
        <v>1830704.5720154895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278499.19213861361</v>
      </c>
      <c r="C122" s="447">
        <f t="shared" si="0"/>
        <v>0</v>
      </c>
      <c r="D122" s="447">
        <f t="shared" ca="1" si="9"/>
        <v>51036.556217111873</v>
      </c>
      <c r="E122" s="447">
        <f t="shared" ca="1" si="1"/>
        <v>329535.74835572549</v>
      </c>
      <c r="F122" s="431"/>
      <c r="G122" s="459">
        <f t="shared" si="14"/>
        <v>10</v>
      </c>
      <c r="H122" s="459">
        <v>115</v>
      </c>
      <c r="I122" s="444">
        <f t="shared" ca="1" si="5"/>
        <v>1830704.5720154895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7595.034725148621</v>
      </c>
      <c r="L122" s="444">
        <f t="shared" ca="1" si="3"/>
        <v>1830403.3687608179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329535.74835572549</v>
      </c>
      <c r="C123" s="447">
        <f t="shared" si="0"/>
        <v>0</v>
      </c>
      <c r="D123" s="447">
        <f t="shared" ca="1" si="9"/>
        <v>51036.556217111873</v>
      </c>
      <c r="E123" s="447">
        <f t="shared" ca="1" si="1"/>
        <v>380572.30457283737</v>
      </c>
      <c r="F123" s="431"/>
      <c r="G123" s="459">
        <f t="shared" si="14"/>
        <v>10</v>
      </c>
      <c r="H123" s="459">
        <v>116</v>
      </c>
      <c r="I123" s="444">
        <f t="shared" ca="1" si="5"/>
        <v>1830403.3687608179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7593.7797115874901</v>
      </c>
      <c r="L123" s="444">
        <f t="shared" ca="1" si="3"/>
        <v>1830100.9104925853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380572.30457283737</v>
      </c>
      <c r="C124" s="447">
        <f t="shared" si="0"/>
        <v>0</v>
      </c>
      <c r="D124" s="447">
        <f t="shared" ca="1" si="9"/>
        <v>51036.556217111873</v>
      </c>
      <c r="E124" s="447">
        <f t="shared" ca="1" si="1"/>
        <v>431608.86078994925</v>
      </c>
      <c r="F124" s="431"/>
      <c r="G124" s="459">
        <f t="shared" si="14"/>
        <v>10</v>
      </c>
      <c r="H124" s="459">
        <v>117</v>
      </c>
      <c r="I124" s="444">
        <f t="shared" ca="1" si="5"/>
        <v>1830100.9104925853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7592.5194688031879</v>
      </c>
      <c r="L124" s="444">
        <f t="shared" ca="1" si="3"/>
        <v>1829797.1919815682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431608.86078994925</v>
      </c>
      <c r="C125" s="447">
        <f t="shared" si="0"/>
        <v>0</v>
      </c>
      <c r="D125" s="447">
        <f t="shared" ca="1" si="9"/>
        <v>51036.556217111873</v>
      </c>
      <c r="E125" s="447">
        <f t="shared" ca="1" si="1"/>
        <v>482645.41700706113</v>
      </c>
      <c r="F125" s="431"/>
      <c r="G125" s="459">
        <f t="shared" si="14"/>
        <v>10</v>
      </c>
      <c r="H125" s="459">
        <v>118</v>
      </c>
      <c r="I125" s="444">
        <f t="shared" ca="1" si="5"/>
        <v>1829797.1919815682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7591.2539750072829</v>
      </c>
      <c r="L125" s="444">
        <f t="shared" ca="1" si="3"/>
        <v>1829492.2079767552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482645.41700706113</v>
      </c>
      <c r="C126" s="447">
        <f t="shared" si="0"/>
        <v>0</v>
      </c>
      <c r="D126" s="447">
        <f t="shared" ca="1" si="9"/>
        <v>51036.556217111873</v>
      </c>
      <c r="E126" s="447">
        <f t="shared" ca="1" si="1"/>
        <v>533681.97322417295</v>
      </c>
      <c r="F126" s="431"/>
      <c r="G126" s="459">
        <f t="shared" si="14"/>
        <v>10</v>
      </c>
      <c r="H126" s="459">
        <v>119</v>
      </c>
      <c r="I126" s="444">
        <f t="shared" ca="1" si="5"/>
        <v>1829492.2079767552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7589.983208320562</v>
      </c>
      <c r="L126" s="444">
        <f t="shared" ca="1" si="3"/>
        <v>1829185.9532052556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533681.97322417295</v>
      </c>
      <c r="C127" s="447">
        <f t="shared" si="0"/>
        <v>0</v>
      </c>
      <c r="D127" s="447">
        <f t="shared" ca="1" si="9"/>
        <v>51036.556217111873</v>
      </c>
      <c r="E127" s="447">
        <f t="shared" ca="1" si="1"/>
        <v>584718.52944128483</v>
      </c>
      <c r="F127" s="431"/>
      <c r="G127" s="459">
        <f t="shared" si="14"/>
        <v>10</v>
      </c>
      <c r="H127" s="459">
        <v>120</v>
      </c>
      <c r="I127" s="444">
        <f t="shared" ca="1" si="5"/>
        <v>1829185.9532052556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7588.7071467726473</v>
      </c>
      <c r="L127" s="444">
        <f t="shared" ca="1" si="3"/>
        <v>1828878.422372208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584718.52944128483</v>
      </c>
      <c r="C128" s="447">
        <f t="shared" si="0"/>
        <v>0</v>
      </c>
      <c r="D128" s="447">
        <f t="shared" ca="1" si="9"/>
        <v>51036.556217111873</v>
      </c>
      <c r="E128" s="447">
        <f t="shared" ca="1" si="1"/>
        <v>635755.08565839671</v>
      </c>
      <c r="F128" s="431"/>
      <c r="G128" s="459">
        <f>G127+1</f>
        <v>11</v>
      </c>
      <c r="H128" s="459">
        <v>121</v>
      </c>
      <c r="I128" s="444">
        <f t="shared" ca="1" si="5"/>
        <v>1828878.422372208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7587.4257683016149</v>
      </c>
      <c r="L128" s="444">
        <f t="shared" ca="1" si="3"/>
        <v>1828569.6101606893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635755.08565839671</v>
      </c>
      <c r="C129" s="447">
        <f t="shared" si="0"/>
        <v>0</v>
      </c>
      <c r="D129" s="447">
        <f t="shared" ca="1" si="9"/>
        <v>51036.556217111873</v>
      </c>
      <c r="E129" s="447">
        <f t="shared" ca="1" si="1"/>
        <v>686791.64187550859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1828569.6101606893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7586.1390507536207</v>
      </c>
      <c r="L129" s="444">
        <f t="shared" ca="1" si="3"/>
        <v>1828259.5112316227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686791.64187550859</v>
      </c>
      <c r="C130" s="447">
        <f t="shared" si="0"/>
        <v>0</v>
      </c>
      <c r="D130" s="447">
        <f t="shared" ca="1" si="9"/>
        <v>51036.556217111873</v>
      </c>
      <c r="E130" s="447">
        <f t="shared" ca="1" si="1"/>
        <v>737828.19809262047</v>
      </c>
      <c r="F130" s="431"/>
      <c r="G130" s="459">
        <f t="shared" si="15"/>
        <v>11</v>
      </c>
      <c r="H130" s="459">
        <v>123</v>
      </c>
      <c r="I130" s="444">
        <f t="shared" ca="1" si="5"/>
        <v>1828259.5112316227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7584.8469718825099</v>
      </c>
      <c r="L130" s="444">
        <f t="shared" ca="1" si="3"/>
        <v>1827948.1202236849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737828.19809262047</v>
      </c>
      <c r="C131" s="447">
        <f t="shared" si="0"/>
        <v>0</v>
      </c>
      <c r="D131" s="447">
        <f t="shared" ca="1" si="9"/>
        <v>51036.556217111873</v>
      </c>
      <c r="E131" s="447">
        <f t="shared" ca="1" si="1"/>
        <v>788864.75430973235</v>
      </c>
      <c r="F131" s="431"/>
      <c r="G131" s="459">
        <f t="shared" si="15"/>
        <v>11</v>
      </c>
      <c r="H131" s="459">
        <v>124</v>
      </c>
      <c r="I131" s="444">
        <f t="shared" ca="1" si="5"/>
        <v>1827948.1202236849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7583.5495093494364</v>
      </c>
      <c r="L131" s="444">
        <f t="shared" ca="1" si="3"/>
        <v>1827635.4317532142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788864.75430973235</v>
      </c>
      <c r="C132" s="447">
        <f t="shared" si="0"/>
        <v>0</v>
      </c>
      <c r="D132" s="447">
        <f t="shared" ca="1" si="9"/>
        <v>51036.556217111873</v>
      </c>
      <c r="E132" s="447">
        <f t="shared" ca="1" si="1"/>
        <v>839901.31052684423</v>
      </c>
      <c r="F132" s="431"/>
      <c r="G132" s="459">
        <f t="shared" si="15"/>
        <v>11</v>
      </c>
      <c r="H132" s="459">
        <v>125</v>
      </c>
      <c r="I132" s="444">
        <f t="shared" ca="1" si="5"/>
        <v>1827635.4317532142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7582.2466407224756</v>
      </c>
      <c r="L132" s="444">
        <f t="shared" ca="1" si="3"/>
        <v>1827321.4404141165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839901.31052684423</v>
      </c>
      <c r="C133" s="447">
        <f t="shared" si="0"/>
        <v>0</v>
      </c>
      <c r="D133" s="447">
        <f t="shared" ca="1" si="9"/>
        <v>51036.556217111873</v>
      </c>
      <c r="E133" s="447">
        <f t="shared" ca="1" si="1"/>
        <v>890937.86674395611</v>
      </c>
      <c r="F133" s="431"/>
      <c r="G133" s="459">
        <f t="shared" si="15"/>
        <v>11</v>
      </c>
      <c r="H133" s="459">
        <v>126</v>
      </c>
      <c r="I133" s="444">
        <f t="shared" ca="1" si="5"/>
        <v>1827321.4404141165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7580.9383434762349</v>
      </c>
      <c r="L133" s="444">
        <f t="shared" ca="1" si="3"/>
        <v>1827006.1407777725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890937.86674395611</v>
      </c>
      <c r="C134" s="447">
        <f t="shared" si="0"/>
        <v>0</v>
      </c>
      <c r="D134" s="447">
        <f t="shared" ca="1" si="9"/>
        <v>51036.556217111873</v>
      </c>
      <c r="E134" s="447">
        <f t="shared" ca="1" si="1"/>
        <v>941974.42296106799</v>
      </c>
      <c r="F134" s="431"/>
      <c r="G134" s="459">
        <f t="shared" si="15"/>
        <v>11</v>
      </c>
      <c r="H134" s="459">
        <v>127</v>
      </c>
      <c r="I134" s="444">
        <f t="shared" ca="1" si="5"/>
        <v>1827006.1407777725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7579.6245949914664</v>
      </c>
      <c r="L134" s="444">
        <f t="shared" ca="1" si="3"/>
        <v>1826689.5273929439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941974.42296106799</v>
      </c>
      <c r="C135" s="447">
        <f t="shared" si="0"/>
        <v>0</v>
      </c>
      <c r="D135" s="447">
        <f t="shared" ca="1" si="9"/>
        <v>51036.556217111873</v>
      </c>
      <c r="E135" s="447">
        <f t="shared" ca="1" si="1"/>
        <v>993010.97917817987</v>
      </c>
      <c r="F135" s="431"/>
      <c r="G135" s="459">
        <f t="shared" si="15"/>
        <v>11</v>
      </c>
      <c r="H135" s="459">
        <v>128</v>
      </c>
      <c r="I135" s="444">
        <f t="shared" ca="1" si="5"/>
        <v>1826689.5273929439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7578.3053725546815</v>
      </c>
      <c r="L135" s="444">
        <f t="shared" ca="1" si="3"/>
        <v>1826371.5947856782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993010.97917817987</v>
      </c>
      <c r="C136" s="447">
        <f t="shared" si="0"/>
        <v>0</v>
      </c>
      <c r="D136" s="447">
        <f t="shared" ca="1" si="9"/>
        <v>51036.556217111873</v>
      </c>
      <c r="E136" s="447">
        <f t="shared" ca="1" si="1"/>
        <v>1044047.5353952918</v>
      </c>
      <c r="F136" s="431"/>
      <c r="G136" s="459">
        <f t="shared" si="15"/>
        <v>11</v>
      </c>
      <c r="H136" s="459">
        <v>129</v>
      </c>
      <c r="I136" s="444">
        <f t="shared" ca="1" si="5"/>
        <v>1826371.5947856782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7576.9806533577412</v>
      </c>
      <c r="L136" s="444">
        <f t="shared" ca="1" si="3"/>
        <v>1826052.3374592157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1826052.3374592157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7575.6504144974806</v>
      </c>
      <c r="L137" s="444">
        <f t="shared" ca="1" si="3"/>
        <v>1825731.749893893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1825731.749893893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7574.3146329753044</v>
      </c>
      <c r="L138" s="444">
        <f t="shared" ca="1" si="3"/>
        <v>1825409.8265470481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1825409.8265470481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7572.9732856967821</v>
      </c>
      <c r="L139" s="444">
        <f t="shared" ca="1" si="3"/>
        <v>1825086.5618529245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1825086.5618529245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7571.6263494712675</v>
      </c>
      <c r="L140" s="444">
        <f t="shared" ca="1" si="3"/>
        <v>1824761.9502225756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1824761.9502225756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7570.2738010114808</v>
      </c>
      <c r="L141" s="444">
        <f t="shared" ca="1" si="3"/>
        <v>1824435.9860437668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1824435.9860437668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7568.91561693311</v>
      </c>
      <c r="L142" s="444">
        <f t="shared" ca="1" si="3"/>
        <v>1824108.6636808796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1824108.6636808796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7567.5517737544142</v>
      </c>
      <c r="L143" s="444">
        <f t="shared" ca="1" si="3"/>
        <v>1823779.9774748138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1823779.9774748138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7566.1822478958065</v>
      </c>
      <c r="L144" s="444">
        <f t="shared" ca="1" si="3"/>
        <v>1823449.9217428893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1823449.9217428893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7564.8070156794538</v>
      </c>
      <c r="L145" s="444">
        <f t="shared" ca="1" si="3"/>
        <v>1823118.4907787486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1823118.4907787486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7563.4260533288671</v>
      </c>
      <c r="L146" s="444">
        <f t="shared" ca="1" si="3"/>
        <v>1822785.6788522573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1822785.6788522573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7562.039336968488</v>
      </c>
      <c r="L147" s="444">
        <f t="shared" ca="1" si="3"/>
        <v>1822451.4802094055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1822451.4802094055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7560.6468426232723</v>
      </c>
      <c r="L148" s="444">
        <f t="shared" ca="1" si="3"/>
        <v>1822115.8890722087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1822115.8890722087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7559.2485462182858</v>
      </c>
      <c r="L149" s="444">
        <f t="shared" ca="1" si="3"/>
        <v>1821778.8996386067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1821778.8996386067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7557.8444235782772</v>
      </c>
      <c r="L150" s="444">
        <f t="shared" ca="1" si="3"/>
        <v>1821440.5060823648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1821440.5060823648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7556.4344504272694</v>
      </c>
      <c r="L151" s="444">
        <f t="shared" ca="1" si="3"/>
        <v>1821100.7025529719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1821100.7025529719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7555.0186023881315</v>
      </c>
      <c r="L152" s="444">
        <f t="shared" ca="1" si="3"/>
        <v>1820759.4831755399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1820759.4831755399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7553.5968549821664</v>
      </c>
      <c r="L153" s="444">
        <f t="shared" ca="1" si="3"/>
        <v>1820416.8420507018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1820416.8420507018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7552.1691836286736</v>
      </c>
      <c r="L154" s="444">
        <f t="shared" ca="1" si="3"/>
        <v>1820072.7732545102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1820072.7732545102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7550.7355636445418</v>
      </c>
      <c r="L155" s="444">
        <f t="shared" ca="1" si="3"/>
        <v>1819727.2708383345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1819727.2708383345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7549.2959702438093</v>
      </c>
      <c r="L156" s="444">
        <f t="shared" ca="1" si="3"/>
        <v>1819380.3288287581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1819380.3288287581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7547.8503785372413</v>
      </c>
      <c r="L157" s="444">
        <f t="shared" ca="1" si="3"/>
        <v>1819031.9412274752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1819031.9412274752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7546.3987635318954</v>
      </c>
      <c r="L158" s="444">
        <f t="shared" ca="1" si="3"/>
        <v>1818682.1020111868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1818682.1020111868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7544.9411001306935</v>
      </c>
      <c r="L159" s="444">
        <f t="shared" ca="1" si="3"/>
        <v>1818330.8051314973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1818330.8051314973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7543.4773631319886</v>
      </c>
      <c r="L160" s="444">
        <f t="shared" ca="1" si="3"/>
        <v>1817978.044514809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1817978.044514809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7542.0075272291188</v>
      </c>
      <c r="L161" s="444">
        <f t="shared" ca="1" si="3"/>
        <v>1817623.8140622179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1817623.8140622179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7540.5315670099917</v>
      </c>
      <c r="L162" s="444">
        <f t="shared" ca="1" si="3"/>
        <v>1817268.1076494078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1817268.1076494078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7539.0494569566144</v>
      </c>
      <c r="L163" s="444">
        <f t="shared" ca="1" si="3"/>
        <v>1816910.9191265441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1816910.9191265441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7537.5611714446841</v>
      </c>
      <c r="L164" s="444">
        <f t="shared" ca="1" si="3"/>
        <v>1816552.2423181685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1816552.2423181685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7536.0666847431166</v>
      </c>
      <c r="L165" s="444">
        <f t="shared" ca="1" si="3"/>
        <v>1816192.0710230914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1816192.0710230914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7534.5659710136288</v>
      </c>
      <c r="L166" s="444">
        <f t="shared" ca="1" si="3"/>
        <v>1815830.3990142848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1815830.3990142848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7533.0590043102693</v>
      </c>
      <c r="L167" s="444">
        <f t="shared" ca="1" si="3"/>
        <v>1815467.2200387749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1815467.2200387749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7531.5457585789763</v>
      </c>
      <c r="L168" s="444">
        <f t="shared" ca="1" si="3"/>
        <v>1815102.5278175336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1815102.5278175336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7530.0262076571389</v>
      </c>
      <c r="L169" s="444">
        <f t="shared" ca="1" si="3"/>
        <v>1814736.3160453704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1814736.3160453704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7528.5003252731258</v>
      </c>
      <c r="L170" s="444">
        <f t="shared" ca="1" si="3"/>
        <v>1814368.5783908232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1814368.5783908232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7526.9680850458444</v>
      </c>
      <c r="L171" s="444">
        <f t="shared" ca="1" si="3"/>
        <v>1813999.3084960489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1813999.3084960489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7525.4294604842862</v>
      </c>
      <c r="L172" s="444">
        <f t="shared" ca="1" si="3"/>
        <v>1813628.499976713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1813628.499976713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7523.8844249870526</v>
      </c>
      <c r="L173" s="444">
        <f t="shared" ca="1" si="3"/>
        <v>1813256.1464218798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1813256.1464218798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7522.332951841915</v>
      </c>
      <c r="L174" s="444">
        <f t="shared" ca="1" si="3"/>
        <v>1812882.2413939014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1812882.2413939014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7520.7750142253381</v>
      </c>
      <c r="L175" s="444">
        <f t="shared" ca="1" si="3"/>
        <v>1812506.7784283066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1812506.7784283066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7519.210585202025</v>
      </c>
      <c r="L176" s="444">
        <f t="shared" ca="1" si="3"/>
        <v>1812129.7510336884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1812129.7510336884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7517.6396377244509</v>
      </c>
      <c r="L177" s="444">
        <f t="shared" ca="1" si="3"/>
        <v>1811751.1526915927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1811751.1526915927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7516.0621446323848</v>
      </c>
      <c r="L178" s="444">
        <f t="shared" ca="1" si="3"/>
        <v>1811370.9768564049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1811370.9768564049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7514.4780786524361</v>
      </c>
      <c r="L179" s="444">
        <f t="shared" ca="1" si="3"/>
        <v>1810989.2169552371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1810989.2169552371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7512.8874123975702</v>
      </c>
      <c r="L180" s="444">
        <f t="shared" ca="1" si="3"/>
        <v>1810605.8663878145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1810605.8663878145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7511.2901183666427</v>
      </c>
      <c r="L181" s="444">
        <f t="shared" ca="1" si="3"/>
        <v>1810220.918526361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1810220.918526361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7509.6861689439202</v>
      </c>
      <c r="L182" s="444">
        <f t="shared" ca="1" si="3"/>
        <v>1809834.3667154848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1809834.3667154848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7508.0755363986027</v>
      </c>
      <c r="L183" s="444">
        <f t="shared" ca="1" si="3"/>
        <v>1809446.2042720632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1809446.2042720632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7506.4581928843454</v>
      </c>
      <c r="L184" s="444">
        <f t="shared" ca="1" si="3"/>
        <v>1809056.4244851274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1809056.4244851274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7504.83411043878</v>
      </c>
      <c r="L185" s="444">
        <f t="shared" ca="1" si="3"/>
        <v>1808665.020615746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1808665.020615746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7503.2032609830239</v>
      </c>
      <c r="L186" s="444">
        <f t="shared" ca="1" si="3"/>
        <v>1808271.9858969089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1808271.9858969089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7501.5656163212025</v>
      </c>
      <c r="L187" s="444">
        <f t="shared" ca="1" si="3"/>
        <v>1807877.31353341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1807877.31353341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7499.921148139957</v>
      </c>
      <c r="L188" s="444">
        <f t="shared" ca="1" si="3"/>
        <v>1807480.9967017297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1807480.9967017297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7498.2698280079567</v>
      </c>
      <c r="L189" s="444">
        <f t="shared" ca="1" si="3"/>
        <v>1807083.0285499175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1807083.0285499175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7496.611627375406</v>
      </c>
      <c r="L190" s="444">
        <f t="shared" ca="1" si="3"/>
        <v>1806683.4021974728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1806683.4021974728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7494.9465175735531</v>
      </c>
      <c r="L191" s="444">
        <f t="shared" ca="1" si="3"/>
        <v>1806282.110735226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1806282.110735226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7493.2744698141905</v>
      </c>
      <c r="L192" s="444">
        <f t="shared" ca="1" si="3"/>
        <v>1805879.14722522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1805879.14722522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7491.5954551891655</v>
      </c>
      <c r="L193" s="444">
        <f t="shared" ca="1" si="3"/>
        <v>1805474.504700589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1805474.504700589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7489.90944466987</v>
      </c>
      <c r="L194" s="444">
        <f t="shared" ca="1" si="3"/>
        <v>1805068.1761654387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1805068.1761654387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7488.2164091067434</v>
      </c>
      <c r="L195" s="444">
        <f t="shared" ca="1" si="3"/>
        <v>1804660.1545947252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1804660.1545947252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7486.516319228771</v>
      </c>
      <c r="L196" s="444">
        <f t="shared" ca="1" si="3"/>
        <v>1804250.4329341338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1804250.4329341338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7484.8091456429729</v>
      </c>
      <c r="L197" s="444">
        <f t="shared" ca="1" si="3"/>
        <v>1803839.0040999565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1803839.0040999565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7483.0948588339015</v>
      </c>
      <c r="L198" s="444">
        <f t="shared" ca="1" si="3"/>
        <v>1803425.8609789701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1803425.8609789701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7481.3734291631245</v>
      </c>
      <c r="L199" s="444">
        <f t="shared" ca="1" si="3"/>
        <v>1803010.996428313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1803010.996428313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7479.64482686872</v>
      </c>
      <c r="L200" s="444">
        <f t="shared" ca="1" si="3"/>
        <v>1802594.4032753615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1802594.4032753615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7477.9090220647558</v>
      </c>
      <c r="L201" s="444">
        <f t="shared" ca="1" si="3"/>
        <v>1802176.0743176059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1802176.0743176059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7476.1659847407745</v>
      </c>
      <c r="L202" s="444">
        <f t="shared" ca="1" si="3"/>
        <v>1801756.0023225264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1801756.0023225264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7474.4156847612758</v>
      </c>
      <c r="L203" s="444">
        <f t="shared" ca="1" si="3"/>
        <v>1801334.1800274674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1801334.1800274674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7472.6580918651953</v>
      </c>
      <c r="L204" s="444">
        <f t="shared" ca="1" si="3"/>
        <v>1800910.6001395124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1800910.6001395124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7470.8931756653838</v>
      </c>
      <c r="L205" s="444">
        <f t="shared" ca="1" si="3"/>
        <v>1800485.2553353575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1800485.2553353575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7469.1209056480729</v>
      </c>
      <c r="L206" s="444">
        <f t="shared" ca="1" si="3"/>
        <v>1800058.1382611853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1800058.1382611853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7467.3412511723545</v>
      </c>
      <c r="L207" s="444">
        <f t="shared" ca="1" si="3"/>
        <v>1799629.2415325374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1799629.2415325374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7465.5541814696544</v>
      </c>
      <c r="L208" s="444">
        <f t="shared" ca="1" si="3"/>
        <v>1799198.5577341868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1799198.5577341868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7463.7596656431951</v>
      </c>
      <c r="L209" s="444">
        <f t="shared" ca="1" si="3"/>
        <v>1798766.0794200096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1798766.0794200096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7461.9576726674559</v>
      </c>
      <c r="L210" s="444">
        <f t="shared" ca="1" si="3"/>
        <v>1798331.7991128569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1798331.7991128569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7460.1481713876519</v>
      </c>
      <c r="L211" s="444">
        <f t="shared" ca="1" si="3"/>
        <v>1797895.7093044242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1797895.7093044242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7458.3311305191819</v>
      </c>
      <c r="L212" s="444">
        <f t="shared" ca="1" si="3"/>
        <v>1797457.8024551233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1797457.8024551233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7456.5065186470956</v>
      </c>
      <c r="L213" s="444">
        <f t="shared" ca="1" si="3"/>
        <v>1797018.0709939501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1797018.0709939501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7454.6743042255412</v>
      </c>
      <c r="L214" s="444">
        <f t="shared" ca="1" si="3"/>
        <v>1796576.5073183554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1796576.5073183554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7452.8344555772301</v>
      </c>
      <c r="L215" s="444">
        <f t="shared" ca="1" si="3"/>
        <v>1796133.1037941123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1796133.1037941123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7450.9869408928835</v>
      </c>
      <c r="L216" s="444">
        <f t="shared" ca="1" si="3"/>
        <v>1795687.852755185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1795687.852755185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7449.1317282306854</v>
      </c>
      <c r="L217" s="444">
        <f t="shared" ca="1" si="3"/>
        <v>1795240.7465035955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1795240.7465035955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7447.2687855157301</v>
      </c>
      <c r="L218" s="444">
        <f t="shared" ca="1" si="3"/>
        <v>1794791.7773092911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1794791.7773092911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7445.3980805394613</v>
      </c>
      <c r="L219" s="444">
        <f t="shared" ca="1" si="3"/>
        <v>1794340.9374100103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1794340.9374100103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7443.5195809591251</v>
      </c>
      <c r="L220" s="444">
        <f t="shared" ca="1" si="3"/>
        <v>1793888.2190111491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1793888.2190111491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7441.6332542972041</v>
      </c>
      <c r="L221" s="444">
        <f t="shared" ca="1" si="3"/>
        <v>1793433.6142856262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1793433.6142856262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7439.7390679408581</v>
      </c>
      <c r="L222" s="444">
        <f t="shared" ca="1" si="3"/>
        <v>1792977.115373747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1792977.115373747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7437.8369891413613</v>
      </c>
      <c r="L223" s="444">
        <f t="shared" ca="1" si="3"/>
        <v>1792518.714383068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1792518.714383068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7435.9269850135324</v>
      </c>
      <c r="L224" s="444">
        <f t="shared" ca="1" si="3"/>
        <v>1792058.4033882613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1792058.4033882613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7434.0090225351723</v>
      </c>
      <c r="L225" s="444">
        <f t="shared" ca="1" si="3"/>
        <v>1791596.1744309762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1791596.1744309762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7432.0830685464825</v>
      </c>
      <c r="L226" s="444">
        <f t="shared" ca="1" si="3"/>
        <v>1791132.0195197023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1791132.0195197023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7430.1490897495087</v>
      </c>
      <c r="L227" s="444">
        <f t="shared" ca="1" si="3"/>
        <v>1790665.9306296315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1790665.9306296315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7428.2070527075457</v>
      </c>
      <c r="L228" s="444">
        <f t="shared" ca="1" si="3"/>
        <v>1790197.8997025187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1790197.8997025187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7426.2569238445776</v>
      </c>
      <c r="L229" s="444">
        <f t="shared" ca="1" si="3"/>
        <v>1789727.9186465431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1789727.9186465431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7424.2986694446781</v>
      </c>
      <c r="L230" s="444">
        <f t="shared" ca="1" si="3"/>
        <v>1789255.9793361675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1789255.9793361675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7422.3322556514458</v>
      </c>
      <c r="L231" s="444">
        <f t="shared" ca="1" si="3"/>
        <v>1788782.0736119987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1788782.0736119987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7420.3576484674095</v>
      </c>
      <c r="L232" s="444">
        <f t="shared" ca="1" si="3"/>
        <v>1788306.1932806459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1788306.1932806459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7418.3748137534403</v>
      </c>
      <c r="L233" s="444">
        <f t="shared" ca="1" si="3"/>
        <v>1787828.3301145791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1787828.3301145791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7416.3837172281619</v>
      </c>
      <c r="L234" s="444">
        <f t="shared" ca="1" si="3"/>
        <v>1787348.475851987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1787348.475851987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7414.3843244673617</v>
      </c>
      <c r="L235" s="444">
        <f t="shared" ca="1" si="3"/>
        <v>1786866.6221966341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1786866.6221966341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7412.3766009033907</v>
      </c>
      <c r="L236" s="444">
        <f t="shared" ca="1" si="3"/>
        <v>1786382.7608177173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1786382.7608177173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7410.3605118245723</v>
      </c>
      <c r="L237" s="444">
        <f t="shared" ca="1" si="3"/>
        <v>1785896.8833497216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1785896.8833497216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7408.3360223745876</v>
      </c>
      <c r="L238" s="444">
        <f t="shared" ca="1" si="3"/>
        <v>1785408.981392276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1785408.981392276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7406.3030975518996</v>
      </c>
      <c r="L239" s="444">
        <f t="shared" ca="1" si="3"/>
        <v>1784919.0465100077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1784919.0465100077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7404.2617022091135</v>
      </c>
      <c r="L240" s="444">
        <f t="shared" ca="1" si="3"/>
        <v>1784427.0702323965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1784427.0702323965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7402.2118010524009</v>
      </c>
      <c r="L241" s="444">
        <f t="shared" ca="1" si="3"/>
        <v>1783933.0440536286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1783933.0440536286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7400.1533586408677</v>
      </c>
      <c r="L242" s="444">
        <f t="shared" ca="1" si="3"/>
        <v>1783436.9594324492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1783436.9594324492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7398.0863393859536</v>
      </c>
      <c r="L243" s="444">
        <f t="shared" ca="1" si="3"/>
        <v>1782938.8077920149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1782938.8077920149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7396.0107075508122</v>
      </c>
      <c r="L244" s="444">
        <f t="shared" ca="1" si="3"/>
        <v>1782438.5805197456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1782438.5805197456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7393.9264272496885</v>
      </c>
      <c r="L245" s="444">
        <f t="shared" ca="1" si="3"/>
        <v>1781936.2689671752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1781936.2689671752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7391.8334624473118</v>
      </c>
      <c r="L246" s="444">
        <f t="shared" ca="1" si="3"/>
        <v>1781431.8644498023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1781431.8644498023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7389.7317769582587</v>
      </c>
      <c r="L247" s="444">
        <f t="shared" ca="1" si="3"/>
        <v>1780925.3582469404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1780925.3582469404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7387.621334446334</v>
      </c>
      <c r="L248" s="444">
        <f t="shared" ca="1" si="3"/>
        <v>1780416.7416015666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1780416.7416015666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7385.5020984239427</v>
      </c>
      <c r="L249" s="444">
        <f t="shared" ca="1" si="3"/>
        <v>1779906.0057201702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1779906.0057201702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7383.3740322514577</v>
      </c>
      <c r="L250" s="444">
        <f t="shared" ca="1" si="3"/>
        <v>1779393.1417726015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1779393.1417726015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7381.2370991365879</v>
      </c>
      <c r="L251" s="444">
        <f t="shared" ca="1" si="3"/>
        <v>1778878.140891918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1778878.140891918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7379.0912621337402</v>
      </c>
      <c r="L252" s="444">
        <f t="shared" ca="1" si="3"/>
        <v>1778360.9941742315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1778360.9941742315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7376.9364841433789</v>
      </c>
      <c r="L253" s="444">
        <f t="shared" ca="1" si="3"/>
        <v>1777841.6926785547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1777841.6926785547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7374.7727279113933</v>
      </c>
      <c r="L254" s="444">
        <f t="shared" ca="1" si="3"/>
        <v>1777320.2274266458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1777320.2274266458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7372.5999560284399</v>
      </c>
      <c r="L255" s="444">
        <f t="shared" ca="1" si="3"/>
        <v>1776796.589402854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1776796.589402854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7370.4181309293081</v>
      </c>
      <c r="L256" s="444">
        <f t="shared" ca="1" si="3"/>
        <v>1776270.7695539631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1776270.7695539631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7368.2272148922611</v>
      </c>
      <c r="L257" s="444">
        <f t="shared" ca="1" si="3"/>
        <v>1775742.758789035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1775742.758789035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7366.0271700383937</v>
      </c>
      <c r="L258" s="444">
        <f t="shared" ca="1" si="3"/>
        <v>1775212.5479792531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1775212.5479792531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7363.8179583309711</v>
      </c>
      <c r="L259" s="444">
        <f t="shared" ca="1" si="3"/>
        <v>1774680.1279577638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1774680.1279577638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7361.5995415747648</v>
      </c>
      <c r="L260" s="444">
        <f t="shared" ca="1" si="3"/>
        <v>1774145.4895195183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1774145.4895195183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7359.371881415409</v>
      </c>
      <c r="L261" s="444">
        <f t="shared" ca="1" si="3"/>
        <v>1773608.6234211135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1773608.6234211135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7357.1349393387218</v>
      </c>
      <c r="L262" s="444">
        <f t="shared" ca="1" si="3"/>
        <v>1773069.520380632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1773069.520380632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7354.8886766700489</v>
      </c>
      <c r="L263" s="444">
        <f t="shared" ref="L263:L517" ca="1" si="28">I263-J263+K263</f>
        <v>1772528.1710774819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1772528.1710774819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7352.6330545735909</v>
      </c>
      <c r="L264" s="444">
        <f t="shared" ca="1" si="28"/>
        <v>1771984.5661522353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1771984.5661522353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7350.3680340517294</v>
      </c>
      <c r="L265" s="444">
        <f t="shared" ca="1" si="28"/>
        <v>1771438.6962064668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1771438.6962064668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7348.0935759443601</v>
      </c>
      <c r="L266" s="444">
        <f t="shared" ca="1" si="28"/>
        <v>1770890.551802591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1770890.551802591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7345.8096409282125</v>
      </c>
      <c r="L267" s="444">
        <f t="shared" ca="1" si="28"/>
        <v>1770340.1234636989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1770340.1234636989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7343.5161895161609</v>
      </c>
      <c r="L268" s="444">
        <f t="shared" ca="1" si="28"/>
        <v>1769787.4016733947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1769787.4016733947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7341.2131820565601</v>
      </c>
      <c r="L269" s="444">
        <f t="shared" ca="1" si="28"/>
        <v>1769232.376875631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1769232.376875631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7338.900578732545</v>
      </c>
      <c r="L270" s="444">
        <f t="shared" ca="1" si="28"/>
        <v>1768675.0394745434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1768675.0394745434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7336.5783395613462</v>
      </c>
      <c r="L271" s="444">
        <f t="shared" ca="1" si="28"/>
        <v>1768115.3798342845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1768115.3798342845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7334.246424393601</v>
      </c>
      <c r="L272" s="444">
        <f t="shared" ca="1" si="28"/>
        <v>1767553.3882788578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1767553.3882788578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7331.9047929126564</v>
      </c>
      <c r="L273" s="444">
        <f t="shared" ca="1" si="28"/>
        <v>1766989.0550919503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1766989.0550919503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7329.5534046338744</v>
      </c>
      <c r="L274" s="444">
        <f t="shared" ca="1" si="28"/>
        <v>1766422.370516764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1766422.370516764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7327.1922189039324</v>
      </c>
      <c r="L275" s="444">
        <f t="shared" ca="1" si="28"/>
        <v>1765853.3247558477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1765853.3247558477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7324.8211949001143</v>
      </c>
      <c r="L276" s="444">
        <f t="shared" ca="1" si="28"/>
        <v>1765281.9079709277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1765281.9079709277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7322.440291629614</v>
      </c>
      <c r="L277" s="444">
        <f t="shared" ca="1" si="28"/>
        <v>1764708.1102827371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1764708.1102827371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7320.0494679288204</v>
      </c>
      <c r="L278" s="444">
        <f t="shared" ca="1" si="28"/>
        <v>1764131.9217708455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1764131.9217708455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7317.6486824626054</v>
      </c>
      <c r="L279" s="444">
        <f t="shared" ca="1" si="28"/>
        <v>1763553.3324734878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1763553.3324734878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7315.2378937236144</v>
      </c>
      <c r="L280" s="444">
        <f t="shared" ca="1" si="28"/>
        <v>1762972.3323873912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1762972.3323873912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7312.8170600315461</v>
      </c>
      <c r="L281" s="444">
        <f t="shared" ca="1" si="28"/>
        <v>1762388.9114676025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1762388.9114676025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7310.3861395324257</v>
      </c>
      <c r="L282" s="444">
        <f t="shared" ca="1" si="28"/>
        <v>1761803.0596273146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1761803.0596273146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7307.9450901978935</v>
      </c>
      <c r="L283" s="444">
        <f t="shared" ca="1" si="28"/>
        <v>1761214.7667376923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1761214.7667376923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7305.4938698244678</v>
      </c>
      <c r="L284" s="444">
        <f t="shared" ca="1" si="28"/>
        <v>1760624.0226276966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1760624.0226276966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7303.0324360328186</v>
      </c>
      <c r="L285" s="444">
        <f t="shared" ca="1" si="28"/>
        <v>1760030.8170839092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1760030.8170839092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7300.5607462670378</v>
      </c>
      <c r="L286" s="444">
        <f t="shared" ca="1" si="28"/>
        <v>1759435.1398503559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1759435.1398503559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7298.0787577938972</v>
      </c>
      <c r="L287" s="444">
        <f t="shared" ca="1" si="28"/>
        <v>1758836.9806283296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1758836.9806283296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7295.5864277021219</v>
      </c>
      <c r="L288" s="444">
        <f t="shared" ca="1" si="28"/>
        <v>1758236.3290762114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1758236.3290762114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7293.083712901629</v>
      </c>
      <c r="L289" s="444">
        <f t="shared" ca="1" si="28"/>
        <v>1757633.1748092929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1757633.1748092929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7290.5705701228026</v>
      </c>
      <c r="L290" s="444">
        <f t="shared" ca="1" si="28"/>
        <v>1757027.5073995956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1757027.5073995956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7288.0469559157309</v>
      </c>
      <c r="L291" s="444">
        <f t="shared" ca="1" si="28"/>
        <v>1756419.316375691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1756419.316375691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7285.5128266494612</v>
      </c>
      <c r="L292" s="444">
        <f t="shared" ca="1" si="28"/>
        <v>1755808.5912225202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1755808.5912225202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7282.9681385112499</v>
      </c>
      <c r="L293" s="444">
        <f t="shared" ca="1" si="28"/>
        <v>1755195.3213812113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1755195.3213812113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7280.412847505796</v>
      </c>
      <c r="L294" s="444">
        <f t="shared" ca="1" si="28"/>
        <v>1754579.4962488969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1754579.4962488969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7277.8469094544853</v>
      </c>
      <c r="L295" s="444">
        <f t="shared" ca="1" si="28"/>
        <v>1753961.1051785313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1753961.1051785313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7275.2702799946283</v>
      </c>
      <c r="L296" s="444">
        <f t="shared" ca="1" si="28"/>
        <v>1753340.1374787057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1753340.1374787057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7272.6829145786905</v>
      </c>
      <c r="L297" s="444">
        <f t="shared" ca="1" si="28"/>
        <v>1752716.5824134641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1752716.5824134641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7270.0847684735163</v>
      </c>
      <c r="L298" s="444">
        <f t="shared" ca="1" si="28"/>
        <v>1752090.4292021173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1752090.4292021173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7267.4757967595697</v>
      </c>
      <c r="L299" s="444">
        <f t="shared" ca="1" si="28"/>
        <v>1751461.6670190566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1751461.6670190566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7264.8559543301517</v>
      </c>
      <c r="L300" s="444">
        <f t="shared" ca="1" si="28"/>
        <v>1750830.2849935666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1750830.2849935666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7262.2251958906099</v>
      </c>
      <c r="L301" s="444">
        <f t="shared" ca="1" si="28"/>
        <v>1750196.2722096369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1750196.2722096369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7259.5834759575691</v>
      </c>
      <c r="L302" s="444">
        <f t="shared" ca="1" si="28"/>
        <v>1749559.6177057743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1749559.6177057743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7256.9307488581426</v>
      </c>
      <c r="L303" s="444">
        <f t="shared" ca="1" si="28"/>
        <v>1748920.3104748123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1748920.3104748123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7254.2669687291336</v>
      </c>
      <c r="L304" s="444">
        <f t="shared" ca="1" si="28"/>
        <v>1748278.3394637213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1748278.3394637213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7251.5920895162544</v>
      </c>
      <c r="L305" s="444">
        <f t="shared" ca="1" si="28"/>
        <v>1747633.6935734174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1747633.6935734174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7248.9060649733219</v>
      </c>
      <c r="L306" s="444">
        <f t="shared" ca="1" si="28"/>
        <v>1746986.3616585704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1746986.3616585704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7246.2088486614584</v>
      </c>
      <c r="L307" s="444">
        <f t="shared" ca="1" si="28"/>
        <v>1746336.3325274116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1746336.3325274116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7243.5003939482976</v>
      </c>
      <c r="L308" s="444">
        <f t="shared" ca="1" si="28"/>
        <v>1745683.5949415397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1745683.5949415397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7240.7806540071642</v>
      </c>
      <c r="L309" s="444">
        <f t="shared" ca="1" si="28"/>
        <v>1745028.1376157266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1745028.1376157266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7238.0495818162763</v>
      </c>
      <c r="L310" s="444">
        <f t="shared" ca="1" si="28"/>
        <v>1744369.9492177225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1744369.9492177225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7235.3071301579248</v>
      </c>
      <c r="L311" s="444">
        <f t="shared" ca="1" si="28"/>
        <v>1743709.0183680602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1743709.0183680602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7232.5532516176654</v>
      </c>
      <c r="L312" s="444">
        <f t="shared" ca="1" si="28"/>
        <v>1743045.3336398576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1743045.3336398576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7229.7878985834886</v>
      </c>
      <c r="L313" s="444">
        <f t="shared" ca="1" si="28"/>
        <v>1742378.8835586209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1742378.8835586209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7227.0110232450024</v>
      </c>
      <c r="L314" s="444">
        <f t="shared" ca="1" si="28"/>
        <v>1741709.6566020458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1741709.6566020458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7224.2225775926054</v>
      </c>
      <c r="L315" s="444">
        <f t="shared" ca="1" si="28"/>
        <v>1741037.6411998181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1741037.6411998181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7221.4225134166563</v>
      </c>
      <c r="L316" s="444">
        <f t="shared" ca="1" si="28"/>
        <v>1740362.8257334146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1740362.8257334146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7218.6107823066422</v>
      </c>
      <c r="L317" s="444">
        <f t="shared" ca="1" si="28"/>
        <v>1739685.198535901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1739685.198535901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7215.7873356503378</v>
      </c>
      <c r="L318" s="444">
        <f t="shared" ca="1" si="28"/>
        <v>1739004.7478917311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1739004.7478917311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7212.9521246329632</v>
      </c>
      <c r="L319" s="444">
        <f t="shared" ca="1" si="28"/>
        <v>1738321.4620365438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1738321.4620365438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7210.1051002363492</v>
      </c>
      <c r="L320" s="444">
        <f t="shared" ca="1" si="28"/>
        <v>1737635.3291569599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1737635.3291569599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7207.2462132380815</v>
      </c>
      <c r="L321" s="444">
        <f t="shared" ca="1" si="28"/>
        <v>1736946.3373903777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1736946.3373903777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7204.3754142106554</v>
      </c>
      <c r="L322" s="444">
        <f t="shared" ca="1" si="28"/>
        <v>1736254.474824768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1736254.474824768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7201.492653520615</v>
      </c>
      <c r="L323" s="444">
        <f t="shared" ca="1" si="28"/>
        <v>1735559.7294984683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1735559.7294984683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7198.5978813277015</v>
      </c>
      <c r="L324" s="444">
        <f t="shared" ca="1" si="28"/>
        <v>1734862.0893999757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1734862.0893999757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7195.6910475839813</v>
      </c>
      <c r="L325" s="444">
        <f t="shared" ca="1" si="28"/>
        <v>1734161.5424677394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1734161.5424677394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7192.7721020329964</v>
      </c>
      <c r="L326" s="444">
        <f t="shared" ca="1" si="28"/>
        <v>1733458.0765899522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1733458.0765899522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7189.8409942088838</v>
      </c>
      <c r="L327" s="444">
        <f t="shared" ca="1" si="28"/>
        <v>1732751.6796043408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1732751.6796043408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7186.8976734355028</v>
      </c>
      <c r="L328" s="444">
        <f t="shared" ca="1" si="28"/>
        <v>1732042.3392979561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1732042.3392979561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7183.9420888255672</v>
      </c>
      <c r="L329" s="444">
        <f t="shared" ca="1" si="28"/>
        <v>1731330.0434069615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1731330.0434069615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7180.9741892797547</v>
      </c>
      <c r="L330" s="444">
        <f t="shared" ca="1" si="28"/>
        <v>1730614.7796164211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1730614.7796164211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7177.9939234858357</v>
      </c>
      <c r="L331" s="444">
        <f t="shared" ca="1" si="28"/>
        <v>1729896.5355600866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1729896.5355600866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7175.0012399177758</v>
      </c>
      <c r="L332" s="444">
        <f t="shared" ca="1" si="28"/>
        <v>1729175.2988201841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1729175.2988201841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7171.9960868348489</v>
      </c>
      <c r="L333" s="444">
        <f t="shared" ca="1" si="28"/>
        <v>1728451.0569271988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1728451.0569271988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7168.9784122807432</v>
      </c>
      <c r="L334" s="444">
        <f t="shared" ca="1" si="28"/>
        <v>1727723.7973596593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1727723.7973596593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7165.9481640826625</v>
      </c>
      <c r="L335" s="444">
        <f t="shared" ca="1" si="28"/>
        <v>1726993.5075439217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1726993.5075439217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7162.9052898504224</v>
      </c>
      <c r="L336" s="444">
        <f t="shared" ca="1" si="28"/>
        <v>1726260.1748539519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1726260.1748539519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7159.8497369755496</v>
      </c>
      <c r="L337" s="444">
        <f t="shared" ca="1" si="28"/>
        <v>1725523.7866111072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1725523.7866111072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7156.7814526303609</v>
      </c>
      <c r="L338" s="444">
        <f t="shared" ca="1" si="28"/>
        <v>1724784.3300839174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1724784.3300839174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7153.7003837670709</v>
      </c>
      <c r="L339" s="444">
        <f t="shared" ca="1" si="28"/>
        <v>1724041.7924878641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1724041.7924878641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7150.6064771168494</v>
      </c>
      <c r="L340" s="444">
        <f t="shared" ca="1" si="28"/>
        <v>1723296.1609851609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1723296.1609851609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7147.4996791889189</v>
      </c>
      <c r="L341" s="444">
        <f t="shared" ca="1" si="28"/>
        <v>1722547.4226845296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1722547.4226845296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7144.3799362696218</v>
      </c>
      <c r="L342" s="444">
        <f t="shared" ca="1" si="28"/>
        <v>1721795.564640979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1721795.564640979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7141.2471944214958</v>
      </c>
      <c r="L343" s="444">
        <f t="shared" ca="1" si="28"/>
        <v>1721040.5738555803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1721040.5738555803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7138.1013994823334</v>
      </c>
      <c r="L344" s="444">
        <f t="shared" ca="1" si="28"/>
        <v>1720282.4372752423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1720282.4372752423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7134.9424970642585</v>
      </c>
      <c r="L345" s="444">
        <f t="shared" ca="1" si="28"/>
        <v>1719521.1417924864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1719521.1417924864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7131.7704325527757</v>
      </c>
      <c r="L346" s="444">
        <f t="shared" ca="1" si="28"/>
        <v>1718756.674245219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1718756.674245219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7128.5851511058281</v>
      </c>
      <c r="L347" s="444">
        <f t="shared" ca="1" si="28"/>
        <v>1717989.0214165046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1717989.0214165046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7125.3865976528514</v>
      </c>
      <c r="L348" s="444">
        <f t="shared" ca="1" si="28"/>
        <v>1717218.1700343373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1717218.1700343373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7122.1747168938218</v>
      </c>
      <c r="L349" s="444">
        <f t="shared" ca="1" si="28"/>
        <v>1716444.1067714109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1716444.1067714109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7118.9494532982944</v>
      </c>
      <c r="L350" s="444">
        <f t="shared" ca="1" si="28"/>
        <v>1715666.8182448889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1715666.8182448889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7115.7107511044524</v>
      </c>
      <c r="L351" s="444">
        <f t="shared" ca="1" si="28"/>
        <v>1714886.2910161731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1714886.2910161731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7112.4585543181365</v>
      </c>
      <c r="L352" s="444">
        <f t="shared" ca="1" si="28"/>
        <v>1714102.511590671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1714102.511590671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7109.1928067118779</v>
      </c>
      <c r="L353" s="444">
        <f t="shared" ca="1" si="28"/>
        <v>1713315.4664175627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1713315.4664175627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7105.9134518239271</v>
      </c>
      <c r="L354" s="444">
        <f t="shared" ca="1" si="28"/>
        <v>1712525.1418895663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1712525.1418895663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7102.6204329572747</v>
      </c>
      <c r="L355" s="444">
        <f t="shared" ca="1" si="28"/>
        <v>1711731.5243427034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1711731.5243427034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7099.3136931786794</v>
      </c>
      <c r="L356" s="444">
        <f t="shared" ca="1" si="28"/>
        <v>1710934.6000560618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1710934.6000560618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7095.9931753176716</v>
      </c>
      <c r="L357" s="444">
        <f t="shared" ca="1" si="28"/>
        <v>1710134.3552515593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1710134.3552515593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7092.6588219655796</v>
      </c>
      <c r="L358" s="444">
        <f t="shared" ca="1" si="28"/>
        <v>1709330.7760937046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1709330.7760937046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7089.3105754745193</v>
      </c>
      <c r="L359" s="444">
        <f t="shared" ca="1" si="28"/>
        <v>1708523.8486893589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1708523.8486893589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7085.9483779564107</v>
      </c>
      <c r="L360" s="444">
        <f t="shared" ca="1" si="28"/>
        <v>1707713.5590874951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1707713.5590874951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7082.5721712819786</v>
      </c>
      <c r="L361" s="444">
        <f t="shared" ca="1" si="28"/>
        <v>1706899.8932789569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1706899.8932789569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7079.1818970797358</v>
      </c>
      <c r="L362" s="444">
        <f t="shared" ca="1" si="28"/>
        <v>1706082.8371962165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1706082.8371962165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7075.7774967349842</v>
      </c>
      <c r="L363" s="444">
        <f t="shared" ca="1" si="28"/>
        <v>1705262.3767131313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1705262.3767131313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7072.3589113887965</v>
      </c>
      <c r="L364" s="444">
        <f t="shared" ca="1" si="28"/>
        <v>1704438.4976446999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1704438.4976446999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7068.9260819369983</v>
      </c>
      <c r="L365" s="444">
        <f t="shared" ca="1" si="28"/>
        <v>1703611.1857468167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1703611.1857468167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7065.4789490291514</v>
      </c>
      <c r="L366" s="444">
        <f t="shared" ca="1" si="28"/>
        <v>1702780.4267160257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1702780.4267160257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7062.017453067524</v>
      </c>
      <c r="L367" s="444">
        <f t="shared" ca="1" si="28"/>
        <v>1701946.2061892729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1701946.2061892729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7058.5415342060523</v>
      </c>
      <c r="L368" s="444">
        <f t="shared" ca="1" si="28"/>
        <v>1701108.5097436588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1701108.5097436588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7055.0511323493274</v>
      </c>
      <c r="L369" s="444">
        <f t="shared" ca="1" si="28"/>
        <v>1700267.3228961879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1700267.3228961879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7051.5461871515317</v>
      </c>
      <c r="L370" s="444">
        <f t="shared" ca="1" si="28"/>
        <v>1699422.6311035191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1699422.6311035191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7048.0266380154108</v>
      </c>
      <c r="L371" s="444">
        <f t="shared" ca="1" si="28"/>
        <v>1698574.4197617143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1698574.4197617143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7044.4924240912251</v>
      </c>
      <c r="L372" s="444">
        <f t="shared" ca="1" si="28"/>
        <v>1697722.6742059854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1697722.6742059854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7040.9434842756891</v>
      </c>
      <c r="L373" s="444">
        <f t="shared" ca="1" si="28"/>
        <v>1696867.3797104408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1696867.3797104408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7037.3797572109188</v>
      </c>
      <c r="L374" s="444">
        <f t="shared" ca="1" si="28"/>
        <v>1696008.5214878314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1696008.5214878314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7033.8011812833793</v>
      </c>
      <c r="L375" s="444">
        <f t="shared" ca="1" si="28"/>
        <v>1695146.0846892945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1695146.0846892945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7030.207694622809</v>
      </c>
      <c r="L376" s="444">
        <f t="shared" ca="1" si="28"/>
        <v>1694280.0544040971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1694280.0544040971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7026.5992351011537</v>
      </c>
      <c r="L377" s="444">
        <f t="shared" ca="1" si="28"/>
        <v>1693410.415659378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1693410.415659378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7022.9757403314907</v>
      </c>
      <c r="L378" s="444">
        <f t="shared" ca="1" si="28"/>
        <v>1692537.1534198893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1692537.1534198893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7019.3371476669545</v>
      </c>
      <c r="L379" s="444">
        <f t="shared" ca="1" si="28"/>
        <v>1691660.2525877359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1691660.2525877359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7015.6833941996483</v>
      </c>
      <c r="L380" s="444">
        <f t="shared" ca="1" si="28"/>
        <v>1690779.6980021154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1690779.6980021154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7012.0144167595627</v>
      </c>
      <c r="L381" s="444">
        <f t="shared" ca="1" si="28"/>
        <v>1689895.4744390547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1689895.4744390547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7008.3301519134757</v>
      </c>
      <c r="L382" s="444">
        <f t="shared" ca="1" si="28"/>
        <v>1689007.566611148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1689007.566611148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7004.6305359638654</v>
      </c>
      <c r="L383" s="444">
        <f t="shared" ca="1" si="28"/>
        <v>1688115.9591672916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1688115.9591672916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7000.9155049477977</v>
      </c>
      <c r="L384" s="444">
        <f t="shared" ca="1" si="28"/>
        <v>1687220.6366924192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1687220.6366924192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6997.1849946358298</v>
      </c>
      <c r="L385" s="444">
        <f t="shared" ca="1" si="28"/>
        <v>1686321.5837072348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1686321.5837072348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6993.4389405308939</v>
      </c>
      <c r="L386" s="444">
        <f t="shared" ca="1" si="28"/>
        <v>1685418.7846679455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1685418.7846679455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6989.6772778671884</v>
      </c>
      <c r="L387" s="444">
        <f t="shared" ca="1" si="28"/>
        <v>1684512.2239659925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1684512.2239659925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6985.8999416090519</v>
      </c>
      <c r="L388" s="444">
        <f t="shared" ca="1" si="28"/>
        <v>1683601.8859277812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1683601.8859277812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6982.106866449838</v>
      </c>
      <c r="L389" s="444">
        <f t="shared" ca="1" si="28"/>
        <v>1682687.7548144108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1682687.7548144108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6978.297986810795</v>
      </c>
      <c r="L390" s="444">
        <f t="shared" ca="1" si="28"/>
        <v>1681769.8148214014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1681769.8148214014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6974.4732368399209</v>
      </c>
      <c r="L391" s="444">
        <f t="shared" ca="1" si="28"/>
        <v>1680848.0500784211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1680848.0500784211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6970.6325504108363</v>
      </c>
      <c r="L392" s="444">
        <f t="shared" ca="1" si="28"/>
        <v>1679922.4446490118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1679922.4446490118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6966.7758611216323</v>
      </c>
      <c r="L393" s="444">
        <f t="shared" ca="1" si="28"/>
        <v>1678992.9825303133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1678992.9825303133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6962.9031022937206</v>
      </c>
      <c r="L394" s="444">
        <f t="shared" ca="1" si="28"/>
        <v>1678059.6476527867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1678059.6476527867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6959.0142069706926</v>
      </c>
      <c r="L395" s="444">
        <f t="shared" ca="1" si="28"/>
        <v>1677122.4238799373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1677122.4238799373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6955.1091079171556</v>
      </c>
      <c r="L396" s="444">
        <f t="shared" ca="1" si="28"/>
        <v>1676181.2950080342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1676181.2950080342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6951.187737617558</v>
      </c>
      <c r="L397" s="444">
        <f t="shared" ca="1" si="28"/>
        <v>1675236.2447658316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1675236.2447658316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6947.2500282750461</v>
      </c>
      <c r="L398" s="444">
        <f t="shared" ca="1" si="28"/>
        <v>1674287.2568142863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1674287.2568142863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6943.2959118102763</v>
      </c>
      <c r="L399" s="444">
        <f t="shared" ca="1" si="28"/>
        <v>1673334.3147462765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1673334.3147462765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6939.3253198602342</v>
      </c>
      <c r="L400" s="444">
        <f t="shared" ca="1" si="28"/>
        <v>1672377.4020863164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1672377.4020863164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6935.3381837770676</v>
      </c>
      <c r="L401" s="444">
        <f t="shared" ca="1" si="28"/>
        <v>1671416.5022902733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1671416.5022902733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6931.3344346268868</v>
      </c>
      <c r="L402" s="444">
        <f t="shared" ca="1" si="28"/>
        <v>1670451.5987450799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1670451.5987450799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6927.3140031885832</v>
      </c>
      <c r="L403" s="444">
        <f t="shared" ca="1" si="28"/>
        <v>1669482.6747684483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1669482.6747684483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6923.2768199526172</v>
      </c>
      <c r="L404" s="444">
        <f t="shared" ca="1" si="28"/>
        <v>1668509.7136085806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1668509.7136085806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6919.2228151198351</v>
      </c>
      <c r="L405" s="444">
        <f t="shared" ca="1" si="28"/>
        <v>1667532.6984438803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1667532.6984438803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6915.1519186002506</v>
      </c>
      <c r="L406" s="444">
        <f t="shared" ca="1" si="28"/>
        <v>1666551.6123826604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1666551.6123826604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6911.064060011834</v>
      </c>
      <c r="L407" s="444">
        <f t="shared" ca="1" si="28"/>
        <v>1665566.438462852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1665566.438462852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6906.9591686793001</v>
      </c>
      <c r="L408" s="444">
        <f t="shared" ca="1" si="28"/>
        <v>1664577.1596517111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1664577.1596517111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6902.8371736328781</v>
      </c>
      <c r="L409" s="444">
        <f t="shared" ca="1" si="28"/>
        <v>1663583.7588455237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1663583.7588455237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6898.6980036070963</v>
      </c>
      <c r="L410" s="444">
        <f t="shared" ca="1" si="28"/>
        <v>1662586.2188693106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1662586.2188693106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6894.5415870395427</v>
      </c>
      <c r="L411" s="444">
        <f t="shared" ca="1" si="28"/>
        <v>1661584.5224765299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1661584.5224765299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6890.367852069624</v>
      </c>
      <c r="L412" s="444">
        <f t="shared" ca="1" si="28"/>
        <v>1660578.6523487794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1660578.6523487794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6886.1767265373301</v>
      </c>
      <c r="L413" s="444">
        <f t="shared" ca="1" si="28"/>
        <v>1659568.5910954964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1659568.5910954964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6881.968137981984</v>
      </c>
      <c r="L414" s="444">
        <f t="shared" ca="1" si="28"/>
        <v>1658554.3212536583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1658554.3212536583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6877.7420136409919</v>
      </c>
      <c r="L415" s="444">
        <f t="shared" ca="1" si="28"/>
        <v>1657535.825287479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1657535.825287479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6873.498280448578</v>
      </c>
      <c r="L416" s="444">
        <f t="shared" ca="1" si="28"/>
        <v>1656513.0855881074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1656513.0855881074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6869.2368650345306</v>
      </c>
      <c r="L417" s="444">
        <f t="shared" ca="1" si="28"/>
        <v>1655486.0844733217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1655486.0844733217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6864.9576937229222</v>
      </c>
      <c r="L418" s="444">
        <f t="shared" ca="1" si="28"/>
        <v>1654454.8041872245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1654454.8041872245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6860.6606925308506</v>
      </c>
      <c r="L419" s="444">
        <f t="shared" ca="1" si="28"/>
        <v>1653419.2268999352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1653419.2268999352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6856.3457871671453</v>
      </c>
      <c r="L420" s="444">
        <f t="shared" ca="1" si="28"/>
        <v>1652379.334707282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1652379.334707282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6852.01290303109</v>
      </c>
      <c r="L421" s="444">
        <f t="shared" ca="1" si="28"/>
        <v>1651335.109630493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1651335.109630493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6847.6619652111367</v>
      </c>
      <c r="L422" s="444">
        <f t="shared" ca="1" si="28"/>
        <v>1650286.5336158839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1650286.5336158839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6843.2928984835999</v>
      </c>
      <c r="L423" s="444">
        <f t="shared" ca="1" si="28"/>
        <v>1649233.5885345472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1649233.5885345472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6838.9056273113629</v>
      </c>
      <c r="L424" s="444">
        <f t="shared" ca="1" si="28"/>
        <v>1648176.2561820385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1648176.2561820385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6834.5000758425758</v>
      </c>
      <c r="L425" s="444">
        <f t="shared" ca="1" si="28"/>
        <v>1647114.5182780607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1647114.5182780607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6830.0761679093348</v>
      </c>
      <c r="L426" s="444">
        <f t="shared" ca="1" si="28"/>
        <v>1646048.3564661499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1646048.3564661499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6825.6338270263732</v>
      </c>
      <c r="L427" s="444">
        <f t="shared" ca="1" si="28"/>
        <v>1644977.7523133561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1644977.7523133561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6821.1729763897338</v>
      </c>
      <c r="L428" s="444">
        <f t="shared" ca="1" si="28"/>
        <v>1643902.6873099257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1643902.6873099257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6816.6935388754391</v>
      </c>
      <c r="L429" s="444">
        <f t="shared" ca="1" si="28"/>
        <v>1642823.142868981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1642823.142868981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6812.1954370381691</v>
      </c>
      <c r="L430" s="444">
        <f t="shared" ca="1" si="28"/>
        <v>1641739.1003261989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1641739.1003261989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6807.6785931099112</v>
      </c>
      <c r="L431" s="444">
        <f t="shared" ca="1" si="28"/>
        <v>1640650.5409394884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1640650.5409394884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6803.1429289986172</v>
      </c>
      <c r="L432" s="444">
        <f t="shared" ca="1" si="28"/>
        <v>1639557.4458886669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1639557.4458886669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6798.5883662868609</v>
      </c>
      <c r="L433" s="444">
        <f t="shared" ca="1" si="28"/>
        <v>1638459.7962751335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1638459.7962751335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6794.014826230472</v>
      </c>
      <c r="L434" s="444">
        <f t="shared" ca="1" si="28"/>
        <v>1637357.5731215437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1637357.5731215437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6789.4222297571814</v>
      </c>
      <c r="L435" s="444">
        <f t="shared" ca="1" si="28"/>
        <v>1636250.7573714806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1636250.7573714806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6784.8104974652515</v>
      </c>
      <c r="L436" s="444">
        <f t="shared" ca="1" si="28"/>
        <v>1635139.3298891257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1635139.3298891257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6780.1795496221057</v>
      </c>
      <c r="L437" s="444">
        <f t="shared" ca="1" si="28"/>
        <v>1634023.2714589275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1634023.2714589275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6775.5293061629473</v>
      </c>
      <c r="L438" s="444">
        <f t="shared" ca="1" si="28"/>
        <v>1632902.5627852702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1632902.5627852702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6770.8596866893749</v>
      </c>
      <c r="L439" s="444">
        <f t="shared" ca="1" si="28"/>
        <v>1631777.1844921394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1631777.1844921394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6766.1706104679961</v>
      </c>
      <c r="L440" s="444">
        <f t="shared" ca="1" si="28"/>
        <v>1630647.1171227871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1630647.1171227871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6761.4619964290287</v>
      </c>
      <c r="L441" s="444">
        <f t="shared" ca="1" si="28"/>
        <v>1629512.341139396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1629512.341139396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6756.7337631648988</v>
      </c>
      <c r="L442" s="444">
        <f t="shared" ca="1" si="28"/>
        <v>1628372.8369227406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1628372.8369227406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6751.985828928835</v>
      </c>
      <c r="L443" s="444">
        <f t="shared" ca="1" si="28"/>
        <v>1627228.5847718492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1627228.5847718492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6747.2181116334541</v>
      </c>
      <c r="L444" s="444">
        <f t="shared" ca="1" si="28"/>
        <v>1626079.5649036625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1626079.5649036625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6742.4305288493424</v>
      </c>
      <c r="L445" s="444">
        <f t="shared" ca="1" si="28"/>
        <v>1624925.7574526917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1624925.7574526917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6737.6229978036308</v>
      </c>
      <c r="L446" s="444">
        <f t="shared" ca="1" si="28"/>
        <v>1623767.1424706751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1623767.1424706751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6732.7954353785617</v>
      </c>
      <c r="L447" s="444">
        <f t="shared" ca="1" si="28"/>
        <v>1622603.6999262334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1622603.6999262334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6727.9477581100546</v>
      </c>
      <c r="L448" s="444">
        <f t="shared" ca="1" si="28"/>
        <v>1621435.4097045232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1621435.4097045232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6723.0798821862618</v>
      </c>
      <c r="L449" s="444">
        <f t="shared" ca="1" si="28"/>
        <v>1620262.2516068893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1620262.2516068893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6718.1917234461207</v>
      </c>
      <c r="L450" s="444">
        <f t="shared" ca="1" si="28"/>
        <v>1619084.2053505152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1619084.2053505152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6713.2831973778957</v>
      </c>
      <c r="L451" s="444">
        <f t="shared" ca="1" si="28"/>
        <v>1617901.2505680728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1617901.2505680728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6708.3542191177185</v>
      </c>
      <c r="L452" s="444">
        <f t="shared" ca="1" si="28"/>
        <v>1616713.3668073702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1616713.3668073702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6703.4047034481246</v>
      </c>
      <c r="L453" s="444">
        <f t="shared" ca="1" si="28"/>
        <v>1615520.533530998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1615520.533530998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6698.4345647965738</v>
      </c>
      <c r="L454" s="444">
        <f t="shared" ca="1" si="28"/>
        <v>1614322.7301159743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1614322.7301159743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6693.4437172339749</v>
      </c>
      <c r="L455" s="444">
        <f t="shared" ca="1" si="28"/>
        <v>1613119.9358533882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1613119.9358533882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6688.4320744731995</v>
      </c>
      <c r="L456" s="444">
        <f t="shared" ca="1" si="28"/>
        <v>1611912.1299480412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1611912.1299480412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6683.3995498675868</v>
      </c>
      <c r="L457" s="444">
        <f t="shared" ca="1" si="28"/>
        <v>1610699.2915180884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1610699.2915180884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6678.3460564094503</v>
      </c>
      <c r="L458" s="444">
        <f t="shared" ca="1" si="28"/>
        <v>1609481.3995946776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1609481.3995946776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6673.2715067285726</v>
      </c>
      <c r="L459" s="444">
        <f t="shared" ca="1" si="28"/>
        <v>1608258.433121586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1608258.433121586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6668.1758130906901</v>
      </c>
      <c r="L460" s="444">
        <f t="shared" ca="1" si="28"/>
        <v>1607030.3709548565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1607030.3709548565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6663.0588873959841</v>
      </c>
      <c r="L461" s="444">
        <f t="shared" ca="1" si="28"/>
        <v>1605797.1918624323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1605797.1918624323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6657.9206411775504</v>
      </c>
      <c r="L462" s="444">
        <f t="shared" ca="1" si="28"/>
        <v>1604558.8745237896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1604558.8745237896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6652.7609855998726</v>
      </c>
      <c r="L463" s="444">
        <f t="shared" ca="1" si="28"/>
        <v>1603315.3975295692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1603315.3975295692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6647.5798314572876</v>
      </c>
      <c r="L464" s="444">
        <f t="shared" ca="1" si="28"/>
        <v>1602066.7393812062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1602066.7393812062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6642.3770891724416</v>
      </c>
      <c r="L465" s="444">
        <f t="shared" ca="1" si="28"/>
        <v>1600812.8784905584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1600812.8784905584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6637.1526687947417</v>
      </c>
      <c r="L466" s="444">
        <f t="shared" ca="1" si="28"/>
        <v>1599553.793179533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1599553.793179533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6631.9064799988028</v>
      </c>
      <c r="L467" s="444">
        <f t="shared" ca="1" si="28"/>
        <v>1598289.4616797115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1598289.4616797115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6626.6384320828802</v>
      </c>
      <c r="L468" s="444">
        <f t="shared" ca="1" si="28"/>
        <v>1597019.8621319742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1597019.8621319742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6621.3484339673078</v>
      </c>
      <c r="L469" s="444">
        <f t="shared" ca="1" si="28"/>
        <v>1595744.9725861212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1595744.9725861212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6616.0363941929209</v>
      </c>
      <c r="L470" s="444">
        <f t="shared" ca="1" si="28"/>
        <v>1594464.7710004938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1594464.7710004938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6610.7022209194729</v>
      </c>
      <c r="L471" s="444">
        <f t="shared" ca="1" si="28"/>
        <v>1593179.2352415931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1593179.2352415931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6605.3458219240538</v>
      </c>
      <c r="L472" s="444">
        <f t="shared" ca="1" si="28"/>
        <v>1591888.3430836969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1591888.3430836969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6599.9671045994864</v>
      </c>
      <c r="L473" s="444">
        <f t="shared" ca="1" si="28"/>
        <v>1590592.0722084763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1590592.0722084763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6594.5659759527334</v>
      </c>
      <c r="L474" s="444">
        <f t="shared" ca="1" si="28"/>
        <v>1589290.4002046087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1589290.4002046087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6589.1423426032852</v>
      </c>
      <c r="L475" s="444">
        <f t="shared" ca="1" si="28"/>
        <v>1587983.3045673918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1587983.3045673918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6583.6961107815478</v>
      </c>
      <c r="L476" s="444">
        <f t="shared" ca="1" si="28"/>
        <v>1586670.762698353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1586670.762698353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6578.2271863272199</v>
      </c>
      <c r="L477" s="444">
        <f t="shared" ca="1" si="28"/>
        <v>1585352.7519048601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1585352.7519048601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6572.7354746876663</v>
      </c>
      <c r="L478" s="444">
        <f t="shared" ca="1" si="28"/>
        <v>1584029.2493997277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1584029.2493997277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6567.2208809162812</v>
      </c>
      <c r="L479" s="444">
        <f t="shared" ca="1" si="28"/>
        <v>1582700.2323008238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1582700.2323008238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6561.6833096708478</v>
      </c>
      <c r="L480" s="444">
        <f t="shared" ca="1" si="28"/>
        <v>1581365.6776306743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1581365.6776306743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6556.1226652118921</v>
      </c>
      <c r="L481" s="444">
        <f t="shared" ca="1" si="28"/>
        <v>1580025.5623160659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1580025.5623160659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6550.5388514010237</v>
      </c>
      <c r="L482" s="444">
        <f t="shared" ca="1" si="28"/>
        <v>1578679.8631876467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1578679.8631876467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6544.9317716992773</v>
      </c>
      <c r="L483" s="444">
        <f t="shared" ca="1" si="28"/>
        <v>1577328.5569795258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1577328.5569795258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6539.3013291654397</v>
      </c>
      <c r="L484" s="444">
        <f t="shared" ca="1" si="28"/>
        <v>1575971.6203288711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1575971.6203288711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6533.6474264543785</v>
      </c>
      <c r="L485" s="444">
        <f t="shared" ca="1" si="28"/>
        <v>1574609.0297755052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1574609.0297755052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6527.969965815354</v>
      </c>
      <c r="L486" s="444">
        <f t="shared" ca="1" si="28"/>
        <v>1573240.7617615003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1573240.7617615003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6522.2688490903338</v>
      </c>
      <c r="L487" s="444">
        <f t="shared" ca="1" si="28"/>
        <v>1571866.7926307705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1571866.7926307705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6516.5439777122929</v>
      </c>
      <c r="L488" s="444">
        <f t="shared" ca="1" si="28"/>
        <v>1570487.0986286625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1570487.0986286625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6510.7952527035095</v>
      </c>
      <c r="L489" s="444">
        <f t="shared" ca="1" si="28"/>
        <v>1569101.6559015459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1569101.6559015459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6505.022574673857</v>
      </c>
      <c r="L490" s="444">
        <f t="shared" ca="1" si="28"/>
        <v>1567710.4404963995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1567710.4404963995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6499.2258438190802</v>
      </c>
      <c r="L491" s="444">
        <f t="shared" ca="1" si="28"/>
        <v>1566313.4283603984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1566313.4283603984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6493.4049599190757</v>
      </c>
      <c r="L492" s="444">
        <f t="shared" ca="1" si="28"/>
        <v>1564910.5953404973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1564910.5953404973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6487.5598223361549</v>
      </c>
      <c r="L493" s="444">
        <f t="shared" ca="1" si="28"/>
        <v>1563501.9171830132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1563501.9171830132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6481.6903300133035</v>
      </c>
      <c r="L494" s="444">
        <f t="shared" ca="1" si="28"/>
        <v>1562087.3695332063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1562087.3695332063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6475.7963814724417</v>
      </c>
      <c r="L495" s="444">
        <f t="shared" ca="1" si="28"/>
        <v>1560666.9279348585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1560666.9279348585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6469.8778748126597</v>
      </c>
      <c r="L496" s="444">
        <f t="shared" ca="1" si="28"/>
        <v>1559240.5678298508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1559240.5678298508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6463.9347077084603</v>
      </c>
      <c r="L497" s="444">
        <f t="shared" ca="1" si="28"/>
        <v>1557808.264557739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1557808.264557739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6457.9667774079953</v>
      </c>
      <c r="L498" s="444">
        <f t="shared" ca="1" si="28"/>
        <v>1556369.9933553268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1556369.9933553268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6451.9739807312772</v>
      </c>
      <c r="L499" s="444">
        <f t="shared" ca="1" si="28"/>
        <v>1554925.7293562379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1554925.7293562379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6445.9562140684066</v>
      </c>
      <c r="L500" s="444">
        <f t="shared" ca="1" si="28"/>
        <v>1553475.4475904861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1553475.4475904861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6439.9133733777744</v>
      </c>
      <c r="L501" s="444">
        <f t="shared" ca="1" si="28"/>
        <v>1552019.1229840438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1552019.1229840438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6433.8453541842646</v>
      </c>
      <c r="L502" s="444">
        <f t="shared" ca="1" si="28"/>
        <v>1550556.7303584078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1550556.7303584078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6427.7520515774486</v>
      </c>
      <c r="L503" s="444">
        <f t="shared" ca="1" si="28"/>
        <v>1549088.244430165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1549088.244430165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6421.6333602097702</v>
      </c>
      <c r="L504" s="444">
        <f t="shared" ca="1" si="28"/>
        <v>1547613.6398105547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1547613.6398105547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6415.4891742947266</v>
      </c>
      <c r="L505" s="444">
        <f t="shared" ca="1" si="28"/>
        <v>1546132.8910050292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1546132.8910050292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6409.3193876050373</v>
      </c>
      <c r="L506" s="444">
        <f t="shared" ca="1" si="28"/>
        <v>1544645.9724128139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1544645.9724128139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6403.1238934708072</v>
      </c>
      <c r="L507" s="444">
        <f t="shared" ca="1" si="28"/>
        <v>1543152.8583264644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1543152.8583264644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6396.9025847776838</v>
      </c>
      <c r="L508" s="444">
        <f t="shared" ca="1" si="28"/>
        <v>1541653.5229314219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1541653.5229314219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6390.6553539650067</v>
      </c>
      <c r="L509" s="444">
        <f t="shared" ca="1" si="28"/>
        <v>1540147.9403055666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1540147.9403055666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6384.3820930239435</v>
      </c>
      <c r="L510" s="444">
        <f t="shared" ca="1" si="28"/>
        <v>1538636.0844187704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1538636.0844187704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6378.0826934956258</v>
      </c>
      <c r="L511" s="444">
        <f t="shared" ca="1" si="28"/>
        <v>1537117.9291324457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1537117.9291324457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6371.7570464692726</v>
      </c>
      <c r="L512" s="444">
        <f t="shared" ca="1" si="28"/>
        <v>1535593.4481990947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1535593.4481990947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6365.4050425803107</v>
      </c>
      <c r="L513" s="444">
        <f t="shared" ca="1" si="28"/>
        <v>1534062.6152618548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1534062.6152618548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6359.0265720084772</v>
      </c>
      <c r="L514" s="444">
        <f t="shared" ca="1" si="28"/>
        <v>1532525.403854043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1532525.403854043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6352.6215244759278</v>
      </c>
      <c r="L515" s="444">
        <f t="shared" ca="1" si="28"/>
        <v>1530981.7873986987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1530981.7873986987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6346.1897892453271</v>
      </c>
      <c r="L516" s="444">
        <f t="shared" ca="1" si="28"/>
        <v>1529431.7392081239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1529431.7392081239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6339.7312551179321</v>
      </c>
      <c r="L517" s="444">
        <f t="shared" ca="1" si="28"/>
        <v>1527875.2324834217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1527875.2324834217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6333.2458104316729</v>
      </c>
      <c r="L518" s="444">
        <f t="shared" ref="L518:L772" ca="1" si="54">I518-J518+K518</f>
        <v>1526312.2403140331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1526312.2403140331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6326.7333430592207</v>
      </c>
      <c r="L519" s="444">
        <f t="shared" ca="1" si="54"/>
        <v>1524742.7356772721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1524742.7356772721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6320.1937404060491</v>
      </c>
      <c r="L520" s="444">
        <f t="shared" ca="1" si="54"/>
        <v>1523166.6914378579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1523166.6914378579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6313.6268894084906</v>
      </c>
      <c r="L521" s="444">
        <f t="shared" ca="1" si="54"/>
        <v>1521584.0803474463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1521584.0803474463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6307.032676531775</v>
      </c>
      <c r="L522" s="444">
        <f t="shared" ca="1" si="54"/>
        <v>1519994.8750441577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1519994.8750441577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6300.410987768073</v>
      </c>
      <c r="L523" s="444">
        <f t="shared" ca="1" si="54"/>
        <v>1518399.0480521056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1518399.0480521056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6293.7617086345226</v>
      </c>
      <c r="L524" s="444">
        <f t="shared" ca="1" si="54"/>
        <v>1516796.5717809198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1516796.5717809198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6287.0847241712481</v>
      </c>
      <c r="L525" s="444">
        <f t="shared" ca="1" si="54"/>
        <v>1515187.4185252709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1515187.4185252709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6280.3799189393776</v>
      </c>
      <c r="L526" s="444">
        <f t="shared" ca="1" si="54"/>
        <v>1513571.5604643901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1513571.5604643901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6273.647177019041</v>
      </c>
      <c r="L527" s="444">
        <f t="shared" ca="1" si="54"/>
        <v>1511948.969661589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1511948.969661589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6266.8863820073702</v>
      </c>
      <c r="L528" s="444">
        <f t="shared" ca="1" si="54"/>
        <v>1510319.6180637761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1510319.6180637761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6260.0974170164827</v>
      </c>
      <c r="L529" s="444">
        <f t="shared" ca="1" si="54"/>
        <v>1508683.4775009723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1508683.4775009723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6253.280164671467</v>
      </c>
      <c r="L530" s="444">
        <f t="shared" ca="1" si="54"/>
        <v>1507040.5196858235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1507040.5196858235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6246.4345071083471</v>
      </c>
      <c r="L531" s="444">
        <f t="shared" ca="1" si="54"/>
        <v>1505390.7162131115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1505390.7162131115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6239.5603259720474</v>
      </c>
      <c r="L532" s="444">
        <f t="shared" ca="1" si="54"/>
        <v>1503734.0385592633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1503734.0385592633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6232.6575024143458</v>
      </c>
      <c r="L533" s="444">
        <f t="shared" ca="1" si="54"/>
        <v>1502070.4580818575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1502070.4580818575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6225.7259170918223</v>
      </c>
      <c r="L534" s="444">
        <f t="shared" ca="1" si="54"/>
        <v>1500399.9460191291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1500399.9460191291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6218.7654501637871</v>
      </c>
      <c r="L535" s="444">
        <f t="shared" ca="1" si="54"/>
        <v>1498722.4734894726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1498722.4734894726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6211.7759812902186</v>
      </c>
      <c r="L536" s="444">
        <f t="shared" ca="1" si="54"/>
        <v>1497038.0114909427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1497038.0114909427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6204.7573896296772</v>
      </c>
      <c r="L537" s="444">
        <f t="shared" ca="1" si="54"/>
        <v>1495346.5309007522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1495346.5309007522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6197.7095538372159</v>
      </c>
      <c r="L538" s="444">
        <f t="shared" ca="1" si="54"/>
        <v>1493648.0024747693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1493648.0024747693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6190.6323520622873</v>
      </c>
      <c r="L539" s="444">
        <f t="shared" ca="1" si="54"/>
        <v>1491942.3968470113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1491942.3968470113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6183.525661946629</v>
      </c>
      <c r="L540" s="444">
        <f t="shared" ca="1" si="54"/>
        <v>1490229.6845291378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1490229.6845291378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6176.3893606221563</v>
      </c>
      <c r="L541" s="444">
        <f t="shared" ca="1" si="54"/>
        <v>1488509.8359099398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1488509.8359099398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6169.2233247088316</v>
      </c>
      <c r="L542" s="444">
        <f t="shared" ca="1" si="54"/>
        <v>1486782.8212548285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1486782.8212548285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6162.0274303125343</v>
      </c>
      <c r="L543" s="444">
        <f t="shared" ca="1" si="54"/>
        <v>1485048.6107053207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1485048.6107053207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6154.8015530229186</v>
      </c>
      <c r="L544" s="444">
        <f t="shared" ca="1" si="54"/>
        <v>1483307.1742785233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1483307.1742785233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6147.5455679112629</v>
      </c>
      <c r="L545" s="444">
        <f t="shared" ca="1" si="54"/>
        <v>1481558.4818666144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1481558.4818666144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6140.259349528309</v>
      </c>
      <c r="L546" s="444">
        <f t="shared" ca="1" si="54"/>
        <v>1479802.5032363224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1479802.5032363224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6132.9427719020923</v>
      </c>
      <c r="L547" s="444">
        <f t="shared" ca="1" si="54"/>
        <v>1478039.2080284043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1478039.2080284043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6125.5957085357668</v>
      </c>
      <c r="L548" s="444">
        <f t="shared" ca="1" si="54"/>
        <v>1476268.5657571198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1476268.5657571198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6118.2180324054152</v>
      </c>
      <c r="L549" s="444">
        <f t="shared" ca="1" si="54"/>
        <v>1474490.545809705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1474490.545809705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6110.8096159578536</v>
      </c>
      <c r="L550" s="444">
        <f t="shared" ca="1" si="54"/>
        <v>1472705.1174458426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1472705.1174458426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6103.3703311084264</v>
      </c>
      <c r="L551" s="444">
        <f t="shared" ca="1" si="54"/>
        <v>1470912.2497971307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1470912.2497971307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6095.9000492387931</v>
      </c>
      <c r="L552" s="444">
        <f t="shared" ca="1" si="54"/>
        <v>1469111.9118665492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1469111.9118665492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6088.3986411947035</v>
      </c>
      <c r="L553" s="444">
        <f t="shared" ca="1" si="54"/>
        <v>1467304.0725279236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1467304.0725279236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6080.8659772837636</v>
      </c>
      <c r="L554" s="444">
        <f t="shared" ca="1" si="54"/>
        <v>1465488.7005253872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1465488.7005253872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6073.3019272731954</v>
      </c>
      <c r="L555" s="444">
        <f t="shared" ca="1" si="54"/>
        <v>1463665.7644728401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1463665.7644728401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6065.7063603875831</v>
      </c>
      <c r="L556" s="444">
        <f t="shared" ca="1" si="54"/>
        <v>1461835.2328534075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1461835.2328534075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6058.079145306614</v>
      </c>
      <c r="L557" s="444">
        <f t="shared" ca="1" si="54"/>
        <v>1459997.074018894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1459997.074018894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6050.4201501628077</v>
      </c>
      <c r="L558" s="444">
        <f t="shared" ca="1" si="54"/>
        <v>1458151.2561892367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1458151.2561892367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6042.7292425392352</v>
      </c>
      <c r="L559" s="444">
        <f t="shared" ca="1" si="54"/>
        <v>1456297.7474519557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1456297.7474519557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6035.006289467231</v>
      </c>
      <c r="L560" s="444">
        <f t="shared" ca="1" si="54"/>
        <v>1454436.5157616027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1454436.5157616027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6027.2511574240934</v>
      </c>
      <c r="L561" s="444">
        <f t="shared" ca="1" si="54"/>
        <v>1452567.5289392066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1452567.5289392066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6019.4637123307766</v>
      </c>
      <c r="L562" s="444">
        <f t="shared" ca="1" si="54"/>
        <v>1450690.7546717171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1450690.7546717171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6011.6438195495703</v>
      </c>
      <c r="L563" s="444">
        <f t="shared" ca="1" si="54"/>
        <v>1448806.1605114464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1448806.1605114464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6003.7913438817759</v>
      </c>
      <c r="L564" s="444">
        <f t="shared" ca="1" si="54"/>
        <v>1446913.7138755079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1446913.7138755079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5995.906149565365</v>
      </c>
      <c r="L565" s="444">
        <f t="shared" ca="1" si="54"/>
        <v>1445013.3820452532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1445013.3820452532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5987.988100272637</v>
      </c>
      <c r="L566" s="444">
        <f t="shared" ca="1" si="54"/>
        <v>1443105.1321657056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1443105.1321657056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5980.0370591078554</v>
      </c>
      <c r="L567" s="444">
        <f t="shared" ca="1" si="54"/>
        <v>1441188.9312449931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1441188.9312449931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5972.0528886048869</v>
      </c>
      <c r="L568" s="444">
        <f t="shared" ca="1" si="54"/>
        <v>1439264.7461537777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1439264.7461537777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5964.035450724823</v>
      </c>
      <c r="L569" s="444">
        <f t="shared" ca="1" si="54"/>
        <v>1437332.5436246824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1437332.5436246824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5955.9846068535917</v>
      </c>
      <c r="L570" s="444">
        <f t="shared" ca="1" si="54"/>
        <v>1435392.2902517158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1435392.2902517158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5947.9002177995644</v>
      </c>
      <c r="L571" s="444">
        <f t="shared" ca="1" si="54"/>
        <v>1433443.952489695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1433443.952489695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5939.7821437911452</v>
      </c>
      <c r="L572" s="444">
        <f t="shared" ca="1" si="54"/>
        <v>1431487.496653666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1431487.496653666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5931.6302444743578</v>
      </c>
      <c r="L573" s="444">
        <f t="shared" ca="1" si="54"/>
        <v>1429522.8889183202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1429522.8889183202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5923.4443789104162</v>
      </c>
      <c r="L574" s="444">
        <f t="shared" ca="1" si="54"/>
        <v>1427550.0953174103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1427550.0953174103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5915.2244055732917</v>
      </c>
      <c r="L575" s="444">
        <f t="shared" ca="1" si="54"/>
        <v>1425569.0817431633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1425569.0817431633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5906.9701823472624</v>
      </c>
      <c r="L576" s="444">
        <f t="shared" ca="1" si="54"/>
        <v>1423579.8139456904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1423579.8139456904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5898.6815665244594</v>
      </c>
      <c r="L577" s="444">
        <f t="shared" ca="1" si="54"/>
        <v>1421582.2575323947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1421582.2575323947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5890.3584148023938</v>
      </c>
      <c r="L578" s="444">
        <f t="shared" ca="1" si="54"/>
        <v>1419576.377967377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1419576.377967377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5882.0005832814859</v>
      </c>
      <c r="L579" s="444">
        <f t="shared" ca="1" si="54"/>
        <v>1417562.1405708382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1417562.1405708382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5873.6079274625754</v>
      </c>
      <c r="L580" s="444">
        <f t="shared" ca="1" si="54"/>
        <v>1415539.5105184806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1415539.5105184806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5865.1803022444183</v>
      </c>
      <c r="L581" s="444">
        <f t="shared" ca="1" si="54"/>
        <v>1413508.4528409047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1413508.4528409047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5856.7175619211848</v>
      </c>
      <c r="L582" s="444">
        <f t="shared" ca="1" si="54"/>
        <v>1411468.9324230056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1411468.9324230056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5848.2195601799385</v>
      </c>
      <c r="L583" s="444">
        <f t="shared" ca="1" si="54"/>
        <v>1409420.9140033652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1409420.9140033652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5839.686150098104</v>
      </c>
      <c r="L584" s="444">
        <f t="shared" ca="1" si="54"/>
        <v>1407364.3621736432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1407364.3621736432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5831.1171841409287</v>
      </c>
      <c r="L585" s="444">
        <f t="shared" ca="1" si="54"/>
        <v>1405299.2413779639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1405299.2413779639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5822.5125141589324</v>
      </c>
      <c r="L586" s="444">
        <f t="shared" ca="1" si="54"/>
        <v>1403225.5159123025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1403225.5159123025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5813.8719913853429</v>
      </c>
      <c r="L587" s="444">
        <f t="shared" ca="1" si="54"/>
        <v>1401143.1499238675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1401143.1499238675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5805.1954664335308</v>
      </c>
      <c r="L588" s="444">
        <f t="shared" ca="1" si="54"/>
        <v>1399052.1074104807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1399052.1074104807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5796.4827892944186</v>
      </c>
      <c r="L589" s="444">
        <f t="shared" ca="1" si="54"/>
        <v>1396952.3522199548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1396952.3522199548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5787.733809333894</v>
      </c>
      <c r="L590" s="444">
        <f t="shared" ca="1" si="54"/>
        <v>1394843.8480494686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1394843.8480494686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5778.9483752902015</v>
      </c>
      <c r="L591" s="444">
        <f t="shared" ca="1" si="54"/>
        <v>1392726.5584449386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1392726.5584449386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5770.1263352713268</v>
      </c>
      <c r="L592" s="444">
        <f t="shared" ca="1" si="54"/>
        <v>1390600.4468003898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1390600.4468003898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5761.2675367523734</v>
      </c>
      <c r="L593" s="444">
        <f t="shared" ca="1" si="54"/>
        <v>1388465.476357322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1388465.476357322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5752.371826572924</v>
      </c>
      <c r="L594" s="444">
        <f t="shared" ca="1" si="54"/>
        <v>1386321.6102040745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1386321.6102040745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5743.439050934393</v>
      </c>
      <c r="L595" s="444">
        <f t="shared" ca="1" si="54"/>
        <v>1384168.8112751886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1384168.8112751886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5734.4690553973678</v>
      </c>
      <c r="L596" s="444">
        <f t="shared" ca="1" si="54"/>
        <v>1382007.0423507658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1382007.0423507658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5725.4616848789401</v>
      </c>
      <c r="L597" s="444">
        <f t="shared" ca="1" si="54"/>
        <v>1379836.2660558245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1379836.2660558245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5716.4167836500174</v>
      </c>
      <c r="L598" s="444">
        <f t="shared" ca="1" si="54"/>
        <v>1377656.4448596542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1377656.4448596542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5707.3341953326417</v>
      </c>
      <c r="L599" s="444">
        <f t="shared" ca="1" si="54"/>
        <v>1375467.5410751665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1375467.5410751665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5698.213762897276</v>
      </c>
      <c r="L600" s="444">
        <f t="shared" ca="1" si="54"/>
        <v>1373269.5168582436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1373269.5168582436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5689.0553286600971</v>
      </c>
      <c r="L601" s="444">
        <f t="shared" ca="1" si="54"/>
        <v>1371062.3342070836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1371062.3342070836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5679.8587342802639</v>
      </c>
      <c r="L602" s="444">
        <f t="shared" ca="1" si="54"/>
        <v>1368845.9549615437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1368845.9549615437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5670.6238207571805</v>
      </c>
      <c r="L603" s="444">
        <f t="shared" ca="1" si="54"/>
        <v>1366620.3408024807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1366620.3408024807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5661.3504284277515</v>
      </c>
      <c r="L604" s="444">
        <f t="shared" ca="1" si="54"/>
        <v>1364385.4532510883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1364385.4532510883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5652.0383969636168</v>
      </c>
      <c r="L605" s="444">
        <f t="shared" ca="1" si="54"/>
        <v>1362141.2536682317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1362141.2536682317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5642.687565368381</v>
      </c>
      <c r="L606" s="444">
        <f t="shared" ca="1" si="54"/>
        <v>1359887.7032537798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1359887.7032537798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5633.2977719748314</v>
      </c>
      <c r="L607" s="444">
        <f t="shared" ca="1" si="54"/>
        <v>1357624.7630459345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1357624.7630459345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5623.8688544421429</v>
      </c>
      <c r="L608" s="444">
        <f t="shared" ca="1" si="54"/>
        <v>1355352.3939205564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1355352.3939205564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5614.4006497530672</v>
      </c>
      <c r="L609" s="444">
        <f t="shared" ca="1" si="54"/>
        <v>1353070.5565904893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1353070.5565904893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5604.8929942111208</v>
      </c>
      <c r="L610" s="444">
        <f t="shared" ca="1" si="54"/>
        <v>1350779.2116048802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1350779.2116048802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5595.3457234377493</v>
      </c>
      <c r="L611" s="444">
        <f t="shared" ca="1" si="54"/>
        <v>1348478.3193484978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1348478.3193484978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5585.7586723694894</v>
      </c>
      <c r="L612" s="444">
        <f t="shared" ca="1" si="54"/>
        <v>1346167.840041047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1346167.840041047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5576.1316752551111</v>
      </c>
      <c r="L613" s="444">
        <f t="shared" ca="1" si="54"/>
        <v>1343847.7337364818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1343847.7337364818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5566.4645656527564</v>
      </c>
      <c r="L614" s="444">
        <f t="shared" ca="1" si="54"/>
        <v>1341517.9603223142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1341517.9603223142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5556.7571764270579</v>
      </c>
      <c r="L615" s="444">
        <f t="shared" ca="1" si="54"/>
        <v>1339178.4795189211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1339178.4795189211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5547.0093397462533</v>
      </c>
      <c r="L616" s="444">
        <f t="shared" ca="1" si="54"/>
        <v>1336829.2508788472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1336829.2508788472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5537.2208870792792</v>
      </c>
      <c r="L617" s="444">
        <f t="shared" ca="1" si="54"/>
        <v>1334470.2337861063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1334470.2337861063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5527.3916491928585</v>
      </c>
      <c r="L618" s="444">
        <f t="shared" ca="1" si="54"/>
        <v>1332101.387455479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1332101.387455479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5517.5214561485782</v>
      </c>
      <c r="L619" s="444">
        <f t="shared" ca="1" si="54"/>
        <v>1329722.6709318073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1329722.6709318073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5507.6101372999456</v>
      </c>
      <c r="L620" s="444">
        <f t="shared" ca="1" si="54"/>
        <v>1327334.0430892869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1327334.0430892869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5497.657521289444</v>
      </c>
      <c r="L621" s="444">
        <f t="shared" ca="1" si="54"/>
        <v>1324935.4626307562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1324935.4626307562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5487.6634360455664</v>
      </c>
      <c r="L622" s="444">
        <f t="shared" ca="1" si="54"/>
        <v>1322526.8880869816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1322526.8880869816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5477.6277087798389</v>
      </c>
      <c r="L623" s="444">
        <f t="shared" ca="1" si="54"/>
        <v>1320108.2778159413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1320108.2778159413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5467.5501659838374</v>
      </c>
      <c r="L624" s="444">
        <f t="shared" ca="1" si="54"/>
        <v>1317679.5900021049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1317679.5900021049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5457.4306334261855</v>
      </c>
      <c r="L625" s="444">
        <f t="shared" ca="1" si="54"/>
        <v>1315240.7826557108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1315240.7826557108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5447.2689361495441</v>
      </c>
      <c r="L626" s="444">
        <f t="shared" ca="1" si="54"/>
        <v>1312791.8136120401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1312791.8136120401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5437.0648984675827</v>
      </c>
      <c r="L627" s="444">
        <f t="shared" ca="1" si="54"/>
        <v>1310332.6405306875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1310332.6405306875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5426.818343961947</v>
      </c>
      <c r="L628" s="444">
        <f t="shared" ca="1" si="54"/>
        <v>1307863.2208948291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1307863.2208948291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5416.5290954792035</v>
      </c>
      <c r="L629" s="444">
        <f t="shared" ca="1" si="54"/>
        <v>1305383.5120104882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1305383.5120104882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5406.1969751277829</v>
      </c>
      <c r="L630" s="444">
        <f t="shared" ca="1" si="54"/>
        <v>1302893.4710057958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1302893.4710057958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5395.8218042748977</v>
      </c>
      <c r="L631" s="444">
        <f t="shared" ca="1" si="54"/>
        <v>1300393.0548302503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1300393.0548302503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5385.4034035434588</v>
      </c>
      <c r="L632" s="444">
        <f t="shared" ca="1" si="54"/>
        <v>1297882.2202539735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1297882.2202539735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5374.941592808972</v>
      </c>
      <c r="L633" s="444">
        <f t="shared" ca="1" si="54"/>
        <v>1295360.9238669623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1295360.9238669623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5364.4361911964252</v>
      </c>
      <c r="L634" s="444">
        <f t="shared" ca="1" si="54"/>
        <v>1292829.1220783384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1292829.1220783384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5353.8870170771588</v>
      </c>
      <c r="L635" s="444">
        <f t="shared" ca="1" si="54"/>
        <v>1290286.7711155952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1290286.7711155952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5343.2938880657293</v>
      </c>
      <c r="L636" s="444">
        <f t="shared" ca="1" si="54"/>
        <v>1287733.8270238407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1287733.8270238407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5332.6566210167521</v>
      </c>
      <c r="L637" s="444">
        <f t="shared" ca="1" si="54"/>
        <v>1285170.2456650373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1285170.2456650373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5321.9750320217381</v>
      </c>
      <c r="L638" s="444">
        <f t="shared" ca="1" si="54"/>
        <v>1282595.9827172388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1282595.9827172388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5311.2489364059111</v>
      </c>
      <c r="L639" s="444">
        <f t="shared" ca="1" si="54"/>
        <v>1280010.9936738245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1280010.9936738245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5300.4781487250175</v>
      </c>
      <c r="L640" s="444">
        <f t="shared" ca="1" si="54"/>
        <v>1277415.2338427294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1277415.2338427294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5289.6624827621217</v>
      </c>
      <c r="L641" s="444">
        <f t="shared" ca="1" si="54"/>
        <v>1274808.6583456711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1274808.6583456711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5278.8017515243791</v>
      </c>
      <c r="L642" s="444">
        <f t="shared" ca="1" si="54"/>
        <v>1272191.2221173753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1272191.2221173753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5267.8957672398128</v>
      </c>
      <c r="L643" s="444">
        <f t="shared" ca="1" si="54"/>
        <v>1269562.879904795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1269562.879904795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5256.9443413540612</v>
      </c>
      <c r="L644" s="444">
        <f t="shared" ca="1" si="54"/>
        <v>1266923.5862663288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1266923.5862663288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5245.9472845271193</v>
      </c>
      <c r="L645" s="444">
        <f t="shared" ca="1" si="54"/>
        <v>1264273.2955710357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1264273.2955710357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5234.9044066300648</v>
      </c>
      <c r="L646" s="444">
        <f t="shared" ca="1" si="54"/>
        <v>1261611.9619978454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1261611.9619978454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5223.8155167417717</v>
      </c>
      <c r="L647" s="444">
        <f t="shared" ca="1" si="54"/>
        <v>1258939.5395347669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1258939.5395347669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5212.6804231456108</v>
      </c>
      <c r="L648" s="444">
        <f t="shared" ca="1" si="54"/>
        <v>1256255.9819780923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1256255.9819780923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5201.4989333261337</v>
      </c>
      <c r="L649" s="444">
        <f t="shared" ca="1" si="54"/>
        <v>1253561.2429315983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1253561.2429315983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5190.2708539657424</v>
      </c>
      <c r="L650" s="444">
        <f t="shared" ca="1" si="54"/>
        <v>1250855.2758057439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1250855.2758057439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5178.9959909413483</v>
      </c>
      <c r="L651" s="444">
        <f t="shared" ca="1" si="54"/>
        <v>1248138.0338168649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1248138.0338168649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5167.6741493210193</v>
      </c>
      <c r="L652" s="444">
        <f t="shared" ca="1" si="54"/>
        <v>1245409.4699863656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1245409.4699863656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5156.3051333606054</v>
      </c>
      <c r="L653" s="444">
        <f t="shared" ca="1" si="54"/>
        <v>1242669.5371399061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1242669.5371399061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5144.8887465003572</v>
      </c>
      <c r="L654" s="444">
        <f t="shared" ca="1" si="54"/>
        <v>1239918.1879065861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1239918.1879065861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5133.4247913615245</v>
      </c>
      <c r="L655" s="444">
        <f t="shared" ca="1" si="54"/>
        <v>1237155.3747181273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1237155.3747181273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5121.9130697429464</v>
      </c>
      <c r="L656" s="444">
        <f t="shared" ca="1" si="54"/>
        <v>1234381.04980805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1234381.04980805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5110.3533826176244</v>
      </c>
      <c r="L657" s="444">
        <f t="shared" ca="1" si="54"/>
        <v>1231595.1652108475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1231595.1652108475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5098.7455301292803</v>
      </c>
      <c r="L658" s="444">
        <f t="shared" ca="1" si="54"/>
        <v>1228797.6727611565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1228797.6727611565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5087.0893115889012</v>
      </c>
      <c r="L659" s="444">
        <f t="shared" ca="1" si="54"/>
        <v>1225988.524092925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1225988.524092925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5075.3845254712696</v>
      </c>
      <c r="L660" s="444">
        <f t="shared" ca="1" si="54"/>
        <v>1223167.6706385761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1223167.6706385761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5063.6309694114825</v>
      </c>
      <c r="L661" s="444">
        <f t="shared" ca="1" si="54"/>
        <v>1220335.0636281674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1220335.0636281674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5051.828440201446</v>
      </c>
      <c r="L662" s="444">
        <f t="shared" ca="1" si="54"/>
        <v>1217490.6540885486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1217490.6540885486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5039.9767337863686</v>
      </c>
      <c r="L663" s="444">
        <f t="shared" ca="1" si="54"/>
        <v>1214634.3928425147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1214634.3928425147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5028.0756452612268</v>
      </c>
      <c r="L664" s="444">
        <f t="shared" ca="1" si="54"/>
        <v>1211766.2305079557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1211766.2305079557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5016.1249688672306</v>
      </c>
      <c r="L665" s="444">
        <f t="shared" ca="1" si="54"/>
        <v>1208886.1174970027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1208886.1174970027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5004.1244979882604</v>
      </c>
      <c r="L666" s="444">
        <f t="shared" ca="1" si="54"/>
        <v>1205994.0040151707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1205994.0040151707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4992.0740251472935</v>
      </c>
      <c r="L667" s="444">
        <f t="shared" ca="1" si="54"/>
        <v>1203089.8400604979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1203089.8400604979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4979.9733420028233</v>
      </c>
      <c r="L668" s="444">
        <f t="shared" ca="1" si="54"/>
        <v>1200173.5754226805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1200173.5754226805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4967.8222393452506</v>
      </c>
      <c r="L669" s="444">
        <f t="shared" ca="1" si="54"/>
        <v>1197245.1596822054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1197245.1596822054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4955.620507093272</v>
      </c>
      <c r="L670" s="444">
        <f t="shared" ca="1" si="54"/>
        <v>1194304.5422094786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1194304.5422094786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4943.3679342902433</v>
      </c>
      <c r="L671" s="444">
        <f t="shared" ca="1" si="54"/>
        <v>1191351.6721639486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1191351.6721639486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4931.064309100535</v>
      </c>
      <c r="L672" s="444">
        <f t="shared" ca="1" si="54"/>
        <v>1188386.498493229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1188386.498493229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4918.70941880587</v>
      </c>
      <c r="L673" s="444">
        <f t="shared" ca="1" si="54"/>
        <v>1185408.9699322146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1185408.9699322146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4906.3030498016433</v>
      </c>
      <c r="L674" s="444">
        <f t="shared" ca="1" si="54"/>
        <v>1182419.035002196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1182419.035002196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4893.844987593232</v>
      </c>
      <c r="L675" s="444">
        <f t="shared" ca="1" si="54"/>
        <v>1179416.6420099689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1179416.6420099689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4881.3350167922863</v>
      </c>
      <c r="L676" s="444">
        <f t="shared" ca="1" si="54"/>
        <v>1176401.7390469408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1176401.7390469408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4868.7729211130027</v>
      </c>
      <c r="L677" s="444">
        <f t="shared" ca="1" si="54"/>
        <v>1173374.2739882336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1173374.2739882336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4856.1584833683892</v>
      </c>
      <c r="L678" s="444">
        <f t="shared" ca="1" si="54"/>
        <v>1170334.1944917818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1170334.1944917818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4843.4914854665067</v>
      </c>
      <c r="L679" s="444">
        <f t="shared" ca="1" si="54"/>
        <v>1167281.447997428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1167281.447997428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4830.771708406699</v>
      </c>
      <c r="L680" s="444">
        <f t="shared" ca="1" si="54"/>
        <v>1164215.9817260145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1164215.9817260145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4817.9989322758092</v>
      </c>
      <c r="L681" s="444">
        <f t="shared" ca="1" si="54"/>
        <v>1161137.7426784702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1161137.7426784702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4805.1729362443748</v>
      </c>
      <c r="L682" s="444">
        <f t="shared" ca="1" si="54"/>
        <v>1158046.6776348944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1158046.6776348944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4792.293498562809</v>
      </c>
      <c r="L683" s="444">
        <f t="shared" ca="1" si="54"/>
        <v>1154942.733153637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1154942.733153637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4779.3603965575703</v>
      </c>
      <c r="L684" s="444">
        <f t="shared" ca="1" si="54"/>
        <v>1151825.8555703743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1151825.8555703743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4766.3734066273082</v>
      </c>
      <c r="L685" s="444">
        <f t="shared" ca="1" si="54"/>
        <v>1148695.9909971813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1148695.9909971813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4753.3323042390039</v>
      </c>
      <c r="L686" s="444">
        <f t="shared" ca="1" si="54"/>
        <v>1145553.0853216001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1145553.0853216001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4740.2368639240831</v>
      </c>
      <c r="L687" s="444">
        <f t="shared" ca="1" si="54"/>
        <v>1142397.084205704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1142397.084205704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4727.0868592745155</v>
      </c>
      <c r="L688" s="444">
        <f t="shared" ca="1" si="54"/>
        <v>1139227.9330851582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1139227.9330851582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4713.8820629389083</v>
      </c>
      <c r="L689" s="444">
        <f t="shared" ca="1" si="54"/>
        <v>1136045.577168277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1136045.577168277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4700.62224661857</v>
      </c>
      <c r="L690" s="444">
        <f t="shared" ca="1" si="54"/>
        <v>1132849.9614350754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1132849.9614350754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4687.3071810635629</v>
      </c>
      <c r="L691" s="444">
        <f t="shared" ca="1" si="54"/>
        <v>1129641.0306363187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1129641.0306363187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4673.9366360687436</v>
      </c>
      <c r="L692" s="444">
        <f t="shared" ca="1" si="54"/>
        <v>1126418.7292925674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1126418.7292925674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4660.5103804697792</v>
      </c>
      <c r="L693" s="444">
        <f t="shared" ca="1" si="54"/>
        <v>1123183.0016932169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1123183.0016932169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4647.0281821391527</v>
      </c>
      <c r="L694" s="444">
        <f t="shared" ca="1" si="54"/>
        <v>1119933.7918955358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1119933.7918955358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4633.4898079821478</v>
      </c>
      <c r="L695" s="444">
        <f t="shared" ca="1" si="54"/>
        <v>1116671.0437236978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1116671.0437236978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4619.8950239328233</v>
      </c>
      <c r="L696" s="444">
        <f t="shared" ca="1" si="54"/>
        <v>1113394.7007678105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1113394.7007678105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4606.2435949499595</v>
      </c>
      <c r="L697" s="444">
        <f t="shared" ca="1" si="54"/>
        <v>1110104.7063829403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1110104.7063829403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4592.5352850130002</v>
      </c>
      <c r="L698" s="444">
        <f t="shared" ca="1" si="54"/>
        <v>1106801.0036881331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1106801.0036881331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4578.7698571179699</v>
      </c>
      <c r="L699" s="444">
        <f t="shared" ca="1" si="54"/>
        <v>1103483.5355654308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1103483.5355654308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4564.9470732733771</v>
      </c>
      <c r="L700" s="444">
        <f t="shared" ca="1" si="54"/>
        <v>1100152.2446588839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1100152.2446588839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4551.0666944960985</v>
      </c>
      <c r="L701" s="444">
        <f t="shared" ca="1" si="54"/>
        <v>1096807.0733735599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1096807.0733735599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4537.1284808072487</v>
      </c>
      <c r="L702" s="444">
        <f t="shared" ca="1" si="54"/>
        <v>1093447.9638745468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1093447.9638745468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4523.1321912280273</v>
      </c>
      <c r="L703" s="444">
        <f t="shared" ca="1" si="54"/>
        <v>1090074.8580859546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1090074.8580859546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4509.07758377556</v>
      </c>
      <c r="L704" s="444">
        <f t="shared" ca="1" si="54"/>
        <v>1086687.69768991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1086687.69768991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4494.9644154587068</v>
      </c>
      <c r="L705" s="444">
        <f t="shared" ca="1" si="54"/>
        <v>1083286.4241255485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1083286.4241255485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4480.7924422738679</v>
      </c>
      <c r="L706" s="444">
        <f t="shared" ca="1" si="54"/>
        <v>1079870.978588002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1079870.978588002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4466.5614192007579</v>
      </c>
      <c r="L707" s="444">
        <f t="shared" ca="1" si="54"/>
        <v>1076441.3020273827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1076441.3020273827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4452.271100198177</v>
      </c>
      <c r="L708" s="444">
        <f t="shared" ca="1" si="54"/>
        <v>1072997.3351477606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1072997.3351477606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4437.9212381997513</v>
      </c>
      <c r="L709" s="444">
        <f t="shared" ca="1" si="54"/>
        <v>1069539.0184061402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1069539.0184061402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4423.5115851096662</v>
      </c>
      <c r="L710" s="444">
        <f t="shared" ca="1" si="54"/>
        <v>1066066.2920114296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1066066.2920114296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4409.0418917983725</v>
      </c>
      <c r="L711" s="444">
        <f t="shared" ca="1" si="54"/>
        <v>1062579.0959234077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1062579.0959234077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4394.5119080982813</v>
      </c>
      <c r="L712" s="444">
        <f t="shared" ca="1" si="54"/>
        <v>1059077.3698516858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1059077.3698516858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4379.9213827994399</v>
      </c>
      <c r="L713" s="444">
        <f t="shared" ca="1" si="54"/>
        <v>1055561.0532546651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1055561.0532546651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4365.2700636451873</v>
      </c>
      <c r="L714" s="444">
        <f t="shared" ca="1" si="54"/>
        <v>1052030.0853384901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1052030.0853384901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4350.5576973277912</v>
      </c>
      <c r="L715" s="444">
        <f t="shared" ca="1" si="54"/>
        <v>1048484.4050559977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1048484.4050559977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4335.7840294840726</v>
      </c>
      <c r="L716" s="444">
        <f t="shared" ca="1" si="54"/>
        <v>1044923.9511056615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1044923.9511056615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4320.9488046910055</v>
      </c>
      <c r="L717" s="444">
        <f t="shared" ca="1" si="54"/>
        <v>1041348.6619305322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1041348.6619305322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4306.0517664612998</v>
      </c>
      <c r="L718" s="444">
        <f t="shared" ca="1" si="54"/>
        <v>1037758.4757171733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1037758.4757171733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4291.0926572389708</v>
      </c>
      <c r="L719" s="444">
        <f t="shared" ca="1" si="54"/>
        <v>1034153.330394592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1034153.330394592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4276.0712183948826</v>
      </c>
      <c r="L720" s="444">
        <f t="shared" ca="1" si="54"/>
        <v>1030533.1636331667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1030533.1636331667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4260.9871902222767</v>
      </c>
      <c r="L721" s="444">
        <f t="shared" ca="1" si="54"/>
        <v>1026897.9128435687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1026897.9128435687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4245.8403119322857</v>
      </c>
      <c r="L722" s="444">
        <f t="shared" ca="1" si="54"/>
        <v>1023247.5151756807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1023247.5151756807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4230.6303216494189</v>
      </c>
      <c r="L723" s="444">
        <f t="shared" ca="1" si="54"/>
        <v>1019581.9075175099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1019581.9075175099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4215.3569564070403</v>
      </c>
      <c r="L724" s="444">
        <f t="shared" ca="1" si="54"/>
        <v>1015901.0264940967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1015901.0264940967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4200.0199521428194</v>
      </c>
      <c r="L725" s="444">
        <f t="shared" ca="1" si="54"/>
        <v>1012204.8084664193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1012204.8084664193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4184.6190436941633</v>
      </c>
      <c r="L726" s="444">
        <f t="shared" ca="1" si="54"/>
        <v>1008493.1895302932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1008493.1895302932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4169.153964793637</v>
      </c>
      <c r="L727" s="444">
        <f t="shared" ca="1" si="54"/>
        <v>1004766.1055152667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1004766.1055152667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4153.62444806436</v>
      </c>
      <c r="L728" s="444">
        <f t="shared" ca="1" si="54"/>
        <v>1001023.4919835108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1001023.4919835108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4138.0302250153773</v>
      </c>
      <c r="L729" s="444">
        <f t="shared" ca="1" si="54"/>
        <v>997265.28422870592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997265.28422870592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4122.3710260370235</v>
      </c>
      <c r="L730" s="444">
        <f t="shared" ca="1" si="54"/>
        <v>993491.41727492271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993491.41727492271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4106.646580396261</v>
      </c>
      <c r="L731" s="444">
        <f t="shared" ca="1" si="54"/>
        <v>989701.8258754987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989701.8258754987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4090.8566162319935</v>
      </c>
      <c r="L732" s="444">
        <f t="shared" ca="1" si="54"/>
        <v>985896.44451191043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985896.44451191043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4075.0008605503758</v>
      </c>
      <c r="L733" s="444">
        <f t="shared" ca="1" si="54"/>
        <v>982075.20739264053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982075.20739264053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4059.0790392200847</v>
      </c>
      <c r="L734" s="444">
        <f t="shared" ca="1" si="54"/>
        <v>978238.04845204041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978238.04845204041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4043.0908769675839</v>
      </c>
      <c r="L735" s="444">
        <f t="shared" ca="1" si="54"/>
        <v>974384.90134918771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974384.90134918771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4027.036097372365</v>
      </c>
      <c r="L736" s="444">
        <f t="shared" ca="1" si="54"/>
        <v>970515.6994667399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970515.6994667399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4010.9144228621653</v>
      </c>
      <c r="L737" s="444">
        <f t="shared" ca="1" si="54"/>
        <v>966630.37590978178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966630.37590978178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3994.7255747081731</v>
      </c>
      <c r="L738" s="444">
        <f t="shared" ca="1" si="54"/>
        <v>962728.86350466975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962728.86350466975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3978.4692730202069</v>
      </c>
      <c r="L739" s="444">
        <f t="shared" ca="1" si="54"/>
        <v>958811.09479786968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958811.09479786968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3962.1452367418733</v>
      </c>
      <c r="L740" s="444">
        <f t="shared" ca="1" si="54"/>
        <v>954877.00205479132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954877.00205479132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3945.7531836457129</v>
      </c>
      <c r="L741" s="444">
        <f t="shared" ca="1" si="54"/>
        <v>950926.51725861675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950926.51725861675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3929.2928303283188</v>
      </c>
      <c r="L742" s="444">
        <f t="shared" ca="1" si="54"/>
        <v>946959.57210912486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946959.57210912486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3912.7638922054357</v>
      </c>
      <c r="L743" s="444">
        <f t="shared" ca="1" si="54"/>
        <v>942976.09802151006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942976.09802151006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3896.1660835070415</v>
      </c>
      <c r="L744" s="444">
        <f t="shared" ca="1" si="54"/>
        <v>938976.02612519683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938976.02612519683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3879.4991172724031</v>
      </c>
      <c r="L745" s="444">
        <f t="shared" ca="1" si="54"/>
        <v>934959.28726264904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934959.28726264904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3862.7627053451201</v>
      </c>
      <c r="L746" s="444">
        <f t="shared" ca="1" si="54"/>
        <v>930925.81198817398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930925.81198817398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3845.9565583681406</v>
      </c>
      <c r="L747" s="444">
        <f t="shared" ca="1" si="54"/>
        <v>926875.53056672192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926875.53056672192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3829.0803857787569</v>
      </c>
      <c r="L748" s="444">
        <f t="shared" ca="1" si="54"/>
        <v>922808.37297268049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922808.37297268049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3812.1338958035844</v>
      </c>
      <c r="L749" s="444">
        <f t="shared" ca="1" si="54"/>
        <v>918724.26888866385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918724.26888866385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3795.1167954535149</v>
      </c>
      <c r="L750" s="444">
        <f t="shared" ca="1" si="54"/>
        <v>914623.14770429709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914623.14770429709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3778.0287905186528</v>
      </c>
      <c r="L751" s="444">
        <f t="shared" ca="1" si="54"/>
        <v>910504.93851499551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910504.93851499551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3760.8695855632304</v>
      </c>
      <c r="L752" s="444">
        <f t="shared" ca="1" si="54"/>
        <v>906369.57012073847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906369.57012073847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3743.6388839204924</v>
      </c>
      <c r="L753" s="444">
        <f t="shared" ca="1" si="54"/>
        <v>902216.97102483874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902216.97102483874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3726.3363876875769</v>
      </c>
      <c r="L754" s="444">
        <f t="shared" ca="1" si="54"/>
        <v>898047.06943270611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898047.06943270611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3708.9617977203584</v>
      </c>
      <c r="L755" s="444">
        <f t="shared" ca="1" si="54"/>
        <v>893859.79325060628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893859.79325060628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3691.5148136282751</v>
      </c>
      <c r="L756" s="444">
        <f t="shared" ca="1" si="54"/>
        <v>889655.07008441433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889655.07008441433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3673.9951337691423</v>
      </c>
      <c r="L757" s="444">
        <f t="shared" ca="1" si="54"/>
        <v>885432.82723836321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885432.82723836321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3656.4024552439287</v>
      </c>
      <c r="L758" s="444">
        <f t="shared" ca="1" si="54"/>
        <v>881192.99171378696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881192.99171378696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3638.7364738915276</v>
      </c>
      <c r="L759" s="444">
        <f t="shared" ca="1" si="54"/>
        <v>876935.49020785827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876935.49020785827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3620.9968842834919</v>
      </c>
      <c r="L760" s="444">
        <f t="shared" ca="1" si="54"/>
        <v>872660.24911232153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872660.24911232153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3603.1833797187555</v>
      </c>
      <c r="L761" s="444">
        <f t="shared" ca="1" si="54"/>
        <v>868367.1945122201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868367.1945122201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3585.2956522183326</v>
      </c>
      <c r="L762" s="444">
        <f t="shared" ca="1" si="54"/>
        <v>864056.25218461815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864056.25218461815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3567.3333925199913</v>
      </c>
      <c r="L763" s="444">
        <f t="shared" ca="1" si="54"/>
        <v>859727.34759731789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859727.34759731789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3549.2962900729067</v>
      </c>
      <c r="L764" s="444">
        <f t="shared" ca="1" si="54"/>
        <v>855380.40590757062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855380.40590757062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3531.1840330322934</v>
      </c>
      <c r="L765" s="444">
        <f t="shared" ca="1" si="54"/>
        <v>851015.35196078266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851015.35196078266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3512.9963082540103</v>
      </c>
      <c r="L766" s="444">
        <f t="shared" ca="1" si="54"/>
        <v>846632.11028921639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846632.11028921639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3494.7328012891508</v>
      </c>
      <c r="L767" s="444">
        <f t="shared" ca="1" si="54"/>
        <v>842230.60511068534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842230.60511068534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3476.3931963786044</v>
      </c>
      <c r="L768" s="444">
        <f t="shared" ca="1" si="54"/>
        <v>837810.76032724371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837810.76032724371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3457.9771764475972</v>
      </c>
      <c r="L769" s="444">
        <f t="shared" ca="1" si="54"/>
        <v>833372.49952387111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833372.49952387111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3439.4844231002116</v>
      </c>
      <c r="L770" s="444">
        <f t="shared" ca="1" si="54"/>
        <v>828915.74596715113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828915.74596715113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3420.9146166138794</v>
      </c>
      <c r="L771" s="444">
        <f t="shared" ca="1" si="54"/>
        <v>824440.42260394478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824440.42260394478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3402.2674359338521</v>
      </c>
      <c r="L772" s="444">
        <f t="shared" ca="1" si="54"/>
        <v>819946.45206005836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819946.45206005836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3383.5425586676588</v>
      </c>
      <c r="L773" s="444">
        <f t="shared" ref="L773:L1027" ca="1" si="80">I773-J773+K773</f>
        <v>815433.75663890585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815433.75663890585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3364.7396610795236</v>
      </c>
      <c r="L774" s="444">
        <f t="shared" ca="1" si="80"/>
        <v>810902.2583201651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810902.2583201651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3345.8584180847702</v>
      </c>
      <c r="L775" s="444">
        <f t="shared" ca="1" si="80"/>
        <v>806351.87875842967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806351.87875842967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3326.898503244206</v>
      </c>
      <c r="L776" s="444">
        <f t="shared" ca="1" si="80"/>
        <v>801782.53928185359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801782.53928185359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3307.8595887584725</v>
      </c>
      <c r="L777" s="444">
        <f t="shared" ca="1" si="80"/>
        <v>797194.1608907918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797194.1608907918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3288.7413454623816</v>
      </c>
      <c r="L778" s="444">
        <f t="shared" ca="1" si="80"/>
        <v>792586.66425643396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792586.66425643396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3269.5434428192239</v>
      </c>
      <c r="L779" s="444">
        <f t="shared" ca="1" si="80"/>
        <v>787959.96971943299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787959.96971943299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3250.2655489150529</v>
      </c>
      <c r="L780" s="444">
        <f t="shared" ca="1" si="80"/>
        <v>783313.99728852778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783313.99728852778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3230.9073304529479</v>
      </c>
      <c r="L781" s="444">
        <f t="shared" ca="1" si="80"/>
        <v>778648.66663916048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778648.66663916048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3211.4684527472509</v>
      </c>
      <c r="L782" s="444">
        <f t="shared" ca="1" si="80"/>
        <v>773963.89711208746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773963.89711208746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3191.9485797177799</v>
      </c>
      <c r="L783" s="444">
        <f t="shared" ca="1" si="80"/>
        <v>769259.60771198501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769259.60771198501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3172.3473738840198</v>
      </c>
      <c r="L784" s="444">
        <f t="shared" ca="1" si="80"/>
        <v>764535.71710604883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764535.71710604883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3152.6644963592857</v>
      </c>
      <c r="L785" s="444">
        <f t="shared" ca="1" si="80"/>
        <v>759792.1436225879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759792.1436225879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3132.899606844865</v>
      </c>
      <c r="L786" s="444">
        <f t="shared" ca="1" si="80"/>
        <v>755028.80524961255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755028.80524961255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3113.0523636241346</v>
      </c>
      <c r="L787" s="444">
        <f t="shared" ca="1" si="80"/>
        <v>750245.61963341641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750245.61963341641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3093.1224235566506</v>
      </c>
      <c r="L788" s="444">
        <f t="shared" ca="1" si="80"/>
        <v>745442.50407715281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745442.50407715281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3073.1094420722193</v>
      </c>
      <c r="L789" s="444">
        <f t="shared" ca="1" si="80"/>
        <v>740619.37553940481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740619.37553940481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3053.0130731649356</v>
      </c>
      <c r="L790" s="444">
        <f t="shared" ca="1" si="80"/>
        <v>735776.15063274954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735776.15063274954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3032.8329693872056</v>
      </c>
      <c r="L791" s="444">
        <f t="shared" ca="1" si="80"/>
        <v>730912.74562231649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730912.74562231649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3012.5687818437345</v>
      </c>
      <c r="L792" s="444">
        <f t="shared" ca="1" si="80"/>
        <v>726029.07642434002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726029.07642434002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2992.220160185499</v>
      </c>
      <c r="L793" s="444">
        <f t="shared" ca="1" si="80"/>
        <v>721125.05860470526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721125.05860470526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2971.7867526036875</v>
      </c>
      <c r="L794" s="444">
        <f t="shared" ca="1" si="80"/>
        <v>716200.60737748875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716200.60737748875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2951.2682058236187</v>
      </c>
      <c r="L795" s="444">
        <f t="shared" ca="1" si="80"/>
        <v>711255.63760349213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711255.63760349213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2930.664165098633</v>
      </c>
      <c r="L796" s="444">
        <f t="shared" ca="1" si="80"/>
        <v>706290.06378877058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706290.06378877058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2909.9742742039598</v>
      </c>
      <c r="L797" s="444">
        <f t="shared" ca="1" si="80"/>
        <v>701303.80008315435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701303.80008315435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2889.1981754305589</v>
      </c>
      <c r="L798" s="444">
        <f t="shared" ca="1" si="80"/>
        <v>696296.76027876465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696296.76027876465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2868.3355095789352</v>
      </c>
      <c r="L799" s="444">
        <f t="shared" ca="1" si="80"/>
        <v>691268.85780852335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691268.85780852335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2847.3859159529297</v>
      </c>
      <c r="L800" s="444">
        <f t="shared" ca="1" si="80"/>
        <v>686220.00574465608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686220.00574465608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2826.3490323534825</v>
      </c>
      <c r="L801" s="444">
        <f t="shared" ca="1" si="80"/>
        <v>681150.11679718934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681150.11679718934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2805.2244950723712</v>
      </c>
      <c r="L802" s="444">
        <f t="shared" ca="1" si="80"/>
        <v>676059.1033124415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676059.1033124415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2784.0119388859221</v>
      </c>
      <c r="L803" s="444">
        <f t="shared" ca="1" si="80"/>
        <v>670946.87727150717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670946.87727150717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2762.7109970486954</v>
      </c>
      <c r="L804" s="444">
        <f t="shared" ca="1" si="80"/>
        <v>665813.35028873559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665813.35028873559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2741.3213012871474</v>
      </c>
      <c r="L805" s="444">
        <f t="shared" ca="1" si="80"/>
        <v>660658.43361020251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660658.43361020251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2719.8424817932596</v>
      </c>
      <c r="L806" s="444">
        <f t="shared" ca="1" si="80"/>
        <v>655482.03811217553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655482.03811217553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2698.2741672181469</v>
      </c>
      <c r="L807" s="444">
        <f t="shared" ca="1" si="80"/>
        <v>650284.07429957343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650284.07429957343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2676.6159846656383</v>
      </c>
      <c r="L808" s="444">
        <f t="shared" ca="1" si="80"/>
        <v>645064.4523044189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645064.4523044189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2654.8675596858279</v>
      </c>
      <c r="L809" s="444">
        <f t="shared" ca="1" si="80"/>
        <v>639823.0818842845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639823.0818842845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2633.0285162686009</v>
      </c>
      <c r="L810" s="444">
        <f t="shared" ca="1" si="80"/>
        <v>634559.87242073286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634559.87242073286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2611.0984768371359</v>
      </c>
      <c r="L811" s="444">
        <f t="shared" ca="1" si="80"/>
        <v>629274.73291774979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629274.73291774979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2589.0770622413729</v>
      </c>
      <c r="L812" s="444">
        <f t="shared" ca="1" si="80"/>
        <v>623967.57200017094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623967.57200017094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2566.9638917514612</v>
      </c>
      <c r="L813" s="444">
        <f t="shared" ca="1" si="80"/>
        <v>618638.29791210219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618638.29791210219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2544.7585830511748</v>
      </c>
      <c r="L814" s="444">
        <f t="shared" ca="1" si="80"/>
        <v>613286.81851533311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613286.81851533311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2522.4607522313036</v>
      </c>
      <c r="L815" s="444">
        <f t="shared" ca="1" si="80"/>
        <v>607913.04128774418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607913.04128774418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2500.0700137830163</v>
      </c>
      <c r="L816" s="444">
        <f t="shared" ca="1" si="80"/>
        <v>602516.87332170701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602516.87332170701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2477.585980591195</v>
      </c>
      <c r="L817" s="444">
        <f t="shared" ca="1" si="80"/>
        <v>597098.22132247803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597098.22132247803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2455.0082639277407</v>
      </c>
      <c r="L818" s="444">
        <f t="shared" ca="1" si="80"/>
        <v>591656.99160658557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591656.99160658557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2432.3364734448555</v>
      </c>
      <c r="L819" s="444">
        <f t="shared" ca="1" si="80"/>
        <v>586193.09010021016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586193.09010021016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2409.5702171682915</v>
      </c>
      <c r="L820" s="444">
        <f t="shared" ca="1" si="80"/>
        <v>580706.42233755824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580706.42233755824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2386.709101490575</v>
      </c>
      <c r="L821" s="444">
        <f t="shared" ca="1" si="80"/>
        <v>575196.89345922857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575196.89345922857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2363.7527311642016</v>
      </c>
      <c r="L822" s="444">
        <f t="shared" ca="1" si="80"/>
        <v>569664.40821057255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569664.40821057255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2340.7007092948015</v>
      </c>
      <c r="L823" s="444">
        <f t="shared" ca="1" si="80"/>
        <v>564108.87094004708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564108.87094004708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2317.5526373342786</v>
      </c>
      <c r="L824" s="444">
        <f t="shared" ca="1" si="80"/>
        <v>558530.18559756118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558530.18559756118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2294.3081150739208</v>
      </c>
      <c r="L825" s="444">
        <f t="shared" ca="1" si="80"/>
        <v>552928.2557328149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552928.2557328149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2270.9667406374779</v>
      </c>
      <c r="L826" s="444">
        <f t="shared" ca="1" si="80"/>
        <v>547302.9844936321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547302.9844936321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2247.5281104742162</v>
      </c>
      <c r="L827" s="444">
        <f t="shared" ca="1" si="80"/>
        <v>541654.2746242861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541654.2746242861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2223.9918193519411</v>
      </c>
      <c r="L828" s="444">
        <f t="shared" ca="1" si="80"/>
        <v>535982.02846381778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535982.02846381778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2200.3574603499897</v>
      </c>
      <c r="L829" s="444">
        <f t="shared" ca="1" si="80"/>
        <v>530286.14794434758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530286.14794434758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2176.6246248521975</v>
      </c>
      <c r="L830" s="444">
        <f t="shared" ca="1" si="80"/>
        <v>524566.53458937956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524566.53458937956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2152.7929025398307</v>
      </c>
      <c r="L831" s="444">
        <f t="shared" ca="1" si="80"/>
        <v>518823.08951209922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518823.08951209922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2128.861881384496</v>
      </c>
      <c r="L832" s="444">
        <f t="shared" ca="1" si="80"/>
        <v>513055.71341366356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513055.71341366356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2104.831147641014</v>
      </c>
      <c r="L833" s="444">
        <f t="shared" ca="1" si="80"/>
        <v>507264.30658148439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507264.30658148439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2080.7002858402675</v>
      </c>
      <c r="L834" s="444">
        <f t="shared" ca="1" si="80"/>
        <v>501448.76888750447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501448.76888750447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2056.4688787820178</v>
      </c>
      <c r="L835" s="444">
        <f t="shared" ca="1" si="80"/>
        <v>495608.9997864663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495608.9997864663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2032.1365075276924</v>
      </c>
      <c r="L836" s="444">
        <f t="shared" ca="1" si="80"/>
        <v>489744.8983141738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489744.8983141738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2007.7027513931398</v>
      </c>
      <c r="L837" s="444">
        <f t="shared" ca="1" si="80"/>
        <v>483856.36308574677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483856.36308574677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1983.1671879413607</v>
      </c>
      <c r="L838" s="444">
        <f t="shared" ca="1" si="80"/>
        <v>477943.29229386797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477943.29229386797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1958.529392975199</v>
      </c>
      <c r="L839" s="444">
        <f t="shared" ca="1" si="80"/>
        <v>472005.583707023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472005.583707023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1933.788940530012</v>
      </c>
      <c r="L840" s="444">
        <f t="shared" ca="1" si="80"/>
        <v>466043.13466773287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466043.13466773287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1908.9454028663026</v>
      </c>
      <c r="L841" s="444">
        <f t="shared" ca="1" si="80"/>
        <v>460055.84209077898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460055.84209077898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1883.9983504623285</v>
      </c>
      <c r="L842" s="444">
        <f t="shared" ca="1" si="80"/>
        <v>454043.60246142116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454043.60246142116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1858.9473520066706</v>
      </c>
      <c r="L843" s="444">
        <f t="shared" ca="1" si="80"/>
        <v>448006.31183360767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448006.31183360767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1833.7919743907812</v>
      </c>
      <c r="L844" s="444">
        <f t="shared" ca="1" si="80"/>
        <v>441943.8658281783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441943.8658281783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1808.5317827014921</v>
      </c>
      <c r="L845" s="444">
        <f t="shared" ca="1" si="80"/>
        <v>435856.15963105962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435856.15963105962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1783.1663402134977</v>
      </c>
      <c r="L846" s="444">
        <f t="shared" ca="1" si="80"/>
        <v>429743.08799145295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429743.08799145295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1757.6952083818035</v>
      </c>
      <c r="L847" s="444">
        <f t="shared" ca="1" si="80"/>
        <v>423604.54522001458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423604.54522001458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1732.1179468341434</v>
      </c>
      <c r="L848" s="444">
        <f t="shared" ca="1" si="80"/>
        <v>417440.42518702854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417440.42518702854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1706.4341133633679</v>
      </c>
      <c r="L849" s="444">
        <f t="shared" ca="1" si="80"/>
        <v>411250.62132057175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411250.62132057175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1680.6432639197983</v>
      </c>
      <c r="L850" s="444">
        <f t="shared" ca="1" si="80"/>
        <v>405035.02660467138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405035.02660467138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1654.7449526035466</v>
      </c>
      <c r="L851" s="444">
        <f t="shared" ca="1" si="80"/>
        <v>398793.53357745474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398793.53357745474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1628.7387316568106</v>
      </c>
      <c r="L852" s="444">
        <f t="shared" ca="1" si="80"/>
        <v>392526.03432929137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392526.03432929137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1602.62415145613</v>
      </c>
      <c r="L853" s="444">
        <f t="shared" ca="1" si="80"/>
        <v>386232.42050092731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386232.42050092731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1576.4007605046131</v>
      </c>
      <c r="L854" s="444">
        <f t="shared" ca="1" si="80"/>
        <v>379912.58328161173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379912.58328161173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1550.0681054241315</v>
      </c>
      <c r="L855" s="444">
        <f t="shared" ca="1" si="80"/>
        <v>373566.41340721567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373566.41340721567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1523.6257309474813</v>
      </c>
      <c r="L856" s="444">
        <f t="shared" ca="1" si="80"/>
        <v>367193.80115834298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367193.80115834298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1497.0731799105117</v>
      </c>
      <c r="L857" s="444">
        <f t="shared" ca="1" si="80"/>
        <v>360794.63635843329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360794.63635843329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1470.4099932442214</v>
      </c>
      <c r="L858" s="444">
        <f t="shared" ca="1" si="80"/>
        <v>354368.80837185733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354368.80837185733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1443.6357099668214</v>
      </c>
      <c r="L859" s="444">
        <f t="shared" ca="1" si="80"/>
        <v>347916.20610200398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347916.20610200398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1416.7498671757658</v>
      </c>
      <c r="L860" s="444">
        <f t="shared" ca="1" si="80"/>
        <v>341436.71798935957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341436.71798935957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1389.7520000397476</v>
      </c>
      <c r="L861" s="444">
        <f t="shared" ca="1" si="80"/>
        <v>334930.23200957914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334930.23200957914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1362.6416417906623</v>
      </c>
      <c r="L862" s="444">
        <f t="shared" ca="1" si="80"/>
        <v>328396.63567154965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328396.63567154965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1335.4183237155394</v>
      </c>
      <c r="L863" s="444">
        <f t="shared" ca="1" si="80"/>
        <v>321835.81601544505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321835.81601544505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1308.081575148437</v>
      </c>
      <c r="L864" s="444">
        <f t="shared" ca="1" si="80"/>
        <v>315247.65961077332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315247.65961077332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1280.6309234623047</v>
      </c>
      <c r="L865" s="444">
        <f t="shared" ca="1" si="80"/>
        <v>308632.05255441548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308632.05255441548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1253.0658940608137</v>
      </c>
      <c r="L866" s="444">
        <f t="shared" ca="1" si="80"/>
        <v>301988.88046865613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301988.88046865613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1225.3860103701497</v>
      </c>
      <c r="L867" s="444">
        <f t="shared" ca="1" si="80"/>
        <v>295318.02849920612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295318.02849920612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1197.5907938307748</v>
      </c>
      <c r="L868" s="444">
        <f t="shared" ca="1" si="80"/>
        <v>288619.3813132167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288619.3813132167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1169.6797638891521</v>
      </c>
      <c r="L869" s="444">
        <f t="shared" ca="1" si="80"/>
        <v>281892.8230972857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281892.8230972857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1141.6524379894397</v>
      </c>
      <c r="L870" s="444">
        <f t="shared" ca="1" si="80"/>
        <v>275138.23755545495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275138.23755545495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1113.508331565145</v>
      </c>
      <c r="L871" s="444">
        <f t="shared" ca="1" si="80"/>
        <v>268355.50790719991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268355.50790719991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1085.2469580307488</v>
      </c>
      <c r="L872" s="444">
        <f t="shared" ca="1" si="80"/>
        <v>261544.51688541047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261544.51688541047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1056.8678287732928</v>
      </c>
      <c r="L873" s="444">
        <f t="shared" ca="1" si="80"/>
        <v>254705.1467343636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254705.1467343636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1028.3704531439309</v>
      </c>
      <c r="L874" s="444">
        <f t="shared" ca="1" si="80"/>
        <v>247837.27920768736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247837.27920768736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999.75433844944655</v>
      </c>
      <c r="L875" s="444">
        <f t="shared" ca="1" si="80"/>
        <v>240940.79556631664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240940.79556631664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971.01898994373528</v>
      </c>
      <c r="L876" s="444">
        <f t="shared" ca="1" si="80"/>
        <v>234015.57657644019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234015.57657644019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942.16391081925019</v>
      </c>
      <c r="L877" s="444">
        <f t="shared" ca="1" si="80"/>
        <v>227061.50250743926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227061.50250743926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913.18860219841281</v>
      </c>
      <c r="L878" s="444">
        <f t="shared" ca="1" si="80"/>
        <v>220078.4531298175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220078.4531298175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884.09256312498883</v>
      </c>
      <c r="L879" s="444">
        <f t="shared" ca="1" si="80"/>
        <v>213066.30771312231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213066.30771312231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854.87529055542552</v>
      </c>
      <c r="L880" s="444">
        <f t="shared" ca="1" si="80"/>
        <v>206024.94502385755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206024.94502385755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825.53627935015572</v>
      </c>
      <c r="L881" s="444">
        <f t="shared" ca="1" si="80"/>
        <v>198954.24332338755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198954.24332338755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796.07502226486406</v>
      </c>
      <c r="L882" s="444">
        <f t="shared" ca="1" si="80"/>
        <v>191854.08036583225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191854.08036583225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766.49100994171704</v>
      </c>
      <c r="L883" s="444">
        <f t="shared" ca="1" si="80"/>
        <v>184724.33339595378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184724.33339595378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736.78373090055675</v>
      </c>
      <c r="L884" s="444">
        <f t="shared" ca="1" si="80"/>
        <v>177564.87914703417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177564.87914703417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706.9526715300583</v>
      </c>
      <c r="L885" s="444">
        <f t="shared" ca="1" si="80"/>
        <v>170375.59383874404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170375.59383874404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676.99731607884939</v>
      </c>
      <c r="L886" s="444">
        <f t="shared" ca="1" si="80"/>
        <v>163156.3531750027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163156.3531750027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646.91714664659389</v>
      </c>
      <c r="L887" s="444">
        <f t="shared" ca="1" si="80"/>
        <v>155907.03234182912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155907.03234182912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616.71164317503724</v>
      </c>
      <c r="L888" s="444">
        <f t="shared" ca="1" si="80"/>
        <v>148627.506005184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148627.506005184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586.3802834390159</v>
      </c>
      <c r="L889" s="444">
        <f t="shared" ca="1" si="80"/>
        <v>141317.64830880283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141317.64830880283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555.92254303742777</v>
      </c>
      <c r="L890" s="444">
        <f t="shared" ca="1" si="80"/>
        <v>133977.33287202008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133977.33287202008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525.33789538416625</v>
      </c>
      <c r="L891" s="444">
        <f t="shared" ca="1" si="80"/>
        <v>126606.43278758405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126606.43278758405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494.62581169901614</v>
      </c>
      <c r="L892" s="444">
        <f t="shared" ca="1" si="80"/>
        <v>119204.82061946289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119204.82061946289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463.78576099851131</v>
      </c>
      <c r="L893" s="444">
        <f t="shared" ca="1" si="80"/>
        <v>111772.36840064121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111772.36840064121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432.81721008675424</v>
      </c>
      <c r="L894" s="444">
        <f t="shared" ca="1" si="80"/>
        <v>104308.94763090777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104308.94763090777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401.71962354619825</v>
      </c>
      <c r="L895" s="444">
        <f t="shared" ca="1" si="80"/>
        <v>96814.429274633789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96814.429274633789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370.49246372839002</v>
      </c>
      <c r="L896" s="444">
        <f t="shared" ca="1" si="80"/>
        <v>89288.683758541985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89288.683758541985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339.13519074467416</v>
      </c>
      <c r="L897" s="444">
        <f t="shared" ca="1" si="80"/>
        <v>81731.580969466479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81731.580969466479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307.64726245685955</v>
      </c>
      <c r="L898" s="444">
        <f t="shared" ca="1" si="80"/>
        <v>74142.990252103147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74142.990252103147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276.02813446784569</v>
      </c>
      <c r="L899" s="444">
        <f t="shared" ca="1" si="80"/>
        <v>66522.780406750811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66522.780406750811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244.27726011221094</v>
      </c>
      <c r="L900" s="444">
        <f t="shared" ca="1" si="80"/>
        <v>58870.819687042836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58870.819687042836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212.39409044676103</v>
      </c>
      <c r="L901" s="444">
        <f t="shared" ca="1" si="80"/>
        <v>51186.975797669409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51186.975797669409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180.37807424103843</v>
      </c>
      <c r="L902" s="444">
        <f t="shared" ca="1" si="80"/>
        <v>43471.11589209026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43471.11589209026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148.22865796779197</v>
      </c>
      <c r="L903" s="444">
        <f t="shared" ca="1" si="80"/>
        <v>35723.106570237862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35723.106570237862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115.945285793407</v>
      </c>
      <c r="L904" s="444">
        <f t="shared" ca="1" si="80"/>
        <v>27942.813876211087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27942.813876211087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83.527399568295422</v>
      </c>
      <c r="L905" s="444">
        <f t="shared" ca="1" si="80"/>
        <v>20130.103295959198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20130.103295959198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50.97443881724589</v>
      </c>
      <c r="L906" s="444">
        <f t="shared" ca="1" si="80"/>
        <v>12284.83975495626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12284.83975495626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18.285840729733646</v>
      </c>
      <c r="L907" s="444">
        <f t="shared" ca="1" si="80"/>
        <v>4406.8876158658086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4406.8876158658086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-14.538959849809899</v>
      </c>
      <c r="L908" s="444">
        <f t="shared" ca="1" si="80"/>
        <v>-3503.889323804186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-3503.889323804186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-47.500530431768212</v>
      </c>
      <c r="L909" s="444">
        <f t="shared" ca="1" si="80"/>
        <v>-11447.627834056138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-11447.627834056138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-80.599440891151346</v>
      </c>
      <c r="L910" s="444">
        <f t="shared" ca="1" si="80"/>
        <v>-19424.465254767474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-19424.465254767474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-113.83626347744857</v>
      </c>
      <c r="L911" s="444">
        <f t="shared" ca="1" si="80"/>
        <v>-27434.539498065107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-27434.539498065107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-147.21157282452205</v>
      </c>
      <c r="L912" s="444">
        <f t="shared" ca="1" si="80"/>
        <v>-35477.98905070981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-35477.98905070981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-180.72594596054165</v>
      </c>
      <c r="L913" s="444">
        <f t="shared" ca="1" si="80"/>
        <v>-43554.952976490538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-43554.952976490538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-214.37996231796134</v>
      </c>
      <c r="L914" s="444">
        <f t="shared" ca="1" si="80"/>
        <v>-51665.570918628684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-51665.570918628684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-248.17420374353699</v>
      </c>
      <c r="L915" s="444">
        <f t="shared" ca="1" si="80"/>
        <v>-59809.983102192411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-59809.983102192411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-282.10925450838579</v>
      </c>
      <c r="L916" s="444">
        <f t="shared" ca="1" si="80"/>
        <v>-67988.330336520972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-67988.330336520972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-316.18570131808815</v>
      </c>
      <c r="L917" s="444">
        <f t="shared" ca="1" si="80"/>
        <v>-76200.754017659245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-76200.754017659245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-350.40413332283094</v>
      </c>
      <c r="L918" s="444">
        <f t="shared" ca="1" si="80"/>
        <v>-84447.39613080227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-84447.39613080227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-384.76514212759355</v>
      </c>
      <c r="L919" s="444">
        <f t="shared" ca="1" si="80"/>
        <v>-92728.399252750052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-92728.399252750052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-419.269321802376</v>
      </c>
      <c r="L920" s="444">
        <f t="shared" ca="1" si="80"/>
        <v>-101043.90655437262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-101043.90655437262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-453.91726889247002</v>
      </c>
      <c r="L921" s="444">
        <f t="shared" ca="1" si="80"/>
        <v>-109394.06180308528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-109394.06180308528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-488.70958242877276</v>
      </c>
      <c r="L922" s="444">
        <f t="shared" ca="1" si="80"/>
        <v>-117779.00936533423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-117779.00936533423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-523.64686393814338</v>
      </c>
      <c r="L923" s="444">
        <f t="shared" ca="1" si="80"/>
        <v>-126198.89420909257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-126198.89420909257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-558.72971745380312</v>
      </c>
      <c r="L924" s="444">
        <f t="shared" ca="1" si="80"/>
        <v>-134653.86190636654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-134653.86190636654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-593.95874952577799</v>
      </c>
      <c r="L925" s="444">
        <f t="shared" ca="1" si="80"/>
        <v>-143144.05863571248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-143144.05863571248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-629.33456923138601</v>
      </c>
      <c r="L926" s="444">
        <f t="shared" ca="1" si="80"/>
        <v>-151669.63118476403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-151669.63118476403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-664.8577881857675</v>
      </c>
      <c r="L927" s="444">
        <f t="shared" ca="1" si="80"/>
        <v>-160230.72695276997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-160230.72695276997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-700.52902055245886</v>
      </c>
      <c r="L928" s="444">
        <f t="shared" ca="1" si="80"/>
        <v>-168827.49395314261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-168827.49395314261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-736.34888305401159</v>
      </c>
      <c r="L929" s="444">
        <f t="shared" ca="1" si="80"/>
        <v>-177460.08081601679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-177460.08081601679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-772.317994982654</v>
      </c>
      <c r="L930" s="444">
        <f t="shared" ca="1" si="80"/>
        <v>-186128.63679081961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-186128.63679081961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-808.43697821099909</v>
      </c>
      <c r="L931" s="444">
        <f t="shared" ca="1" si="80"/>
        <v>-194833.31174885077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-194833.31174885077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-844.7064572027956</v>
      </c>
      <c r="L932" s="444">
        <f t="shared" ca="1" si="80"/>
        <v>-203574.25618587373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-203574.25618587373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-881.12705902372454</v>
      </c>
      <c r="L933" s="444">
        <f t="shared" ca="1" si="80"/>
        <v>-212351.62122471762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-212351.62122471762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-917.69941335224075</v>
      </c>
      <c r="L934" s="444">
        <f t="shared" ca="1" si="80"/>
        <v>-221165.55861789003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-221165.55861789003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-954.42415249045916</v>
      </c>
      <c r="L935" s="444">
        <f t="shared" ca="1" si="80"/>
        <v>-230016.22075020065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-230016.22075020065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-991.30191137508677</v>
      </c>
      <c r="L936" s="444">
        <f t="shared" ca="1" si="80"/>
        <v>-238903.7606413959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-238903.7606413959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-1028.3333275884002</v>
      </c>
      <c r="L937" s="444">
        <f t="shared" ca="1" si="80"/>
        <v>-247828.33194880447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-247828.33194880447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-1065.5190413692694</v>
      </c>
      <c r="L938" s="444">
        <f t="shared" ca="1" si="80"/>
        <v>-256790.0889699939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-256790.0889699939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-1102.8596956242254</v>
      </c>
      <c r="L939" s="444">
        <f t="shared" ca="1" si="80"/>
        <v>-265789.18664543831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-265789.18664543831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-1140.355935938577</v>
      </c>
      <c r="L940" s="444">
        <f t="shared" ca="1" si="80"/>
        <v>-274825.78056119708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-274825.78056119708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-1178.0084105875719</v>
      </c>
      <c r="L941" s="444">
        <f t="shared" ca="1" si="80"/>
        <v>-283900.02695160481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-283900.02695160481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-1215.8177705476041</v>
      </c>
      <c r="L942" s="444">
        <f t="shared" ca="1" si="80"/>
        <v>-293012.08270197257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-293012.08270197257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-1253.7846695074697</v>
      </c>
      <c r="L943" s="444">
        <f t="shared" ca="1" si="80"/>
        <v>-302162.10535130021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-302162.10535130021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-1291.9097638796682</v>
      </c>
      <c r="L944" s="444">
        <f t="shared" ca="1" si="80"/>
        <v>-311350.25309500005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-311350.25309500005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-1330.1937128117509</v>
      </c>
      <c r="L945" s="444">
        <f t="shared" ca="1" si="80"/>
        <v>-320576.68478763197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-320576.68478763197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-1368.6371781977173</v>
      </c>
      <c r="L946" s="444">
        <f t="shared" ca="1" si="80"/>
        <v>-329841.55994564987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-329841.55994564987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-1407.2408246894586</v>
      </c>
      <c r="L947" s="444">
        <f t="shared" ca="1" si="80"/>
        <v>-339145.0387501595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-339145.0387501595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-1446.0053197082486</v>
      </c>
      <c r="L948" s="444">
        <f t="shared" ca="1" si="80"/>
        <v>-348487.28204968793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-348487.28204968793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-1484.9313334562837</v>
      </c>
      <c r="L949" s="444">
        <f t="shared" ca="1" si="80"/>
        <v>-357868.45136296441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-357868.45136296441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-1524.019538928269</v>
      </c>
      <c r="L950" s="444">
        <f t="shared" ca="1" si="80"/>
        <v>-367288.70888171287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-367288.70888171287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-1563.2706119230543</v>
      </c>
      <c r="L951" s="444">
        <f t="shared" ca="1" si="80"/>
        <v>-376748.21747345611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-376748.21747345611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-1602.6852310553179</v>
      </c>
      <c r="L952" s="444">
        <f t="shared" ca="1" si="80"/>
        <v>-386247.14068433159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-386247.14068433159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-1642.2640777672991</v>
      </c>
      <c r="L953" s="444">
        <f t="shared" ca="1" si="80"/>
        <v>-395785.64274191909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-395785.64274191909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-1682.0078363405803</v>
      </c>
      <c r="L954" s="444">
        <f t="shared" ca="1" si="80"/>
        <v>-405363.88855807984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-405363.88855807984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-1721.917193907917</v>
      </c>
      <c r="L955" s="444">
        <f t="shared" ca="1" si="80"/>
        <v>-414982.04373180791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-414982.04373180791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-1761.9928404651173</v>
      </c>
      <c r="L956" s="444">
        <f t="shared" ca="1" si="80"/>
        <v>-424640.27455209318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-424640.27455209318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-1802.2354688829723</v>
      </c>
      <c r="L957" s="444">
        <f t="shared" ca="1" si="80"/>
        <v>-434338.7480007963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-434338.7480007963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-1842.6457749192352</v>
      </c>
      <c r="L958" s="444">
        <f t="shared" ca="1" si="80"/>
        <v>-444077.63175553572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-444077.63175553572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-1883.2244572306495</v>
      </c>
      <c r="L959" s="444">
        <f t="shared" ca="1" si="80"/>
        <v>-453857.09419258655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-453857.09419258655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-1923.9722173850278</v>
      </c>
      <c r="L960" s="444">
        <f t="shared" ca="1" si="80"/>
        <v>-463677.30438979174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-463677.30438979174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-1964.8897598733829</v>
      </c>
      <c r="L961" s="444">
        <f t="shared" ca="1" si="80"/>
        <v>-473538.4321294853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-473538.4321294853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-2005.9777921221062</v>
      </c>
      <c r="L962" s="444">
        <f t="shared" ca="1" si="80"/>
        <v>-483440.64790142758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-483440.64790142758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-2047.2370245051989</v>
      </c>
      <c r="L963" s="444">
        <f t="shared" ca="1" si="80"/>
        <v>-493384.12290575297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-493384.12290575297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-2088.6681703565546</v>
      </c>
      <c r="L964" s="444">
        <f t="shared" ca="1" si="80"/>
        <v>-503369.02905592968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-503369.02905592968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-2130.2719459822911</v>
      </c>
      <c r="L965" s="444">
        <f t="shared" ca="1" si="80"/>
        <v>-513395.53898173216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-513395.53898173216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-2172.0490706731348</v>
      </c>
      <c r="L966" s="444">
        <f t="shared" ca="1" si="80"/>
        <v>-523463.82603222545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-523463.82603222545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-2214.0002667168569</v>
      </c>
      <c r="L967" s="444">
        <f t="shared" ca="1" si="80"/>
        <v>-533574.06427876244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-533574.06427876244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-2256.1262594107611</v>
      </c>
      <c r="L968" s="444">
        <f t="shared" ca="1" si="80"/>
        <v>-543726.42851799342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-543726.42851799342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-2298.4277770742237</v>
      </c>
      <c r="L969" s="444">
        <f t="shared" ca="1" si="80"/>
        <v>-553921.09427488793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-553921.09427488793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-2340.9055510612839</v>
      </c>
      <c r="L970" s="444">
        <f t="shared" ca="1" si="80"/>
        <v>-564158.23780576943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-564158.23780576943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-2383.5603157732903</v>
      </c>
      <c r="L971" s="444">
        <f t="shared" ca="1" si="80"/>
        <v>-574438.0361013629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-574438.0361013629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-2426.3928086715964</v>
      </c>
      <c r="L972" s="444">
        <f t="shared" ca="1" si="80"/>
        <v>-584760.66688985471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-584760.66688985471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-2469.4037702903124</v>
      </c>
      <c r="L973" s="444">
        <f t="shared" ca="1" si="80"/>
        <v>-595126.30863996525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-595126.30863996525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-2512.5939442491062</v>
      </c>
      <c r="L974" s="444">
        <f t="shared" ca="1" si="80"/>
        <v>-605535.14056403458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-605535.14056403458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-2555.9640772660618</v>
      </c>
      <c r="L975" s="444">
        <f t="shared" ca="1" si="80"/>
        <v>-615987.34262112086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-615987.34262112086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-2599.5149191705877</v>
      </c>
      <c r="L976" s="444">
        <f t="shared" ca="1" si="80"/>
        <v>-626483.09552011173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-626483.09552011173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-2643.2472229163832</v>
      </c>
      <c r="L977" s="444">
        <f t="shared" ca="1" si="80"/>
        <v>-637022.5807228483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-637022.5807228483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-2687.1617445944521</v>
      </c>
      <c r="L978" s="444">
        <f t="shared" ca="1" si="80"/>
        <v>-647605.98044726299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-647605.98044726299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-2731.2592434461799</v>
      </c>
      <c r="L979" s="444">
        <f t="shared" ca="1" si="80"/>
        <v>-658233.47767052939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-658233.47767052939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-2775.5404818764569</v>
      </c>
      <c r="L980" s="444">
        <f t="shared" ca="1" si="80"/>
        <v>-668905.25613222609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-668905.25613222609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-2820.0062254668596</v>
      </c>
      <c r="L981" s="444">
        <f t="shared" ca="1" si="80"/>
        <v>-679621.50033751316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-679621.50033751316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-2864.6572429888893</v>
      </c>
      <c r="L982" s="444">
        <f t="shared" ca="1" si="80"/>
        <v>-690382.39556032233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-690382.39556032233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-2909.4943064172608</v>
      </c>
      <c r="L983" s="444">
        <f t="shared" ca="1" si="80"/>
        <v>-701188.12784655986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-701188.12784655986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-2954.5181909432504</v>
      </c>
      <c r="L984" s="444">
        <f t="shared" ca="1" si="80"/>
        <v>-712038.88401732338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-712038.88401732338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-2999.7296749880984</v>
      </c>
      <c r="L985" s="444">
        <f t="shared" ca="1" si="80"/>
        <v>-722934.85167213168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-722934.85167213168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-3045.1295402164665</v>
      </c>
      <c r="L986" s="444">
        <f t="shared" ca="1" si="80"/>
        <v>-733876.21919216833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-733876.21919216833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-3090.7185715499522</v>
      </c>
      <c r="L987" s="444">
        <f t="shared" ca="1" si="80"/>
        <v>-744863.17574353854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-744863.17574353854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-3136.4975571806617</v>
      </c>
      <c r="L988" s="444">
        <f t="shared" ca="1" si="80"/>
        <v>-755895.91128053947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-755895.91128053947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-3182.4672885848322</v>
      </c>
      <c r="L989" s="444">
        <f t="shared" ca="1" si="80"/>
        <v>-766974.6165489445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-766974.6165489445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-3228.6285605365197</v>
      </c>
      <c r="L990" s="444">
        <f t="shared" ca="1" si="80"/>
        <v>-778099.48308930127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-778099.48308930127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-3274.9821711213394</v>
      </c>
      <c r="L991" s="444">
        <f t="shared" ca="1" si="80"/>
        <v>-789270.70324024279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-789270.70324024279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-3321.5289217502627</v>
      </c>
      <c r="L992" s="444">
        <f t="shared" ca="1" si="80"/>
        <v>-800488.47014181328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-800488.47014181328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-3368.2696171734729</v>
      </c>
      <c r="L993" s="444">
        <f t="shared" ca="1" si="80"/>
        <v>-811752.97773880698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-811752.97773880698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-3415.2050654942805</v>
      </c>
      <c r="L994" s="444">
        <f t="shared" ca="1" si="80"/>
        <v>-823064.4207841215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-823064.4207841215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-3462.3360781830906</v>
      </c>
      <c r="L995" s="444">
        <f t="shared" ca="1" si="80"/>
        <v>-834422.99484212487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-834422.99484212487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-3509.6634700914374</v>
      </c>
      <c r="L996" s="444">
        <f t="shared" ca="1" si="80"/>
        <v>-845828.89629203652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-845828.89629203652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-3557.1880594660697</v>
      </c>
      <c r="L997" s="444">
        <f t="shared" ca="1" si="80"/>
        <v>-857282.32233132282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-857282.32233132282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-3604.9106679630959</v>
      </c>
      <c r="L998" s="444">
        <f t="shared" ca="1" si="80"/>
        <v>-868783.47097910615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-868783.47097910615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-3652.8321206621936</v>
      </c>
      <c r="L999" s="444">
        <f t="shared" ca="1" si="80"/>
        <v>-880332.54107958858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-880332.54107958858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-3700.9532460808705</v>
      </c>
      <c r="L1000" s="444">
        <f t="shared" ca="1" si="80"/>
        <v>-891929.73230548971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-891929.73230548971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-3749.2748761887915</v>
      </c>
      <c r="L1001" s="444">
        <f t="shared" ca="1" si="80"/>
        <v>-903575.24516149878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-903575.24516149878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-3797.7978464221624</v>
      </c>
      <c r="L1002" s="444">
        <f t="shared" ca="1" si="80"/>
        <v>-915269.28098774119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-915269.28098774119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-3846.5229956981725</v>
      </c>
      <c r="L1003" s="444">
        <f t="shared" ca="1" si="80"/>
        <v>-927012.04196325957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-927012.04196325957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-3895.4511664294987</v>
      </c>
      <c r="L1004" s="444">
        <f t="shared" ca="1" si="80"/>
        <v>-938803.73110950924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-938803.73110950924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-3944.5832045388725</v>
      </c>
      <c r="L1005" s="444">
        <f t="shared" ca="1" si="80"/>
        <v>-950644.55229386839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-950644.55229386839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-3993.9199594737024</v>
      </c>
      <c r="L1006" s="444">
        <f t="shared" ca="1" si="80"/>
        <v>-962534.71023316227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-962534.71023316227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-4043.4622842207609</v>
      </c>
      <c r="L1007" s="444">
        <f t="shared" ca="1" si="80"/>
        <v>-974474.41049720324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-974474.41049720324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-4093.2110353209309</v>
      </c>
      <c r="L1008" s="444">
        <f t="shared" ca="1" si="80"/>
        <v>-986463.85951234435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-986463.85951234435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-4143.167072884019</v>
      </c>
      <c r="L1009" s="444">
        <f t="shared" ca="1" si="80"/>
        <v>-998503.26456504862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-998503.26456504862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-4193.3312606036206</v>
      </c>
      <c r="L1010" s="444">
        <f t="shared" ca="1" si="80"/>
        <v>-1010592.8338054725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-1010592.8338054725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-4243.7044657720526</v>
      </c>
      <c r="L1011" s="444">
        <f t="shared" ca="1" si="80"/>
        <v>-1022732.7762510647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-1022732.7762510647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-4294.2875592953533</v>
      </c>
      <c r="L1012" s="444">
        <f t="shared" ca="1" si="80"/>
        <v>-1034923.3017901803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-1034923.3017901803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-4345.081415708335</v>
      </c>
      <c r="L1013" s="444">
        <f t="shared" ca="1" si="80"/>
        <v>-1047164.6211857088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-1047164.6211857088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-4396.0869131897043</v>
      </c>
      <c r="L1014" s="444">
        <f t="shared" ca="1" si="80"/>
        <v>-1059456.9460787186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-1059456.9460787186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-4447.3049335772448</v>
      </c>
      <c r="L1015" s="444">
        <f t="shared" ca="1" si="80"/>
        <v>-1071800.4889921162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-1071800.4889921162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-4498.7363623830679</v>
      </c>
      <c r="L1016" s="444">
        <f t="shared" ca="1" si="80"/>
        <v>-1084195.4633343194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-1084195.4633343194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-4550.3820888089149</v>
      </c>
      <c r="L1017" s="444">
        <f t="shared" ca="1" si="80"/>
        <v>-1096642.0834029485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-1096642.0834029485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-4602.2430057615366</v>
      </c>
      <c r="L1018" s="444">
        <f t="shared" ca="1" si="80"/>
        <v>-1109140.5643885303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-1109140.5643885303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-4654.3200098681273</v>
      </c>
      <c r="L1019" s="444">
        <f t="shared" ca="1" si="80"/>
        <v>-1121691.1223782187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-1121691.1223782187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-4706.6140014918292</v>
      </c>
      <c r="L1020" s="444">
        <f t="shared" ca="1" si="80"/>
        <v>-1134293.9743595307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-1134293.9743595307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-4759.1258847472955</v>
      </c>
      <c r="L1021" s="444">
        <f t="shared" ca="1" si="80"/>
        <v>-1146949.3382240983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-1146949.3382240983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-4811.8565675163272</v>
      </c>
      <c r="L1022" s="444">
        <f t="shared" ca="1" si="80"/>
        <v>-1159657.4327714348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-1159657.4327714348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-4864.8069614635624</v>
      </c>
      <c r="L1023" s="444">
        <f t="shared" ca="1" si="80"/>
        <v>-1172418.4777127185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-1172418.4777127185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-4917.9779820522444</v>
      </c>
      <c r="L1024" s="444">
        <f t="shared" ca="1" si="80"/>
        <v>-1185232.6936745909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-1185232.6936745909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-4971.3705485600467</v>
      </c>
      <c r="L1025" s="444">
        <f t="shared" ca="1" si="80"/>
        <v>-1198100.3022029712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-1198100.3022029712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-5024.985584094964</v>
      </c>
      <c r="L1026" s="444">
        <f t="shared" ca="1" si="80"/>
        <v>-1211021.5257668863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-1211021.5257668863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-5078.824015611277</v>
      </c>
      <c r="L1027" s="444">
        <f t="shared" ca="1" si="80"/>
        <v>-1223996.5877623179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-1223996.5877623179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-5132.8867739255757</v>
      </c>
      <c r="L1028" s="444">
        <f t="shared" ref="L1028:L1282" ca="1" si="106">I1028-J1028+K1028</f>
        <v>-1237025.7125160636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-1237025.7125160636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-5187.1747937328491</v>
      </c>
      <c r="L1029" s="444">
        <f t="shared" ca="1" si="106"/>
        <v>-1250109.1252896166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-1250109.1252896166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-5241.6890136226539</v>
      </c>
      <c r="L1030" s="444">
        <f t="shared" ca="1" si="106"/>
        <v>-1263247.0522830596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-1263247.0522830596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-5296.4303760953326</v>
      </c>
      <c r="L1031" s="444">
        <f t="shared" ca="1" si="106"/>
        <v>-1276439.720638975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-1276439.720638975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-5351.3998275783133</v>
      </c>
      <c r="L1032" s="444">
        <f t="shared" ca="1" si="106"/>
        <v>-1289687.3584463736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-1289687.3584463736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-5406.598318442474</v>
      </c>
      <c r="L1033" s="444">
        <f t="shared" ca="1" si="106"/>
        <v>-1302990.1947446363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-1302990.1947446363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-5462.0268030185689</v>
      </c>
      <c r="L1034" s="444">
        <f t="shared" ca="1" si="106"/>
        <v>-1316348.4595274751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-1316348.4595274751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-5517.6862396137303</v>
      </c>
      <c r="L1035" s="444">
        <f t="shared" ca="1" si="106"/>
        <v>-1329762.383746909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-1329762.383746909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-5573.5775905280379</v>
      </c>
      <c r="L1036" s="444">
        <f t="shared" ca="1" si="106"/>
        <v>-1343232.1993172572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-1343232.1993172572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-5629.7018220711561</v>
      </c>
      <c r="L1037" s="444">
        <f t="shared" ca="1" si="106"/>
        <v>-1356758.1391191485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-1356758.1391191485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-5686.0599045790359</v>
      </c>
      <c r="L1038" s="444">
        <f t="shared" ca="1" si="106"/>
        <v>-1370340.4370035478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-1370340.4370035478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-5742.6528124306997</v>
      </c>
      <c r="L1039" s="444">
        <f t="shared" ca="1" si="106"/>
        <v>-1383979.3277957987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-1383979.3277957987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-5799.4815240650787</v>
      </c>
      <c r="L1040" s="444">
        <f t="shared" ca="1" si="106"/>
        <v>-1397675.047299684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-1397675.047299684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-5856.5470219979343</v>
      </c>
      <c r="L1041" s="444">
        <f t="shared" ca="1" si="106"/>
        <v>-1411427.8323015021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-1411427.8323015021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-5913.8502928388434</v>
      </c>
      <c r="L1042" s="444">
        <f t="shared" ca="1" si="106"/>
        <v>-1425237.9205741612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-1425237.9205741612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-5971.3923273082564</v>
      </c>
      <c r="L1043" s="444">
        <f t="shared" ca="1" si="106"/>
        <v>-1439105.5508812896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-1439105.5508812896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-6029.1741202546245</v>
      </c>
      <c r="L1044" s="444">
        <f t="shared" ca="1" si="106"/>
        <v>-1453030.9629813645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-1453030.9629813645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-6087.196670671603</v>
      </c>
      <c r="L1045" s="444">
        <f t="shared" ca="1" si="106"/>
        <v>-1467014.3976318564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-1467014.3976318564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-6145.4609817153196</v>
      </c>
      <c r="L1046" s="444">
        <f t="shared" ca="1" si="106"/>
        <v>-1481056.0965933918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-1481056.0965933918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-6203.9680607217169</v>
      </c>
      <c r="L1047" s="444">
        <f t="shared" ca="1" si="106"/>
        <v>-1495156.3026339337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-1495156.3026339337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-6262.7189192239748</v>
      </c>
      <c r="L1048" s="444">
        <f t="shared" ca="1" si="106"/>
        <v>-1509315.2595329778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-1509315.2595329778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-6321.7145729699914</v>
      </c>
      <c r="L1049" s="444">
        <f t="shared" ca="1" si="106"/>
        <v>-1523533.2120857681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-1523533.2120857681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-6380.9560419399513</v>
      </c>
      <c r="L1050" s="444">
        <f t="shared" ca="1" si="106"/>
        <v>-1537810.4061075284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-1537810.4061075284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-6440.4443503639523</v>
      </c>
      <c r="L1051" s="444">
        <f t="shared" ca="1" si="106"/>
        <v>-1552147.0884377125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-1552147.0884377125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-6500.1805267397194</v>
      </c>
      <c r="L1052" s="444">
        <f t="shared" ca="1" si="106"/>
        <v>-1566543.5069442724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-1566543.5069442724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-6560.1656038503861</v>
      </c>
      <c r="L1053" s="444">
        <f t="shared" ca="1" si="106"/>
        <v>-1580999.9105279432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-1580999.9105279432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-6620.400618782347</v>
      </c>
      <c r="L1054" s="444">
        <f t="shared" ca="1" si="106"/>
        <v>-1595516.5491265457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-1595516.5491265457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-6680.8866129431908</v>
      </c>
      <c r="L1055" s="444">
        <f t="shared" ca="1" si="106"/>
        <v>-1610093.673719309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-1610093.673719309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-6741.6246320797054</v>
      </c>
      <c r="L1056" s="444">
        <f t="shared" ca="1" si="106"/>
        <v>-1624731.5363312089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-1624731.5363312089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-6802.6157262959541</v>
      </c>
      <c r="L1057" s="444">
        <f t="shared" ca="1" si="106"/>
        <v>-1639430.390037325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-1639430.390037325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-6863.8609500714392</v>
      </c>
      <c r="L1058" s="444">
        <f t="shared" ca="1" si="106"/>
        <v>-1654190.4889672166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-1654190.4889672166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-6925.36136227932</v>
      </c>
      <c r="L1059" s="444">
        <f t="shared" ca="1" si="106"/>
        <v>-1669012.0883093162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-1669012.0883093162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-6987.1180262047346</v>
      </c>
      <c r="L1060" s="444">
        <f t="shared" ca="1" si="106"/>
        <v>-1683895.4443153411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-1683895.4443153411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-7049.1320095631718</v>
      </c>
      <c r="L1061" s="444">
        <f t="shared" ca="1" si="106"/>
        <v>-1698840.8143047246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-1698840.8143047246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-7111.4043845189371</v>
      </c>
      <c r="L1062" s="444">
        <f t="shared" ca="1" si="106"/>
        <v>-1713848.4566690638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-1713848.4566690638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-7173.9362277036835</v>
      </c>
      <c r="L1063" s="444">
        <f t="shared" ca="1" si="106"/>
        <v>-1728918.6308765877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-1728918.6308765877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-7236.7286202350333</v>
      </c>
      <c r="L1064" s="444">
        <f t="shared" ca="1" si="106"/>
        <v>-1744051.597476643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-1744051.597476643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-7299.7826477352628</v>
      </c>
      <c r="L1065" s="444">
        <f t="shared" ca="1" si="106"/>
        <v>-1759247.6181041985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-1759247.6181041985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-7363.0994003500782</v>
      </c>
      <c r="L1066" s="444">
        <f t="shared" ca="1" si="106"/>
        <v>-1774506.9554843688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-1774506.9554843688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-7426.6799727674552</v>
      </c>
      <c r="L1067" s="444">
        <f t="shared" ca="1" si="106"/>
        <v>-1789829.8734369564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-1789829.8734369564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-7490.525464236569</v>
      </c>
      <c r="L1068" s="444">
        <f t="shared" ca="1" si="106"/>
        <v>-1805216.6368810132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-1805216.6368810132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-7554.6369785868046</v>
      </c>
      <c r="L1069" s="444">
        <f t="shared" ca="1" si="106"/>
        <v>-1820667.5118394203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-1820667.5118394203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-7619.0156242468356</v>
      </c>
      <c r="L1070" s="444">
        <f t="shared" ca="1" si="106"/>
        <v>-1836182.7654434873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-1836182.7654434873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-7683.6625142637804</v>
      </c>
      <c r="L1071" s="444">
        <f t="shared" ca="1" si="106"/>
        <v>-1851762.6659375713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-1851762.6659375713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-7748.5787663224646</v>
      </c>
      <c r="L1072" s="444">
        <f t="shared" ca="1" si="106"/>
        <v>-1867407.482683714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-1867407.482683714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-7813.7655027647261</v>
      </c>
      <c r="L1073" s="444">
        <f t="shared" ca="1" si="106"/>
        <v>-1883117.4861662989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-1883117.4861662989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-7879.2238506088306</v>
      </c>
      <c r="L1074" s="444">
        <f t="shared" ca="1" si="106"/>
        <v>-1898892.9479967279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-1898892.9479967279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-7944.9549415689507</v>
      </c>
      <c r="L1075" s="444">
        <f t="shared" ca="1" si="106"/>
        <v>-1914734.140918117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-1914734.140918117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-8010.9599120747371</v>
      </c>
      <c r="L1076" s="444">
        <f t="shared" ca="1" si="106"/>
        <v>-1930641.338810012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-1930641.338810012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-8077.239903290967</v>
      </c>
      <c r="L1077" s="444">
        <f t="shared" ca="1" si="106"/>
        <v>-1946614.8166931232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-1946614.8166931232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-8143.7960611372646</v>
      </c>
      <c r="L1078" s="444">
        <f t="shared" ca="1" si="106"/>
        <v>-1962654.8507340807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-1962654.8507340807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-8210.6295363079189</v>
      </c>
      <c r="L1079" s="444">
        <f t="shared" ca="1" si="106"/>
        <v>-1978761.7182502088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-1978761.7182502088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-8277.7414842917879</v>
      </c>
      <c r="L1080" s="444">
        <f t="shared" ca="1" si="106"/>
        <v>-1994935.6977143208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-1994935.6977143208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-8345.1330653922541</v>
      </c>
      <c r="L1081" s="444">
        <f t="shared" ca="1" si="106"/>
        <v>-2011177.0687595333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-2011177.0687595333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-8412.805444747306</v>
      </c>
      <c r="L1082" s="444">
        <f t="shared" ca="1" si="106"/>
        <v>-2027486.1121841008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-2027486.1121841008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-8480.7597923496705</v>
      </c>
      <c r="L1083" s="444">
        <f t="shared" ca="1" si="106"/>
        <v>-2043863.1099562708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-2043863.1099562708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-8548.9972830670467</v>
      </c>
      <c r="L1084" s="444">
        <f t="shared" ca="1" si="106"/>
        <v>-2060308.3452191581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-2060308.3452191581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-8617.5190966624104</v>
      </c>
      <c r="L1085" s="444">
        <f t="shared" ca="1" si="106"/>
        <v>-2076822.1022956409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-2076822.1022956409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-8686.3264178144218</v>
      </c>
      <c r="L1086" s="444">
        <f t="shared" ca="1" si="106"/>
        <v>-2093404.6666932756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-2093404.6666932756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-8755.4204361378997</v>
      </c>
      <c r="L1087" s="444">
        <f t="shared" ca="1" si="106"/>
        <v>-2110056.3251092336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-2110056.3251092336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-8824.8023462043893</v>
      </c>
      <c r="L1088" s="444">
        <f t="shared" ca="1" si="106"/>
        <v>-2126777.365435258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-2126777.365435258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-8894.4733475628254</v>
      </c>
      <c r="L1089" s="444">
        <f t="shared" ca="1" si="106"/>
        <v>-2143568.0767626408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-2143568.0767626408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-8964.4346447602529</v>
      </c>
      <c r="L1090" s="444">
        <f t="shared" ca="1" si="106"/>
        <v>-2160428.7493872209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-2160428.7493872209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-9034.6874473626704</v>
      </c>
      <c r="L1091" s="444">
        <f t="shared" ca="1" si="106"/>
        <v>-2177359.6748144035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-2177359.6748144035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-9105.2329699759321</v>
      </c>
      <c r="L1092" s="444">
        <f t="shared" ca="1" si="106"/>
        <v>-2194361.1457641996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-2194361.1457641996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-9176.0724322667484</v>
      </c>
      <c r="L1093" s="444">
        <f t="shared" ca="1" si="106"/>
        <v>-2211433.4561762861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-2211433.4561762861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-9247.2070589837749</v>
      </c>
      <c r="L1094" s="444">
        <f t="shared" ca="1" si="106"/>
        <v>-2228576.90121509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-2228576.90121509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-9318.6380799787912</v>
      </c>
      <c r="L1095" s="444">
        <f t="shared" ca="1" si="106"/>
        <v>-2245791.7772748889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-2245791.7772748889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-9390.3667302279537</v>
      </c>
      <c r="L1096" s="444">
        <f t="shared" ca="1" si="106"/>
        <v>-2263078.381984937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-2263078.381984937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-9462.3942498531542</v>
      </c>
      <c r="L1097" s="444">
        <f t="shared" ca="1" si="106"/>
        <v>-2280437.0142146102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-2280437.0142146102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-9534.7218841434587</v>
      </c>
      <c r="L1098" s="444">
        <f t="shared" ca="1" si="106"/>
        <v>-2297867.9740785738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-2297867.9740785738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-9607.3508835766406</v>
      </c>
      <c r="L1099" s="444">
        <f t="shared" ca="1" si="106"/>
        <v>-2315371.5629419703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-2315371.5629419703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-9680.2825038407937</v>
      </c>
      <c r="L1100" s="444">
        <f t="shared" ca="1" si="106"/>
        <v>-2332948.0834256313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-2332948.0834256313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-9753.5180058560472</v>
      </c>
      <c r="L1101" s="444">
        <f t="shared" ca="1" si="106"/>
        <v>-2350597.8394113071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-2350597.8394113071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-9827.0586557963634</v>
      </c>
      <c r="L1102" s="444">
        <f t="shared" ca="1" si="106"/>
        <v>-2368321.1360469237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-2368321.1360469237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-9900.9057251114318</v>
      </c>
      <c r="L1103" s="444">
        <f t="shared" ca="1" si="106"/>
        <v>-2386118.2797518549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-2386118.2797518549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-9975.0604905486452</v>
      </c>
      <c r="L1104" s="444">
        <f t="shared" ca="1" si="106"/>
        <v>-2403989.5782222236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-2403989.5782222236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-10049.524234175182</v>
      </c>
      <c r="L1105" s="444">
        <f t="shared" ca="1" si="106"/>
        <v>-2421935.3404362188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-2421935.3404362188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-10124.298243400161</v>
      </c>
      <c r="L1106" s="444">
        <f t="shared" ca="1" si="106"/>
        <v>-2439955.8766594389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-2439955.8766594389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-10199.383810996913</v>
      </c>
      <c r="L1107" s="444">
        <f t="shared" ca="1" si="106"/>
        <v>-2458051.498450256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-2458051.498450256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-10274.782235125316</v>
      </c>
      <c r="L1108" s="444">
        <f t="shared" ca="1" si="106"/>
        <v>-2476222.5186652015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-2476222.5186652015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-10350.494819354257</v>
      </c>
      <c r="L1109" s="444">
        <f t="shared" ca="1" si="106"/>
        <v>-2494469.2514643758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-2494469.2514643758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-10426.522872684149</v>
      </c>
      <c r="L1110" s="444">
        <f t="shared" ca="1" si="106"/>
        <v>-2512792.0123168798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-2512792.0123168798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-10502.867709569582</v>
      </c>
      <c r="L1111" s="444">
        <f t="shared" ca="1" si="106"/>
        <v>-2531191.1180062694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-2531191.1180062694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-10579.530649942039</v>
      </c>
      <c r="L1112" s="444">
        <f t="shared" ca="1" si="106"/>
        <v>-2549666.8866360313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-2549666.8866360313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-10656.513019232714</v>
      </c>
      <c r="L1113" s="444">
        <f t="shared" ca="1" si="106"/>
        <v>-2568219.6376350839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-2568219.6376350839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-10733.816148395432</v>
      </c>
      <c r="L1114" s="444">
        <f t="shared" ca="1" si="106"/>
        <v>-2586849.6917632995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-2586849.6917632995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-10811.441373929665</v>
      </c>
      <c r="L1115" s="444">
        <f t="shared" ca="1" si="106"/>
        <v>-2605557.3711170494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-2605557.3711170494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-10889.390037903622</v>
      </c>
      <c r="L1116" s="444">
        <f t="shared" ca="1" si="106"/>
        <v>-2624342.9991347729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-2624342.9991347729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-10967.66348797747</v>
      </c>
      <c r="L1117" s="444">
        <f t="shared" ca="1" si="106"/>
        <v>-2643206.9006025703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-2643206.9006025703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-11046.263077426625</v>
      </c>
      <c r="L1118" s="444">
        <f t="shared" ca="1" si="106"/>
        <v>-2662149.401659817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-2662149.401659817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-11125.190165165153</v>
      </c>
      <c r="L1119" s="444">
        <f t="shared" ca="1" si="106"/>
        <v>-2681170.8298048023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-2681170.8298048023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-11204.44611576926</v>
      </c>
      <c r="L1120" s="444">
        <f t="shared" ca="1" si="106"/>
        <v>-2700271.5139003918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-2700271.5139003918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-11284.032299500883</v>
      </c>
      <c r="L1121" s="444">
        <f t="shared" ca="1" si="106"/>
        <v>-2719451.7841797126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-2719451.7841797126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-11363.950092331386</v>
      </c>
      <c r="L1122" s="444">
        <f t="shared" ca="1" si="106"/>
        <v>-2738711.9722518642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-2738711.9722518642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-11444.200875965351</v>
      </c>
      <c r="L1123" s="444">
        <f t="shared" ca="1" si="106"/>
        <v>-2758052.4111076496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-2758052.4111076496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-11524.786037864456</v>
      </c>
      <c r="L1124" s="444">
        <f t="shared" ca="1" si="106"/>
        <v>-2777473.4351253342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-2777473.4351253342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-11605.706971271477</v>
      </c>
      <c r="L1125" s="444">
        <f t="shared" ca="1" si="106"/>
        <v>-2796975.3800764256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-2796975.3800764256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-11686.965075234357</v>
      </c>
      <c r="L1126" s="444">
        <f t="shared" ca="1" si="106"/>
        <v>-2816558.58313148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-2816558.58313148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-11768.561754630417</v>
      </c>
      <c r="L1127" s="444">
        <f t="shared" ca="1" si="106"/>
        <v>-2836223.3828659304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-2836223.3828659304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-11850.498420190626</v>
      </c>
      <c r="L1128" s="444">
        <f t="shared" ca="1" si="106"/>
        <v>-2855970.119265941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-2855970.119265941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-11932.776488524003</v>
      </c>
      <c r="L1129" s="444">
        <f t="shared" ca="1" si="106"/>
        <v>-2875799.1337342849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-2875799.1337342849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-12015.397382142104</v>
      </c>
      <c r="L1130" s="444">
        <f t="shared" ca="1" si="106"/>
        <v>-2895710.7690962469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-2895710.7690962469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-12098.362529483613</v>
      </c>
      <c r="L1131" s="444">
        <f t="shared" ca="1" si="106"/>
        <v>-2915705.3696055505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-2915705.3696055505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-12181.673364939044</v>
      </c>
      <c r="L1132" s="444">
        <f t="shared" ca="1" si="106"/>
        <v>-2935783.2809503097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-2935783.2809503097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-12265.33132887554</v>
      </c>
      <c r="L1133" s="444">
        <f t="shared" ca="1" si="106"/>
        <v>-2955944.8502590051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-2955944.8502590051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-12349.33786766177</v>
      </c>
      <c r="L1134" s="444">
        <f t="shared" ca="1" si="106"/>
        <v>-2976190.4261064869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-2976190.4261064869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-12433.694433692945</v>
      </c>
      <c r="L1135" s="444">
        <f t="shared" ca="1" si="106"/>
        <v>-2996520.3585199998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-2996520.3585199998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-12518.402485415916</v>
      </c>
      <c r="L1136" s="444">
        <f t="shared" ca="1" si="106"/>
        <v>-3016934.9989852356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-3016934.9989852356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-12603.463487354398</v>
      </c>
      <c r="L1137" s="444">
        <f t="shared" ca="1" si="106"/>
        <v>-3037434.7004524102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-3037434.7004524102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-12688.878910134292</v>
      </c>
      <c r="L1138" s="444">
        <f t="shared" ca="1" si="106"/>
        <v>-3058019.8173423642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-3058019.8173423642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-12774.650230509102</v>
      </c>
      <c r="L1139" s="444">
        <f t="shared" ca="1" si="106"/>
        <v>-3078690.7055526935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-3078690.7055526935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-12860.778931385472</v>
      </c>
      <c r="L1140" s="444">
        <f t="shared" ca="1" si="106"/>
        <v>-3099447.7224638988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-3099447.7224638988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-12947.266501848828</v>
      </c>
      <c r="L1141" s="444">
        <f t="shared" ca="1" si="106"/>
        <v>-3120291.2269455679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-3120291.2269455679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-13034.114437189117</v>
      </c>
      <c r="L1142" s="444">
        <f t="shared" ca="1" si="106"/>
        <v>-3141221.5793625768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-3141221.5793625768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-13121.324238926652</v>
      </c>
      <c r="L1143" s="444">
        <f t="shared" ca="1" si="106"/>
        <v>-3162239.1415813235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-3162239.1415813235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-13208.897414838097</v>
      </c>
      <c r="L1144" s="444">
        <f t="shared" ca="1" si="106"/>
        <v>-3183344.2769759814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-3183344.2769759814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-13296.835478982506</v>
      </c>
      <c r="L1145" s="444">
        <f t="shared" ca="1" si="106"/>
        <v>-3204537.3504347838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-3204537.3504347838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-13385.139951727515</v>
      </c>
      <c r="L1146" s="444">
        <f t="shared" ca="1" si="106"/>
        <v>-3225818.7283663312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-3225818.7283663312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-13473.812359775629</v>
      </c>
      <c r="L1147" s="444">
        <f t="shared" ca="1" si="106"/>
        <v>-3247188.7787059266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-3247188.7787059266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-13562.854236190611</v>
      </c>
      <c r="L1148" s="444">
        <f t="shared" ca="1" si="106"/>
        <v>-3268647.8709219373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-3268647.8709219373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-13652.267120423987</v>
      </c>
      <c r="L1149" s="444">
        <f t="shared" ca="1" si="106"/>
        <v>-3290196.3760221815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-3290196.3760221815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-13742.052558341673</v>
      </c>
      <c r="L1150" s="444">
        <f t="shared" ca="1" si="106"/>
        <v>-3311834.666560343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-3311834.666560343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-13832.212102250678</v>
      </c>
      <c r="L1151" s="444">
        <f t="shared" ca="1" si="106"/>
        <v>-3333563.1166424137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-3333563.1166424137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-13922.747310925974</v>
      </c>
      <c r="L1152" s="444">
        <f t="shared" ca="1" si="106"/>
        <v>-3355382.1019331599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-3355382.1019331599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-14013.659749637414</v>
      </c>
      <c r="L1153" s="444">
        <f t="shared" ca="1" si="106"/>
        <v>-3377291.9996626172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-3377291.9996626172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-14104.950990176822</v>
      </c>
      <c r="L1154" s="444">
        <f t="shared" ca="1" si="106"/>
        <v>-3399293.188632614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-3399293.188632614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-14196.622610885139</v>
      </c>
      <c r="L1155" s="444">
        <f t="shared" ca="1" si="106"/>
        <v>-3421386.0492233192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-3421386.0492233192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-14288.676196679744</v>
      </c>
      <c r="L1156" s="444">
        <f t="shared" ca="1" si="106"/>
        <v>-3443570.9633998191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-3443570.9633998191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-14381.11333908183</v>
      </c>
      <c r="L1157" s="444">
        <f t="shared" ca="1" si="106"/>
        <v>-3465848.314718721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-3465848.314718721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-14473.935636243921</v>
      </c>
      <c r="L1158" s="444">
        <f t="shared" ca="1" si="106"/>
        <v>-3488218.4883347847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-3488218.4883347847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-14567.144692977517</v>
      </c>
      <c r="L1159" s="444">
        <f t="shared" ca="1" si="106"/>
        <v>-3510681.8710075822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-3510681.8710075822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-14660.742120780842</v>
      </c>
      <c r="L1160" s="444">
        <f t="shared" ca="1" si="106"/>
        <v>-3533238.8511081832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-3533238.8511081832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-14754.72953786668</v>
      </c>
      <c r="L1161" s="444">
        <f t="shared" ca="1" si="106"/>
        <v>-3555889.8186258697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-3555889.8186258697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-14849.108569190375</v>
      </c>
      <c r="L1162" s="444">
        <f t="shared" ca="1" si="106"/>
        <v>-3578635.1651748801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-3578635.1651748801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-14943.880846477916</v>
      </c>
      <c r="L1163" s="444">
        <f t="shared" ca="1" si="106"/>
        <v>-3601475.2840011781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-3601475.2840011781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-15039.048008254158</v>
      </c>
      <c r="L1164" s="444">
        <f t="shared" ca="1" si="106"/>
        <v>-3624410.5699892524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-3624410.5699892524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-15134.611699871135</v>
      </c>
      <c r="L1165" s="444">
        <f t="shared" ca="1" si="106"/>
        <v>-3647441.4196689436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-3647441.4196689436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-15230.573573536514</v>
      </c>
      <c r="L1166" s="444">
        <f t="shared" ca="1" si="106"/>
        <v>-3670568.2312223003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-3670568.2312223003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-15326.935288342169</v>
      </c>
      <c r="L1167" s="444">
        <f t="shared" ca="1" si="106"/>
        <v>-3693791.4044904625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-3693791.4044904625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-15423.698510292843</v>
      </c>
      <c r="L1168" s="444">
        <f t="shared" ca="1" si="106"/>
        <v>-3717111.3409805754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-3717111.3409805754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-15487.963920752396</v>
      </c>
      <c r="L1169" s="444">
        <f t="shared" ca="1" si="106"/>
        <v>-3732599.3049013279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-3732599.3049013279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-15552.497103755531</v>
      </c>
      <c r="L1170" s="444">
        <f t="shared" ca="1" si="106"/>
        <v>-3748151.8020050833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-3748151.8020050833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-15617.29917502118</v>
      </c>
      <c r="L1171" s="444">
        <f t="shared" ca="1" si="106"/>
        <v>-3763769.1011801045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-3763769.1011801045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-15682.371254917101</v>
      </c>
      <c r="L1172" s="444">
        <f t="shared" ca="1" si="106"/>
        <v>-3779451.4724350218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-3779451.4724350218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-15747.714468479257</v>
      </c>
      <c r="L1173" s="444">
        <f t="shared" ca="1" si="106"/>
        <v>-3795199.1869035009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-3795199.1869035009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-15813.329945431253</v>
      </c>
      <c r="L1174" s="444">
        <f t="shared" ca="1" si="106"/>
        <v>-3811012.516848932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-3811012.516848932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-15879.218820203881</v>
      </c>
      <c r="L1175" s="444">
        <f t="shared" ca="1" si="106"/>
        <v>-3826891.735669136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-3826891.735669136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-15945.382231954734</v>
      </c>
      <c r="L1176" s="444">
        <f t="shared" ca="1" si="106"/>
        <v>-3842837.117901091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-3842837.117901091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-16011.82132458788</v>
      </c>
      <c r="L1177" s="444">
        <f t="shared" ca="1" si="106"/>
        <v>-3858848.9392256788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-3858848.9392256788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-16078.537246773662</v>
      </c>
      <c r="L1178" s="444">
        <f t="shared" ca="1" si="106"/>
        <v>-3874927.4764724523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-3874927.4764724523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-16145.531151968551</v>
      </c>
      <c r="L1179" s="444">
        <f t="shared" ca="1" si="106"/>
        <v>-3891073.0076244208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-3891073.0076244208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-16212.804198435084</v>
      </c>
      <c r="L1180" s="444">
        <f t="shared" ca="1" si="106"/>
        <v>-3907285.8118228558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-3907285.8118228558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-16280.357549261898</v>
      </c>
      <c r="L1181" s="444">
        <f t="shared" ca="1" si="106"/>
        <v>-3923566.1693721176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-3923566.1693721176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-16348.192372383821</v>
      </c>
      <c r="L1182" s="444">
        <f t="shared" ca="1" si="106"/>
        <v>-3939914.3617445016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-3939914.3617445016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-16416.309840602091</v>
      </c>
      <c r="L1183" s="444">
        <f t="shared" ca="1" si="106"/>
        <v>-3956330.6715851035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-3956330.6715851035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-16484.711131604599</v>
      </c>
      <c r="L1184" s="444">
        <f t="shared" ca="1" si="106"/>
        <v>-3972815.3827167079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-3972815.3827167079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-16553.397427986281</v>
      </c>
      <c r="L1185" s="444">
        <f t="shared" ca="1" si="106"/>
        <v>-3989368.7801446943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-3989368.7801446943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-16622.36991726956</v>
      </c>
      <c r="L1186" s="444">
        <f t="shared" ca="1" si="106"/>
        <v>-4005991.1500619636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-4005991.1500619636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-16691.629791924846</v>
      </c>
      <c r="L1187" s="444">
        <f t="shared" ca="1" si="106"/>
        <v>-4022682.7798538883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-4022682.7798538883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-16761.1782493912</v>
      </c>
      <c r="L1188" s="444">
        <f t="shared" ca="1" si="106"/>
        <v>-4039443.9581032796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-4039443.9581032796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-16831.016492096998</v>
      </c>
      <c r="L1189" s="444">
        <f t="shared" ca="1" si="106"/>
        <v>-4056274.9745953768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-4056274.9745953768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-16901.145727480736</v>
      </c>
      <c r="L1190" s="444">
        <f t="shared" ca="1" si="106"/>
        <v>-4073176.1203228575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-4073176.1203228575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-16971.567168011905</v>
      </c>
      <c r="L1191" s="444">
        <f t="shared" ca="1" si="106"/>
        <v>-4090147.6874908693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-4090147.6874908693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-17042.282031211955</v>
      </c>
      <c r="L1192" s="444">
        <f t="shared" ca="1" si="106"/>
        <v>-4107189.9695220813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-4107189.9695220813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-17113.291539675338</v>
      </c>
      <c r="L1193" s="444">
        <f t="shared" ca="1" si="106"/>
        <v>-4124303.2610617569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-4124303.2610617569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-17184.596921090655</v>
      </c>
      <c r="L1194" s="444">
        <f t="shared" ca="1" si="106"/>
        <v>-4141487.8579828474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-4141487.8579828474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-17256.199408261862</v>
      </c>
      <c r="L1195" s="444">
        <f t="shared" ca="1" si="106"/>
        <v>-4158744.0573911094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-4158744.0573911094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-17328.100239129621</v>
      </c>
      <c r="L1196" s="444">
        <f t="shared" ca="1" si="106"/>
        <v>-4176072.1576302391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-4176072.1576302391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-17400.30065679266</v>
      </c>
      <c r="L1197" s="444">
        <f t="shared" ca="1" si="106"/>
        <v>-4193472.4582870319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-4193472.4582870319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-17472.801909529298</v>
      </c>
      <c r="L1198" s="444">
        <f t="shared" ca="1" si="106"/>
        <v>-4210945.260196561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-4210945.260196561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-17545.605250819004</v>
      </c>
      <c r="L1199" s="444">
        <f t="shared" ca="1" si="106"/>
        <v>-4228490.8654473796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-4228490.8654473796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-17618.711939364082</v>
      </c>
      <c r="L1200" s="444">
        <f t="shared" ca="1" si="106"/>
        <v>-4246109.5773867434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-4246109.5773867434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-17692.123239111432</v>
      </c>
      <c r="L1201" s="444">
        <f t="shared" ca="1" si="106"/>
        <v>-4263801.7006258545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-4263801.7006258545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-17765.840419274395</v>
      </c>
      <c r="L1202" s="444">
        <f t="shared" ca="1" si="106"/>
        <v>-4281567.5410451293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-4281567.5410451293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-17839.864754354705</v>
      </c>
      <c r="L1203" s="444">
        <f t="shared" ca="1" si="106"/>
        <v>-4299407.4057994839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-4299407.4057994839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-17914.197524164516</v>
      </c>
      <c r="L1204" s="444">
        <f t="shared" ca="1" si="106"/>
        <v>-4317321.6033236487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-4317321.6033236487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-17988.840013848538</v>
      </c>
      <c r="L1205" s="444">
        <f t="shared" ca="1" si="106"/>
        <v>-4335310.4433374973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-4335310.4433374973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-18063.793513906239</v>
      </c>
      <c r="L1206" s="444">
        <f t="shared" ca="1" si="106"/>
        <v>-4353374.2368514035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-4353374.2368514035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-18139.059320214183</v>
      </c>
      <c r="L1207" s="444">
        <f t="shared" ca="1" si="106"/>
        <v>-4371513.2961716177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-4371513.2961716177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-18214.638734048407</v>
      </c>
      <c r="L1208" s="444">
        <f t="shared" ca="1" si="106"/>
        <v>-4389727.9349056659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-4389727.9349056659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-18290.533062106941</v>
      </c>
      <c r="L1209" s="444">
        <f t="shared" ca="1" si="106"/>
        <v>-4408018.4679677729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-4408018.4679677729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-18366.743616532385</v>
      </c>
      <c r="L1210" s="444">
        <f t="shared" ca="1" si="106"/>
        <v>-4426385.2115843054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-4426385.2115843054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-18443.271714934606</v>
      </c>
      <c r="L1211" s="444">
        <f t="shared" ca="1" si="106"/>
        <v>-4444828.4832992395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-4444828.4832992395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-18520.1186804135</v>
      </c>
      <c r="L1212" s="444">
        <f t="shared" ca="1" si="106"/>
        <v>-4463348.6019796534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-4463348.6019796534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-18597.285841581888</v>
      </c>
      <c r="L1213" s="444">
        <f t="shared" ca="1" si="106"/>
        <v>-4481945.8878212357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-4481945.8878212357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-18674.774532588483</v>
      </c>
      <c r="L1214" s="444">
        <f t="shared" ca="1" si="106"/>
        <v>-4500620.6623538239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-4500620.6623538239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-18752.586093140933</v>
      </c>
      <c r="L1215" s="444">
        <f t="shared" ca="1" si="106"/>
        <v>-4519373.2484469647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-4519373.2484469647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-18830.721868529021</v>
      </c>
      <c r="L1216" s="444">
        <f t="shared" ca="1" si="106"/>
        <v>-4538203.9703154936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-4538203.9703154936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-18909.18320964789</v>
      </c>
      <c r="L1217" s="444">
        <f t="shared" ca="1" si="106"/>
        <v>-4557113.153525142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-4557113.153525142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-18987.971473021425</v>
      </c>
      <c r="L1218" s="444">
        <f t="shared" ca="1" si="106"/>
        <v>-4576101.1249981634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-4576101.1249981634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-19067.088020825682</v>
      </c>
      <c r="L1219" s="444">
        <f t="shared" ca="1" si="106"/>
        <v>-4595168.2130189892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-4595168.2130189892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-19146.534220912454</v>
      </c>
      <c r="L1220" s="444">
        <f t="shared" ca="1" si="106"/>
        <v>-4614314.7472399017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-4614314.7472399017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-19226.311446832922</v>
      </c>
      <c r="L1221" s="444">
        <f t="shared" ca="1" si="106"/>
        <v>-4633541.0586867342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-4633541.0586867342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-19306.421077861392</v>
      </c>
      <c r="L1222" s="444">
        <f t="shared" ca="1" si="106"/>
        <v>-4652847.4797645956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-4652847.4797645956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-19386.86449901915</v>
      </c>
      <c r="L1223" s="444">
        <f t="shared" ca="1" si="106"/>
        <v>-4672234.3442636151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-4672234.3442636151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-19467.643101098394</v>
      </c>
      <c r="L1224" s="444">
        <f t="shared" ca="1" si="106"/>
        <v>-4691701.9873647131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-4691701.9873647131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-19548.758280686303</v>
      </c>
      <c r="L1225" s="444">
        <f t="shared" ca="1" si="106"/>
        <v>-4711250.7456453992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-4711250.7456453992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-19630.211440189163</v>
      </c>
      <c r="L1226" s="444">
        <f t="shared" ca="1" si="106"/>
        <v>-4730880.957085588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-4730880.957085588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-19712.003987856617</v>
      </c>
      <c r="L1227" s="444">
        <f t="shared" ca="1" si="106"/>
        <v>-4750592.9610734442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-4750592.9610734442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-19794.137337806016</v>
      </c>
      <c r="L1228" s="444">
        <f t="shared" ca="1" si="106"/>
        <v>-4770387.0984112499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-4770387.0984112499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-19876.612910046875</v>
      </c>
      <c r="L1229" s="444">
        <f t="shared" ca="1" si="106"/>
        <v>-4790263.7113212971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-4790263.7113212971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-19959.432130505404</v>
      </c>
      <c r="L1230" s="444">
        <f t="shared" ca="1" si="106"/>
        <v>-4810223.1434518024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-4810223.1434518024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-20042.596431049176</v>
      </c>
      <c r="L1231" s="444">
        <f t="shared" ca="1" si="106"/>
        <v>-4830265.739882852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-4830265.739882852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-20126.107249511882</v>
      </c>
      <c r="L1232" s="444">
        <f t="shared" ca="1" si="106"/>
        <v>-4850391.8471323643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-4850391.8471323643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-20209.966029718184</v>
      </c>
      <c r="L1233" s="444">
        <f t="shared" ca="1" si="106"/>
        <v>-4870601.8131620828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-4870601.8131620828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-20294.174221508678</v>
      </c>
      <c r="L1234" s="444">
        <f t="shared" ca="1" si="106"/>
        <v>-4890895.9873835919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-4890895.9873835919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-20378.733280764965</v>
      </c>
      <c r="L1235" s="444">
        <f t="shared" ca="1" si="106"/>
        <v>-4911274.7206643568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-4911274.7206643568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-20463.64466943482</v>
      </c>
      <c r="L1236" s="444">
        <f t="shared" ca="1" si="106"/>
        <v>-4931738.3653337918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-4931738.3653337918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-20548.909855557467</v>
      </c>
      <c r="L1237" s="444">
        <f t="shared" ca="1" si="106"/>
        <v>-4952287.2751893494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-4952287.2751893494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-20634.530313288957</v>
      </c>
      <c r="L1238" s="444">
        <f t="shared" ca="1" si="106"/>
        <v>-4972921.8055026382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-4972921.8055026382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-20720.507522927659</v>
      </c>
      <c r="L1239" s="444">
        <f t="shared" ca="1" si="106"/>
        <v>-4993642.3130255658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-4993642.3130255658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-20806.842970939859</v>
      </c>
      <c r="L1240" s="444">
        <f t="shared" ca="1" si="106"/>
        <v>-5014449.1559965061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-5014449.1559965061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-20893.538149985441</v>
      </c>
      <c r="L1241" s="444">
        <f t="shared" ca="1" si="106"/>
        <v>-5035342.6941464916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-5035342.6941464916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-20980.594558943714</v>
      </c>
      <c r="L1242" s="444">
        <f t="shared" ca="1" si="106"/>
        <v>-5056323.2887054356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-5056323.2887054356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-21068.013702939315</v>
      </c>
      <c r="L1243" s="444">
        <f t="shared" ca="1" si="106"/>
        <v>-5077391.3024083748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-5077391.3024083748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-21155.79709336823</v>
      </c>
      <c r="L1244" s="444">
        <f t="shared" ca="1" si="106"/>
        <v>-5098547.099501743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-5098547.099501743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-21243.94624792393</v>
      </c>
      <c r="L1245" s="444">
        <f t="shared" ca="1" si="106"/>
        <v>-5119791.0457496671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-5119791.0457496671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-21332.462690623612</v>
      </c>
      <c r="L1246" s="444">
        <f t="shared" ca="1" si="106"/>
        <v>-5141123.5084402906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-5141123.5084402906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-21421.347951834545</v>
      </c>
      <c r="L1247" s="444">
        <f t="shared" ca="1" si="106"/>
        <v>-5162544.8563921247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-5162544.8563921247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-21510.603568300518</v>
      </c>
      <c r="L1248" s="444">
        <f t="shared" ca="1" si="106"/>
        <v>-5184055.4599604253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-5184055.4599604253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-21600.231083168437</v>
      </c>
      <c r="L1249" s="444">
        <f t="shared" ca="1" si="106"/>
        <v>-5205655.6910435939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-5205655.6910435939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-21690.232046014975</v>
      </c>
      <c r="L1250" s="444">
        <f t="shared" ca="1" si="106"/>
        <v>-5227345.9230896086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-5227345.9230896086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-21780.60801287337</v>
      </c>
      <c r="L1251" s="444">
        <f t="shared" ca="1" si="106"/>
        <v>-5249126.5311024822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-5249126.5311024822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-21871.360546260341</v>
      </c>
      <c r="L1252" s="444">
        <f t="shared" ca="1" si="106"/>
        <v>-5270997.8916487424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-5270997.8916487424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-21962.491215203092</v>
      </c>
      <c r="L1253" s="444">
        <f t="shared" ca="1" si="106"/>
        <v>-5292960.3828639453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-5292960.3828639453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-22054.00159526644</v>
      </c>
      <c r="L1254" s="444">
        <f t="shared" ca="1" si="106"/>
        <v>-5315014.3844592115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-5315014.3844592115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-22145.893268580046</v>
      </c>
      <c r="L1255" s="444">
        <f t="shared" ca="1" si="106"/>
        <v>-5337160.2777277911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-5337160.2777277911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-22238.167823865795</v>
      </c>
      <c r="L1256" s="444">
        <f t="shared" ca="1" si="106"/>
        <v>-5359398.4455516571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-5359398.4455516571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-22330.826856465239</v>
      </c>
      <c r="L1257" s="444">
        <f t="shared" ca="1" si="106"/>
        <v>-5381729.2724081222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-5381729.2724081222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-22423.871968367177</v>
      </c>
      <c r="L1258" s="444">
        <f t="shared" ca="1" si="106"/>
        <v>-5404153.1443764893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-5404153.1443764893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-22517.304768235372</v>
      </c>
      <c r="L1259" s="444">
        <f t="shared" ca="1" si="106"/>
        <v>-5426670.4491447248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-5426670.4491447248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-22611.126871436354</v>
      </c>
      <c r="L1260" s="444">
        <f t="shared" ca="1" si="106"/>
        <v>-5449281.5760161607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-5449281.5760161607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-22705.339900067334</v>
      </c>
      <c r="L1261" s="444">
        <f t="shared" ca="1" si="106"/>
        <v>-5471986.9159162277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-5471986.9159162277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-22799.945482984283</v>
      </c>
      <c r="L1262" s="444">
        <f t="shared" ca="1" si="106"/>
        <v>-5494786.8613992119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-5494786.8613992119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-22894.945255830051</v>
      </c>
      <c r="L1263" s="444">
        <f t="shared" ca="1" si="106"/>
        <v>-5517681.8066550419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-5517681.8066550419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-22990.340861062676</v>
      </c>
      <c r="L1264" s="444">
        <f t="shared" ca="1" si="106"/>
        <v>-5540672.1475161044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-5540672.1475161044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-23086.13394798377</v>
      </c>
      <c r="L1265" s="444">
        <f t="shared" ca="1" si="106"/>
        <v>-5563758.2814640878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-5563758.2814640878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-23182.326172767032</v>
      </c>
      <c r="L1266" s="444">
        <f t="shared" ca="1" si="106"/>
        <v>-5586940.607636855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-5586940.607636855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-23278.919198486896</v>
      </c>
      <c r="L1267" s="444">
        <f t="shared" ca="1" si="106"/>
        <v>-5610219.5268353419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-5610219.5268353419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-23375.914695147258</v>
      </c>
      <c r="L1268" s="444">
        <f t="shared" ca="1" si="106"/>
        <v>-5633595.4415304894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-5633595.4415304894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-23473.31433971037</v>
      </c>
      <c r="L1269" s="444">
        <f t="shared" ca="1" si="106"/>
        <v>-5657068.7558701998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-5657068.7558701998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-23571.119816125833</v>
      </c>
      <c r="L1270" s="444">
        <f t="shared" ca="1" si="106"/>
        <v>-5680639.8756863251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-5680639.8756863251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-23669.332815359689</v>
      </c>
      <c r="L1271" s="444">
        <f t="shared" ca="1" si="106"/>
        <v>-5704309.2085016845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-5704309.2085016845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-23767.955035423685</v>
      </c>
      <c r="L1272" s="444">
        <f t="shared" ca="1" si="106"/>
        <v>-5728077.1635371083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-5728077.1635371083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-23866.988181404617</v>
      </c>
      <c r="L1273" s="444">
        <f t="shared" ca="1" si="106"/>
        <v>-5751944.1517185131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-5751944.1517185131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-23966.433965493805</v>
      </c>
      <c r="L1274" s="444">
        <f t="shared" ca="1" si="106"/>
        <v>-5775910.585684007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-5775910.585684007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-24066.294107016696</v>
      </c>
      <c r="L1275" s="444">
        <f t="shared" ca="1" si="106"/>
        <v>-5799976.8797910241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-5799976.8797910241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-24166.570332462601</v>
      </c>
      <c r="L1276" s="444">
        <f t="shared" ca="1" si="106"/>
        <v>-5824143.450123487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-5824143.450123487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-24267.264375514529</v>
      </c>
      <c r="L1277" s="444">
        <f t="shared" ca="1" si="106"/>
        <v>-5848410.7144990014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-5848410.7144990014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-24368.377977079173</v>
      </c>
      <c r="L1278" s="444">
        <f t="shared" ca="1" si="106"/>
        <v>-5872779.0924760802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-5872779.0924760802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-24469.912885317</v>
      </c>
      <c r="L1279" s="444">
        <f t="shared" ca="1" si="106"/>
        <v>-5897249.0053613968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-5897249.0053613968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-24571.870855672485</v>
      </c>
      <c r="L1280" s="444">
        <f t="shared" ca="1" si="106"/>
        <v>-5921820.8762170691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-5921820.8762170691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-24674.253650904455</v>
      </c>
      <c r="L1281" s="444">
        <f t="shared" ca="1" si="106"/>
        <v>-5946495.1298679737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-5946495.1298679737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-24777.063041116558</v>
      </c>
      <c r="L1282" s="444">
        <f t="shared" ca="1" si="106"/>
        <v>-5971272.1929090898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-5971272.1929090898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-24880.300803787875</v>
      </c>
      <c r="L1283" s="444">
        <f t="shared" ref="L1283:L1537" ca="1" si="127">I1283-J1283+K1283</f>
        <v>-5996152.4937128779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-5996152.4937128779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-24983.968723803657</v>
      </c>
      <c r="L1284" s="444">
        <f t="shared" ca="1" si="127"/>
        <v>-6021136.4624366816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-6021136.4624366816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-25088.068593486172</v>
      </c>
      <c r="L1285" s="444">
        <f t="shared" ca="1" si="127"/>
        <v>-6046224.5310301678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-6046224.5310301678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-25192.602212625698</v>
      </c>
      <c r="L1286" s="444">
        <f t="shared" ca="1" si="127"/>
        <v>-6071417.1332427934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-6071417.1332427934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-25297.571388511638</v>
      </c>
      <c r="L1287" s="444">
        <f t="shared" ca="1" si="127"/>
        <v>-6096714.7046313053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-6096714.7046313053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-25402.977935963772</v>
      </c>
      <c r="L1288" s="444">
        <f t="shared" ca="1" si="127"/>
        <v>-6122117.6825672686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-6122117.6825672686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-25508.82367736362</v>
      </c>
      <c r="L1289" s="444">
        <f t="shared" ca="1" si="127"/>
        <v>-6147626.5062446324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-6147626.5062446324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-25615.110442685967</v>
      </c>
      <c r="L1290" s="444">
        <f t="shared" ca="1" si="127"/>
        <v>-6173241.6166873183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-6173241.6166873183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-25721.840069530492</v>
      </c>
      <c r="L1291" s="444">
        <f t="shared" ca="1" si="127"/>
        <v>-6198963.4567568488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-6198963.4567568488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-25829.014403153538</v>
      </c>
      <c r="L1292" s="444">
        <f t="shared" ca="1" si="127"/>
        <v>-6224792.4711600021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-6224792.4711600021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-25936.635296500008</v>
      </c>
      <c r="L1293" s="444">
        <f t="shared" ca="1" si="127"/>
        <v>-6250729.1064565023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-6250729.1064565023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-26044.704610235425</v>
      </c>
      <c r="L1294" s="444">
        <f t="shared" ca="1" si="127"/>
        <v>-6276773.8110667374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-6276773.8110667374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-26153.224212778074</v>
      </c>
      <c r="L1295" s="444">
        <f t="shared" ca="1" si="127"/>
        <v>-6302927.0352795152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-6302927.0352795152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-26262.195980331315</v>
      </c>
      <c r="L1296" s="444">
        <f t="shared" ca="1" si="127"/>
        <v>-6329189.2312598461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-6329189.2312598461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-26371.621796916024</v>
      </c>
      <c r="L1297" s="444">
        <f t="shared" ca="1" si="127"/>
        <v>-6355560.8530567624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-6355560.8530567624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-26481.503554403174</v>
      </c>
      <c r="L1298" s="444">
        <f t="shared" ca="1" si="127"/>
        <v>-6382042.3566111652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-6382042.3566111652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-26591.84315254652</v>
      </c>
      <c r="L1299" s="444">
        <f t="shared" ca="1" si="127"/>
        <v>-6408634.1997637115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-6408634.1997637115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-26702.642499015463</v>
      </c>
      <c r="L1300" s="444">
        <f t="shared" ca="1" si="127"/>
        <v>-6435336.8422627272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-6435336.8422627272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-26813.90350942803</v>
      </c>
      <c r="L1301" s="444">
        <f t="shared" ca="1" si="127"/>
        <v>-6462150.745772155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-6462150.745772155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-26925.628107383978</v>
      </c>
      <c r="L1302" s="444">
        <f t="shared" ca="1" si="127"/>
        <v>-6489076.3738795388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-6489076.3738795388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-27037.818224498078</v>
      </c>
      <c r="L1303" s="444">
        <f t="shared" ca="1" si="127"/>
        <v>-6516114.1921040369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-6516114.1921040369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-27150.475800433487</v>
      </c>
      <c r="L1304" s="444">
        <f t="shared" ca="1" si="127"/>
        <v>-6543264.6679044701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-6543264.6679044701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-27263.602782935286</v>
      </c>
      <c r="L1305" s="444">
        <f t="shared" ca="1" si="127"/>
        <v>-6570528.270687405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-6570528.270687405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-27377.201127864188</v>
      </c>
      <c r="L1306" s="444">
        <f t="shared" ca="1" si="127"/>
        <v>-6597905.4718152694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-6597905.4718152694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-27491.272799230293</v>
      </c>
      <c r="L1307" s="444">
        <f t="shared" ca="1" si="127"/>
        <v>-6625396.7446144996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-6625396.7446144996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-27605.819769227081</v>
      </c>
      <c r="L1308" s="444">
        <f t="shared" ca="1" si="127"/>
        <v>-6653002.5643837266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-6653002.5643837266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-27720.844018265521</v>
      </c>
      <c r="L1309" s="444">
        <f t="shared" ca="1" si="127"/>
        <v>-6680723.4084019922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-6680723.4084019922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-27836.347535008299</v>
      </c>
      <c r="L1310" s="444">
        <f t="shared" ca="1" si="127"/>
        <v>-6708559.7559370007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-6708559.7559370007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-27952.332316404169</v>
      </c>
      <c r="L1311" s="444">
        <f t="shared" ca="1" si="127"/>
        <v>-6736512.0882534049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-6736512.0882534049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-28068.800367722521</v>
      </c>
      <c r="L1312" s="444">
        <f t="shared" ca="1" si="127"/>
        <v>-6764580.8886211272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-6764580.8886211272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-28185.75370258803</v>
      </c>
      <c r="L1313" s="444">
        <f t="shared" ca="1" si="127"/>
        <v>-6792766.6423237156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-6792766.6423237156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-28303.194343015482</v>
      </c>
      <c r="L1314" s="444">
        <f t="shared" ca="1" si="127"/>
        <v>-6821069.8366667312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-6821069.8366667312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-28421.124319444712</v>
      </c>
      <c r="L1315" s="444">
        <f t="shared" ca="1" si="127"/>
        <v>-6849490.9609861756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-6849490.9609861756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-28539.545670775729</v>
      </c>
      <c r="L1316" s="444">
        <f t="shared" ca="1" si="127"/>
        <v>-6878030.5066569513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-6878030.5066569513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-28658.460444403969</v>
      </c>
      <c r="L1317" s="444">
        <f t="shared" ca="1" si="127"/>
        <v>-6906688.9671013551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-6906688.9671013551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-28777.870696255646</v>
      </c>
      <c r="L1318" s="444">
        <f t="shared" ca="1" si="127"/>
        <v>-6935466.837797611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-6935466.837797611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-28897.778490823384</v>
      </c>
      <c r="L1319" s="444">
        <f t="shared" ca="1" si="127"/>
        <v>-6964364.6162884347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-6964364.6162884347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-29018.18590120181</v>
      </c>
      <c r="L1320" s="444">
        <f t="shared" ca="1" si="127"/>
        <v>-6993382.802189637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-6993382.802189637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-29139.095009123488</v>
      </c>
      <c r="L1321" s="444">
        <f t="shared" ca="1" si="127"/>
        <v>-7022521.8971987609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-7022521.8971987609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-29260.507904994836</v>
      </c>
      <c r="L1322" s="444">
        <f t="shared" ca="1" si="127"/>
        <v>-7051782.4051037561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-7051782.4051037561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-29382.426687932315</v>
      </c>
      <c r="L1323" s="444">
        <f t="shared" ca="1" si="127"/>
        <v>-7081164.8317916887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-7081164.8317916887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-29504.853465798704</v>
      </c>
      <c r="L1324" s="444">
        <f t="shared" ca="1" si="127"/>
        <v>-7110669.685257487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-7110669.685257487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-29627.790355239529</v>
      </c>
      <c r="L1325" s="444">
        <f t="shared" ca="1" si="127"/>
        <v>-7140297.4756127261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-7140297.4756127261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-29751.239481719687</v>
      </c>
      <c r="L1326" s="444">
        <f t="shared" ca="1" si="127"/>
        <v>-7170048.7150944462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-7170048.7150944462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-29875.202979560192</v>
      </c>
      <c r="L1327" s="444">
        <f t="shared" ca="1" si="127"/>
        <v>-7199923.9180740062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-7199923.9180740062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-29999.682991975027</v>
      </c>
      <c r="L1328" s="444">
        <f t="shared" ca="1" si="127"/>
        <v>-7229923.6010659812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-7229923.6010659812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-30124.681671108254</v>
      </c>
      <c r="L1329" s="444">
        <f t="shared" ca="1" si="127"/>
        <v>-7260048.2827370893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-7260048.2827370893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-30250.201178071202</v>
      </c>
      <c r="L1330" s="444">
        <f t="shared" ca="1" si="127"/>
        <v>-7290298.4839151604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-7290298.4839151604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-30376.243682979835</v>
      </c>
      <c r="L1331" s="444">
        <f t="shared" ca="1" si="127"/>
        <v>-7320674.72759814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-7320674.72759814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-30502.811364992252</v>
      </c>
      <c r="L1332" s="444">
        <f t="shared" ca="1" si="127"/>
        <v>-7351177.5389631325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-7351177.5389631325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-30629.906412346387</v>
      </c>
      <c r="L1333" s="444">
        <f t="shared" ca="1" si="127"/>
        <v>-7381807.4453754788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-7381807.4453754788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-30757.531022397827</v>
      </c>
      <c r="L1334" s="444">
        <f t="shared" ca="1" si="127"/>
        <v>-7412564.9763978766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-7412564.9763978766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-30885.687401657815</v>
      </c>
      <c r="L1335" s="444">
        <f t="shared" ca="1" si="127"/>
        <v>-7443450.6637995346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-7443450.6637995346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-31014.377765831392</v>
      </c>
      <c r="L1336" s="444">
        <f t="shared" ca="1" si="127"/>
        <v>-7474465.0415653661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-7474465.0415653661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-31143.60433985569</v>
      </c>
      <c r="L1337" s="444">
        <f t="shared" ca="1" si="127"/>
        <v>-7505608.6459052218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-7505608.6459052218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-31273.36935793842</v>
      </c>
      <c r="L1338" s="444">
        <f t="shared" ca="1" si="127"/>
        <v>-7536882.0152631607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-7536882.0152631607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-31403.675063596504</v>
      </c>
      <c r="L1339" s="444">
        <f t="shared" ca="1" si="127"/>
        <v>-7568285.6903267568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-7568285.6903267568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-31534.523709694819</v>
      </c>
      <c r="L1340" s="444">
        <f t="shared" ca="1" si="127"/>
        <v>-7599820.2140364517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-7599820.2140364517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-31665.917558485216</v>
      </c>
      <c r="L1341" s="444">
        <f t="shared" ca="1" si="127"/>
        <v>-7631486.1315949373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-7631486.1315949373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-31797.85888164557</v>
      </c>
      <c r="L1342" s="444">
        <f t="shared" ca="1" si="127"/>
        <v>-7663283.9904765831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-7663283.9904765831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-31930.349960319101</v>
      </c>
      <c r="L1343" s="444">
        <f t="shared" ca="1" si="127"/>
        <v>-7695214.3404369019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-7695214.3404369019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-32063.393085153759</v>
      </c>
      <c r="L1344" s="444">
        <f t="shared" ca="1" si="127"/>
        <v>-7727277.7335220557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-7727277.7335220557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-32196.990556341898</v>
      </c>
      <c r="L1345" s="444">
        <f t="shared" ca="1" si="127"/>
        <v>-7759474.7240783973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-7759474.7240783973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-32331.14468365999</v>
      </c>
      <c r="L1346" s="444">
        <f t="shared" ca="1" si="127"/>
        <v>-7791805.8687620573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-7791805.8687620573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-32465.857786508572</v>
      </c>
      <c r="L1347" s="444">
        <f t="shared" ca="1" si="127"/>
        <v>-7824271.7265485656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-7824271.7265485656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-32601.132193952351</v>
      </c>
      <c r="L1348" s="444">
        <f t="shared" ca="1" si="127"/>
        <v>-7856872.8587425184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-7856872.8587425184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-32736.970244760498</v>
      </c>
      <c r="L1349" s="444">
        <f t="shared" ca="1" si="127"/>
        <v>-7889609.828987279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-7889609.828987279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-32873.374287446997</v>
      </c>
      <c r="L1350" s="444">
        <f t="shared" ca="1" si="127"/>
        <v>-7922483.2032747259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-7922483.2032747259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-33010.346680311355</v>
      </c>
      <c r="L1351" s="444">
        <f t="shared" ca="1" si="127"/>
        <v>-7955493.5499550374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-7955493.5499550374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-33147.88979147932</v>
      </c>
      <c r="L1352" s="444">
        <f t="shared" ca="1" si="127"/>
        <v>-7988641.4397465168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-7988641.4397465168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-33286.005998943816</v>
      </c>
      <c r="L1353" s="444">
        <f t="shared" ca="1" si="127"/>
        <v>-8021927.4457454607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-8021927.4457454607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-33424.697690606088</v>
      </c>
      <c r="L1354" s="444">
        <f t="shared" ca="1" si="127"/>
        <v>-8055352.1434360668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-8055352.1434360668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-33563.967264316947</v>
      </c>
      <c r="L1355" s="444">
        <f t="shared" ca="1" si="127"/>
        <v>-8088916.1107003838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-8088916.1107003838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-33703.817127918264</v>
      </c>
      <c r="L1356" s="444">
        <f t="shared" ca="1" si="127"/>
        <v>-8122619.9278283017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-8122619.9278283017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-33844.249699284592</v>
      </c>
      <c r="L1357" s="444">
        <f t="shared" ca="1" si="127"/>
        <v>-8156464.177527586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-8156464.177527586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-33985.267406364939</v>
      </c>
      <c r="L1358" s="444">
        <f t="shared" ca="1" si="127"/>
        <v>-8190449.4449339509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-8190449.4449339509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-34126.872687224793</v>
      </c>
      <c r="L1359" s="444">
        <f t="shared" ca="1" si="127"/>
        <v>-8224576.3176211761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-8224576.3176211761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-34269.067990088231</v>
      </c>
      <c r="L1360" s="444">
        <f t="shared" ca="1" si="127"/>
        <v>-8258845.385611264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-8258845.385611264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-34411.855773380274</v>
      </c>
      <c r="L1361" s="444">
        <f t="shared" ca="1" si="127"/>
        <v>-8293257.2413846441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-8293257.2413846441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-34555.238505769346</v>
      </c>
      <c r="L1362" s="444">
        <f t="shared" ca="1" si="127"/>
        <v>-8327812.4798904136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-8327812.4798904136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-34699.218666210058</v>
      </c>
      <c r="L1363" s="444">
        <f t="shared" ca="1" si="127"/>
        <v>-8362511.6985566234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-8362511.6985566234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-34843.798743985935</v>
      </c>
      <c r="L1364" s="444">
        <f t="shared" ca="1" si="127"/>
        <v>-8397355.4973006099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-8397355.4973006099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-34988.981238752538</v>
      </c>
      <c r="L1365" s="444">
        <f t="shared" ca="1" si="127"/>
        <v>-8432344.4785393625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-8432344.4785393625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-35134.768660580674</v>
      </c>
      <c r="L1366" s="444">
        <f t="shared" ca="1" si="127"/>
        <v>-8467479.2471999433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-8467479.2471999433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-35281.163529999765</v>
      </c>
      <c r="L1367" s="444">
        <f t="shared" ca="1" si="127"/>
        <v>-8502760.4107299428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-8502760.4107299428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-35428.168378041431</v>
      </c>
      <c r="L1368" s="444">
        <f t="shared" ca="1" si="127"/>
        <v>-8538188.5791079849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-8538188.5791079849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-35575.785746283269</v>
      </c>
      <c r="L1369" s="444">
        <f t="shared" ca="1" si="127"/>
        <v>-8573764.3648542687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-8573764.3648542687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-35724.018186892783</v>
      </c>
      <c r="L1370" s="444">
        <f t="shared" ca="1" si="127"/>
        <v>-8609488.383041162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-8609488.383041162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-35872.868262671509</v>
      </c>
      <c r="L1371" s="444">
        <f t="shared" ca="1" si="127"/>
        <v>-8645361.251303833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-8645361.251303833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-36022.338547099302</v>
      </c>
      <c r="L1372" s="444">
        <f t="shared" ca="1" si="127"/>
        <v>-8681383.5898509324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-8681383.5898509324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-36172.431624378885</v>
      </c>
      <c r="L1373" s="444">
        <f t="shared" ca="1" si="127"/>
        <v>-8717556.0214753114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-8717556.0214753114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-36323.150089480463</v>
      </c>
      <c r="L1374" s="444">
        <f t="shared" ca="1" si="127"/>
        <v>-8753879.1715647914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-8753879.1715647914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-36474.496548186631</v>
      </c>
      <c r="L1375" s="444">
        <f t="shared" ca="1" si="127"/>
        <v>-8790353.6681129783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-8790353.6681129783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-36626.47361713741</v>
      </c>
      <c r="L1376" s="444">
        <f t="shared" ca="1" si="127"/>
        <v>-8826980.1417301148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-8826980.1417301148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-36779.083923875478</v>
      </c>
      <c r="L1377" s="444">
        <f t="shared" ca="1" si="127"/>
        <v>-8863759.2256539911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-8863759.2256539911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-36932.330106891626</v>
      </c>
      <c r="L1378" s="444">
        <f t="shared" ca="1" si="127"/>
        <v>-8900691.5557608828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-8900691.5557608828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-37086.214815670348</v>
      </c>
      <c r="L1379" s="444">
        <f t="shared" ca="1" si="127"/>
        <v>-8937777.7705765534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-8937777.7705765534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-37240.740710735641</v>
      </c>
      <c r="L1380" s="444">
        <f t="shared" ca="1" si="127"/>
        <v>-8975018.5112872887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-8975018.5112872887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-37395.910463697037</v>
      </c>
      <c r="L1381" s="444">
        <f t="shared" ca="1" si="127"/>
        <v>-9012414.4217509851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-9012414.4217509851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-37551.726757295772</v>
      </c>
      <c r="L1382" s="444">
        <f t="shared" ca="1" si="127"/>
        <v>-9049966.1485082805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-9049966.1485082805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-37708.192285451165</v>
      </c>
      <c r="L1383" s="444">
        <f t="shared" ca="1" si="127"/>
        <v>-9087674.3407937326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-9087674.3407937326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-37865.309753307221</v>
      </c>
      <c r="L1384" s="444">
        <f t="shared" ca="1" si="127"/>
        <v>-9125539.6505470406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-9125539.6505470406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-38023.081877279335</v>
      </c>
      <c r="L1385" s="444">
        <f t="shared" ca="1" si="127"/>
        <v>-9163562.7324243207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-9163562.7324243207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-38181.511385101338</v>
      </c>
      <c r="L1386" s="444">
        <f t="shared" ca="1" si="127"/>
        <v>-9201744.2438094225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-9201744.2438094225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-38340.601015872591</v>
      </c>
      <c r="L1387" s="444">
        <f t="shared" ca="1" si="127"/>
        <v>-9240084.8448252957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-9240084.8448252957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-38500.353520105396</v>
      </c>
      <c r="L1388" s="444">
        <f t="shared" ca="1" si="127"/>
        <v>-9278585.1983454004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-9278585.1983454004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-38660.771659772501</v>
      </c>
      <c r="L1389" s="444">
        <f t="shared" ca="1" si="127"/>
        <v>-9317245.9700051732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-9317245.9700051732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-38821.85820835489</v>
      </c>
      <c r="L1390" s="444">
        <f t="shared" ca="1" si="127"/>
        <v>-9356067.8282135278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-9356067.8282135278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-38983.615950889696</v>
      </c>
      <c r="L1391" s="444">
        <f t="shared" ca="1" si="127"/>
        <v>-9395051.4441644177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-9395051.4441644177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-39146.047684018406</v>
      </c>
      <c r="L1392" s="444">
        <f t="shared" ca="1" si="127"/>
        <v>-9434197.4918484353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-9434197.4918484353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-39309.156216035146</v>
      </c>
      <c r="L1393" s="444">
        <f t="shared" ca="1" si="127"/>
        <v>-9473506.6480644699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-9473506.6480644699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-39472.944366935291</v>
      </c>
      <c r="L1394" s="444">
        <f t="shared" ca="1" si="127"/>
        <v>-9512979.5924314056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-9512979.5924314056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-39637.414968464189</v>
      </c>
      <c r="L1395" s="444">
        <f t="shared" ca="1" si="127"/>
        <v>-9552617.0073998701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-9552617.0073998701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-39802.570864166126</v>
      </c>
      <c r="L1396" s="444">
        <f t="shared" ca="1" si="127"/>
        <v>-9592419.5782640353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-9592419.5782640353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-39968.414909433479</v>
      </c>
      <c r="L1397" s="444">
        <f t="shared" ca="1" si="127"/>
        <v>-9632387.9931734689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-9632387.9931734689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-40134.949971556118</v>
      </c>
      <c r="L1398" s="444">
        <f t="shared" ca="1" si="127"/>
        <v>-9672522.9431450255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-9672522.9431450255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-40302.17892977094</v>
      </c>
      <c r="L1399" s="444">
        <f t="shared" ca="1" si="127"/>
        <v>-9712825.1220747959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-9712825.1220747959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-40470.104675311646</v>
      </c>
      <c r="L1400" s="444">
        <f t="shared" ca="1" si="127"/>
        <v>-9753295.2267501075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-9753295.2267501075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-40638.730111458783</v>
      </c>
      <c r="L1401" s="444">
        <f t="shared" ca="1" si="127"/>
        <v>-9793933.9568615668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-9793933.9568615668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-40808.05815358986</v>
      </c>
      <c r="L1402" s="444">
        <f t="shared" ca="1" si="127"/>
        <v>-9834742.0150151569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-9834742.0150151569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-40978.091729229818</v>
      </c>
      <c r="L1403" s="444">
        <f t="shared" ca="1" si="127"/>
        <v>-9875720.1067443863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-9875720.1067443863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-41148.833778101609</v>
      </c>
      <c r="L1404" s="444">
        <f t="shared" ca="1" si="127"/>
        <v>-9916868.9405224882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-9916868.9405224882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-41320.287252177033</v>
      </c>
      <c r="L1405" s="444">
        <f t="shared" ca="1" si="127"/>
        <v>-9958189.2277746648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-9958189.2277746648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-41492.455115727767</v>
      </c>
      <c r="L1406" s="444">
        <f t="shared" ca="1" si="127"/>
        <v>-9999681.6828903928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-9999681.6828903928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-41665.340345376637</v>
      </c>
      <c r="L1407" s="444">
        <f t="shared" ca="1" si="127"/>
        <v>-10041347.02323577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-10041347.02323577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-41838.945930149042</v>
      </c>
      <c r="L1408" s="444">
        <f t="shared" ca="1" si="127"/>
        <v>-10083185.969165919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-10083185.969165919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-42013.274871524663</v>
      </c>
      <c r="L1409" s="444">
        <f t="shared" ca="1" si="127"/>
        <v>-10125199.244037444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-10125199.244037444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-42188.33018348935</v>
      </c>
      <c r="L1410" s="444">
        <f t="shared" ca="1" si="127"/>
        <v>-10167387.574220933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-10167387.574220933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-42364.114892587218</v>
      </c>
      <c r="L1411" s="444">
        <f t="shared" ca="1" si="127"/>
        <v>-10209751.68911352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-10209751.68911352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-42540.632037973002</v>
      </c>
      <c r="L1412" s="444">
        <f t="shared" ca="1" si="127"/>
        <v>-10252292.321151493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-10252292.321151493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-42717.884671464555</v>
      </c>
      <c r="L1413" s="444">
        <f t="shared" ca="1" si="127"/>
        <v>-10295010.205822958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-10295010.205822958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-42895.87585759566</v>
      </c>
      <c r="L1414" s="444">
        <f t="shared" ca="1" si="127"/>
        <v>-10337906.081680553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-10337906.081680553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-43074.608673668969</v>
      </c>
      <c r="L1415" s="444">
        <f t="shared" ca="1" si="127"/>
        <v>-10380980.690354222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-10380980.690354222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-43254.086209809262</v>
      </c>
      <c r="L1416" s="444">
        <f t="shared" ca="1" si="127"/>
        <v>-10424234.776564032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-10424234.776564032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-43434.311569016798</v>
      </c>
      <c r="L1417" s="444">
        <f t="shared" ca="1" si="127"/>
        <v>-10467669.088133048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-10467669.088133048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-43615.287867221035</v>
      </c>
      <c r="L1418" s="444">
        <f t="shared" ca="1" si="127"/>
        <v>-10511284.376000268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-10511284.376000268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-43797.018233334449</v>
      </c>
      <c r="L1419" s="444">
        <f t="shared" ca="1" si="127"/>
        <v>-10555081.394233603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-10555081.394233603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-43979.505809306676</v>
      </c>
      <c r="L1420" s="444">
        <f t="shared" ca="1" si="127"/>
        <v>-10599060.90004291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-10599060.90004291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-44162.753750178788</v>
      </c>
      <c r="L1421" s="444">
        <f t="shared" ca="1" si="127"/>
        <v>-10643223.653793089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-10643223.653793089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-44346.765224137867</v>
      </c>
      <c r="L1422" s="444">
        <f t="shared" ca="1" si="127"/>
        <v>-10687570.419017227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-10687570.419017227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-44531.54341257178</v>
      </c>
      <c r="L1423" s="444">
        <f t="shared" ca="1" si="127"/>
        <v>-10732101.962429799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-10732101.962429799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-44717.091510124163</v>
      </c>
      <c r="L1424" s="444">
        <f t="shared" ca="1" si="127"/>
        <v>-10776819.053939924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-10776819.053939924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-44903.41272474968</v>
      </c>
      <c r="L1425" s="444">
        <f t="shared" ca="1" si="127"/>
        <v>-10821722.466664674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-10821722.466664674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-45090.51027776947</v>
      </c>
      <c r="L1426" s="444">
        <f t="shared" ca="1" si="127"/>
        <v>-10866812.976942442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-10866812.976942442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-45278.387403926841</v>
      </c>
      <c r="L1427" s="444">
        <f t="shared" ca="1" si="127"/>
        <v>-10912091.36434637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-10912091.36434637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-45467.047351443209</v>
      </c>
      <c r="L1428" s="444">
        <f t="shared" ca="1" si="127"/>
        <v>-10957558.411697812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-10957558.411697812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-45656.493382074215</v>
      </c>
      <c r="L1429" s="444">
        <f t="shared" ca="1" si="127"/>
        <v>-11003214.905079886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-11003214.905079886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-45846.728771166192</v>
      </c>
      <c r="L1430" s="444">
        <f t="shared" ca="1" si="127"/>
        <v>-11049061.633851053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-11049061.633851053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-46037.756807712722</v>
      </c>
      <c r="L1431" s="444">
        <f t="shared" ca="1" si="127"/>
        <v>-11095099.390658766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-11095099.390658766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-46229.580794411522</v>
      </c>
      <c r="L1432" s="444">
        <f t="shared" ca="1" si="127"/>
        <v>-11141328.971453177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-11141328.971453177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-46422.204047721571</v>
      </c>
      <c r="L1433" s="444">
        <f t="shared" ca="1" si="127"/>
        <v>-11187751.175500898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-11187751.175500898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-46615.629897920408</v>
      </c>
      <c r="L1434" s="444">
        <f t="shared" ca="1" si="127"/>
        <v>-11234366.805398818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-11234366.805398818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-46809.861689161742</v>
      </c>
      <c r="L1435" s="444">
        <f t="shared" ca="1" si="127"/>
        <v>-11281176.66708798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-11281176.66708798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-47004.902779533251</v>
      </c>
      <c r="L1436" s="444">
        <f t="shared" ca="1" si="127"/>
        <v>-11328181.569867512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-11328181.569867512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-47200.756541114635</v>
      </c>
      <c r="L1437" s="444">
        <f t="shared" ca="1" si="127"/>
        <v>-11375382.326408627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-11375382.326408627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-47397.426360035941</v>
      </c>
      <c r="L1438" s="444">
        <f t="shared" ca="1" si="127"/>
        <v>-11422779.752768662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-11422779.752768662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-47594.91563653609</v>
      </c>
      <c r="L1439" s="444">
        <f t="shared" ca="1" si="127"/>
        <v>-11470374.668405198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-11470374.668405198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-47793.227785021656</v>
      </c>
      <c r="L1440" s="444">
        <f t="shared" ca="1" si="127"/>
        <v>-11518167.896190219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-11518167.896190219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-47992.366234125911</v>
      </c>
      <c r="L1441" s="444">
        <f t="shared" ca="1" si="127"/>
        <v>-11566160.262424344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-11566160.262424344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-48192.334426768102</v>
      </c>
      <c r="L1442" s="444">
        <f t="shared" ca="1" si="127"/>
        <v>-11614352.596851112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-11614352.596851112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-48393.13582021297</v>
      </c>
      <c r="L1443" s="444">
        <f t="shared" ca="1" si="127"/>
        <v>-11662745.732671326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-11662745.732671326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-48594.773886130526</v>
      </c>
      <c r="L1444" s="444">
        <f t="shared" ca="1" si="127"/>
        <v>-11711340.506557457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-11711340.506557457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-48797.252110656074</v>
      </c>
      <c r="L1445" s="444">
        <f t="shared" ca="1" si="127"/>
        <v>-11760137.758668113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-11760137.758668113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-49000.573994450475</v>
      </c>
      <c r="L1446" s="444">
        <f t="shared" ca="1" si="127"/>
        <v>-11809138.332662564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-11809138.332662564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-49204.743052760685</v>
      </c>
      <c r="L1447" s="444">
        <f t="shared" ca="1" si="127"/>
        <v>-11858343.075715324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-11858343.075715324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-49409.762815480513</v>
      </c>
      <c r="L1448" s="444">
        <f t="shared" ca="1" si="127"/>
        <v>-11907752.838530805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-11907752.838530805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-49615.636827211689</v>
      </c>
      <c r="L1449" s="444">
        <f t="shared" ca="1" si="127"/>
        <v>-11957368.475358017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-11957368.475358017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-49822.368647325071</v>
      </c>
      <c r="L1450" s="444">
        <f t="shared" ca="1" si="127"/>
        <v>-12007190.844005343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-12007190.844005343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-50029.961850022257</v>
      </c>
      <c r="L1451" s="444">
        <f t="shared" ca="1" si="127"/>
        <v>-12057220.805855365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-12057220.805855365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-50238.420024397354</v>
      </c>
      <c r="L1452" s="444">
        <f t="shared" ca="1" si="127"/>
        <v>-12107459.225879762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-12107459.225879762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-50447.746774499006</v>
      </c>
      <c r="L1453" s="444">
        <f t="shared" ca="1" si="127"/>
        <v>-12157906.972654261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-12157906.972654261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-50657.945719392752</v>
      </c>
      <c r="L1454" s="444">
        <f t="shared" ca="1" si="127"/>
        <v>-12208564.918373654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-12208564.918373654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-50869.020493223557</v>
      </c>
      <c r="L1455" s="444">
        <f t="shared" ca="1" si="127"/>
        <v>-12259433.938866878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-12259433.938866878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-51080.974745278654</v>
      </c>
      <c r="L1456" s="444">
        <f t="shared" ca="1" si="127"/>
        <v>-12310514.913612157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-12310514.913612157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-51293.812140050657</v>
      </c>
      <c r="L1457" s="444">
        <f t="shared" ca="1" si="127"/>
        <v>-12361808.725752208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-12361808.725752208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-51507.536357300865</v>
      </c>
      <c r="L1458" s="444">
        <f t="shared" ca="1" si="127"/>
        <v>-12413316.262109509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-12413316.262109509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-51722.151092122949</v>
      </c>
      <c r="L1459" s="444">
        <f t="shared" ca="1" si="127"/>
        <v>-12465038.413201632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-12465038.413201632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-51937.660055006796</v>
      </c>
      <c r="L1460" s="444">
        <f t="shared" ca="1" si="127"/>
        <v>-12516976.073256638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-12516976.073256638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-52154.066971902655</v>
      </c>
      <c r="L1461" s="444">
        <f t="shared" ca="1" si="127"/>
        <v>-12569130.14022854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-12569130.14022854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-52371.375584285583</v>
      </c>
      <c r="L1462" s="444">
        <f t="shared" ca="1" si="127"/>
        <v>-12621501.515812825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-12621501.515812825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-52589.589649220106</v>
      </c>
      <c r="L1463" s="444">
        <f t="shared" ca="1" si="127"/>
        <v>-12674091.105462046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-12674091.105462046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-52808.71293942519</v>
      </c>
      <c r="L1464" s="444">
        <f t="shared" ca="1" si="127"/>
        <v>-12726899.818401471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-12726899.818401471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-53028.749243339458</v>
      </c>
      <c r="L1465" s="444">
        <f t="shared" ca="1" si="127"/>
        <v>-12779928.56764481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-12779928.56764481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-53249.702365186706</v>
      </c>
      <c r="L1466" s="444">
        <f t="shared" ca="1" si="127"/>
        <v>-12833178.270009996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-12833178.270009996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-53471.576125041647</v>
      </c>
      <c r="L1467" s="444">
        <f t="shared" ca="1" si="127"/>
        <v>-12886649.846135039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-12886649.846135039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-53694.374358895991</v>
      </c>
      <c r="L1468" s="444">
        <f t="shared" ca="1" si="127"/>
        <v>-12940344.220493935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-12940344.220493935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-53918.100918724725</v>
      </c>
      <c r="L1469" s="444">
        <f t="shared" ca="1" si="127"/>
        <v>-12994262.32141266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-12994262.32141266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-54142.759672552747</v>
      </c>
      <c r="L1470" s="444">
        <f t="shared" ca="1" si="127"/>
        <v>-13048405.081085213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-13048405.081085213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-54368.354504521718</v>
      </c>
      <c r="L1471" s="444">
        <f t="shared" ca="1" si="127"/>
        <v>-13102773.435589734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-13102773.435589734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-54594.889314957232</v>
      </c>
      <c r="L1472" s="444">
        <f t="shared" ca="1" si="127"/>
        <v>-13157368.324904691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-13157368.324904691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-54822.36802043621</v>
      </c>
      <c r="L1473" s="444">
        <f t="shared" ca="1" si="127"/>
        <v>-13212190.692925127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-13212190.692925127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-55050.794553854685</v>
      </c>
      <c r="L1474" s="444">
        <f t="shared" ca="1" si="127"/>
        <v>-13267241.487478983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-13267241.487478983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-55280.172864495762</v>
      </c>
      <c r="L1475" s="444">
        <f t="shared" ca="1" si="127"/>
        <v>-13322521.660343478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-13322521.660343478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-55510.506918097824</v>
      </c>
      <c r="L1476" s="444">
        <f t="shared" ca="1" si="127"/>
        <v>-13378032.167261574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-13378032.167261574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-55741.800696923216</v>
      </c>
      <c r="L1477" s="444">
        <f t="shared" ca="1" si="127"/>
        <v>-13433773.967958497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-13433773.967958497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-55974.058199827072</v>
      </c>
      <c r="L1478" s="444">
        <f t="shared" ca="1" si="127"/>
        <v>-13489748.026158324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-13489748.026158324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-56207.283442326348</v>
      </c>
      <c r="L1479" s="444">
        <f t="shared" ca="1" si="127"/>
        <v>-13545955.309600649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-13545955.309600649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-56441.480456669371</v>
      </c>
      <c r="L1480" s="444">
        <f t="shared" ca="1" si="127"/>
        <v>-13602396.790057318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-13602396.790057318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-56676.653291905495</v>
      </c>
      <c r="L1481" s="444">
        <f t="shared" ca="1" si="127"/>
        <v>-13659073.443349224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-13659073.443349224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-56912.806013955094</v>
      </c>
      <c r="L1482" s="444">
        <f t="shared" ca="1" si="127"/>
        <v>-13715986.249363178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-13715986.249363178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-57149.94270567991</v>
      </c>
      <c r="L1483" s="444">
        <f t="shared" ca="1" si="127"/>
        <v>-13773136.192068858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-13773136.192068858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-57388.067466953573</v>
      </c>
      <c r="L1484" s="444">
        <f t="shared" ca="1" si="127"/>
        <v>-13830524.259535812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-13830524.259535812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-57627.184414732546</v>
      </c>
      <c r="L1485" s="444">
        <f t="shared" ca="1" si="127"/>
        <v>-13888151.443950545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-13888151.443950545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-57867.297683127261</v>
      </c>
      <c r="L1486" s="444">
        <f t="shared" ca="1" si="127"/>
        <v>-13946018.741633672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-13946018.741633672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-58108.411423473633</v>
      </c>
      <c r="L1487" s="444">
        <f t="shared" ca="1" si="127"/>
        <v>-14004127.153057147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-14004127.153057147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-58350.529804404774</v>
      </c>
      <c r="L1488" s="444">
        <f t="shared" ca="1" si="127"/>
        <v>-14062477.682861552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-14062477.682861552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-58593.657011923133</v>
      </c>
      <c r="L1489" s="444">
        <f t="shared" ca="1" si="127"/>
        <v>-14121071.339873474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-14121071.339873474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-58837.797249472802</v>
      </c>
      <c r="L1490" s="444">
        <f t="shared" ca="1" si="127"/>
        <v>-14179909.137122948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-14179909.137122948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-59082.954738012282</v>
      </c>
      <c r="L1491" s="444">
        <f t="shared" ca="1" si="127"/>
        <v>-14238992.091860959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-14238992.091860959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-59329.133716087323</v>
      </c>
      <c r="L1492" s="444">
        <f t="shared" ca="1" si="127"/>
        <v>-14298321.225577047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-14298321.225577047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-59576.338439904357</v>
      </c>
      <c r="L1493" s="444">
        <f t="shared" ca="1" si="127"/>
        <v>-14357897.564016951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-14357897.564016951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-59824.573183403954</v>
      </c>
      <c r="L1494" s="444">
        <f t="shared" ca="1" si="127"/>
        <v>-14417722.137200356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-14417722.137200356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-60073.842238334815</v>
      </c>
      <c r="L1495" s="444">
        <f t="shared" ca="1" si="127"/>
        <v>-14477795.97943869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-14477795.97943869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-60324.149914327878</v>
      </c>
      <c r="L1496" s="444">
        <f t="shared" ca="1" si="127"/>
        <v>-14538120.129353018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-14538120.129353018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-60575.500538970904</v>
      </c>
      <c r="L1497" s="444">
        <f t="shared" ca="1" si="127"/>
        <v>-14598695.62989199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-14598695.62989199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-60827.89845788329</v>
      </c>
      <c r="L1498" s="444">
        <f t="shared" ca="1" si="127"/>
        <v>-14659523.528349873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-14659523.528349873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-61081.348034791146</v>
      </c>
      <c r="L1499" s="444">
        <f t="shared" ca="1" si="127"/>
        <v>-14720604.876384664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-14720604.876384664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-61335.85365160276</v>
      </c>
      <c r="L1500" s="444">
        <f t="shared" ca="1" si="127"/>
        <v>-14781940.730036268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-14781940.730036268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-61591.419708484442</v>
      </c>
      <c r="L1501" s="444">
        <f t="shared" ca="1" si="127"/>
        <v>-14843532.149744753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-14843532.149744753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-61848.050623936462</v>
      </c>
      <c r="L1502" s="444">
        <f t="shared" ca="1" si="127"/>
        <v>-14905380.200368689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-14905380.200368689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-62105.750834869541</v>
      </c>
      <c r="L1503" s="444">
        <f t="shared" ca="1" si="127"/>
        <v>-14967485.951203559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-14967485.951203559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-62364.524796681493</v>
      </c>
      <c r="L1504" s="444">
        <f t="shared" ca="1" si="127"/>
        <v>-15029850.47600024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-15029850.47600024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-62624.376983334332</v>
      </c>
      <c r="L1505" s="444">
        <f t="shared" ca="1" si="127"/>
        <v>-15092474.852983575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-15092474.852983575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-62885.311887431562</v>
      </c>
      <c r="L1506" s="444">
        <f t="shared" ca="1" si="127"/>
        <v>-15155360.164871007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-15155360.164871007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-63147.334020295864</v>
      </c>
      <c r="L1507" s="444">
        <f t="shared" ca="1" si="127"/>
        <v>-15218507.498891303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-15218507.498891303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-63410.447912047093</v>
      </c>
      <c r="L1508" s="444">
        <f t="shared" ca="1" si="127"/>
        <v>-15281917.94680335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-15281917.94680335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-63674.658111680634</v>
      </c>
      <c r="L1509" s="444">
        <f t="shared" ca="1" si="127"/>
        <v>-15345592.60491503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-15345592.60491503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-63939.969187145958</v>
      </c>
      <c r="L1510" s="444">
        <f t="shared" ca="1" si="127"/>
        <v>-15409532.574102176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-15409532.574102176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-64206.385725425738</v>
      </c>
      <c r="L1511" s="444">
        <f t="shared" ca="1" si="127"/>
        <v>-15473738.959827602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-15473738.959827602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-64473.912332615007</v>
      </c>
      <c r="L1512" s="444">
        <f t="shared" ca="1" si="127"/>
        <v>-15538212.872160217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-15538212.872160217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-64742.553634000906</v>
      </c>
      <c r="L1513" s="444">
        <f t="shared" ca="1" si="127"/>
        <v>-15602955.425794218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-15602955.425794218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-65012.314274142576</v>
      </c>
      <c r="L1514" s="444">
        <f t="shared" ca="1" si="127"/>
        <v>-15667967.740068361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-15667967.740068361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-65283.198916951507</v>
      </c>
      <c r="L1515" s="444">
        <f t="shared" ca="1" si="127"/>
        <v>-15733250.938985312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-15733250.938985312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-65555.212245772142</v>
      </c>
      <c r="L1516" s="444">
        <f t="shared" ca="1" si="127"/>
        <v>-15798806.151231084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-15798806.151231084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-65828.358963462844</v>
      </c>
      <c r="L1517" s="444">
        <f t="shared" ca="1" si="127"/>
        <v>-15864634.510194547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-15864634.510194547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-66102.643792477276</v>
      </c>
      <c r="L1518" s="444">
        <f t="shared" ca="1" si="127"/>
        <v>-15930737.153987024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-15930737.153987024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-66378.071474945929</v>
      </c>
      <c r="L1519" s="444">
        <f t="shared" ca="1" si="127"/>
        <v>-15997115.225461969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-15997115.225461969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-66654.646772758206</v>
      </c>
      <c r="L1520" s="444">
        <f t="shared" ca="1" si="127"/>
        <v>-16063769.872234728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-16063769.872234728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-66932.374467644695</v>
      </c>
      <c r="L1521" s="444">
        <f t="shared" ca="1" si="127"/>
        <v>-16130702.246702373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-16130702.246702373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-67211.259361259887</v>
      </c>
      <c r="L1522" s="444">
        <f t="shared" ca="1" si="127"/>
        <v>-16197913.506063633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-16197913.506063633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-67491.306275265131</v>
      </c>
      <c r="L1523" s="444">
        <f t="shared" ca="1" si="127"/>
        <v>-16265404.812338898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-16265404.812338898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-67772.520051412081</v>
      </c>
      <c r="L1524" s="444">
        <f t="shared" ca="1" si="127"/>
        <v>-16333177.33239031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-16333177.33239031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-68054.905551626289</v>
      </c>
      <c r="L1525" s="444">
        <f t="shared" ca="1" si="127"/>
        <v>-16401232.237941936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-16401232.237941936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-68338.467658091395</v>
      </c>
      <c r="L1526" s="444">
        <f t="shared" ca="1" si="127"/>
        <v>-16469570.705600027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-16469570.705600027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-68623.211273333451</v>
      </c>
      <c r="L1527" s="444">
        <f t="shared" ca="1" si="127"/>
        <v>-16538193.91687336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-16538193.91687336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-68909.141320305658</v>
      </c>
      <c r="L1528" s="444">
        <f t="shared" ca="1" si="127"/>
        <v>-16607103.058193665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-16607103.058193665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-69196.262742473598</v>
      </c>
      <c r="L1529" s="444">
        <f t="shared" ca="1" si="127"/>
        <v>-16676299.320936138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-16676299.320936138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-69484.580503900565</v>
      </c>
      <c r="L1530" s="444">
        <f t="shared" ca="1" si="127"/>
        <v>-16745783.901440039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-16745783.901440039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-69774.099589333491</v>
      </c>
      <c r="L1531" s="444">
        <f t="shared" ca="1" si="127"/>
        <v>-16815558.001029372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-16815558.001029372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-70064.825004289043</v>
      </c>
      <c r="L1532" s="444">
        <f t="shared" ca="1" si="127"/>
        <v>-16885622.826033663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-16885622.826033663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-70356.761775140258</v>
      </c>
      <c r="L1533" s="444">
        <f t="shared" ca="1" si="127"/>
        <v>-16955979.587808803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-16955979.587808803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-70649.914949203347</v>
      </c>
      <c r="L1534" s="444">
        <f t="shared" ca="1" si="127"/>
        <v>-17026629.502758007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-17026629.502758007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-70944.289594825037</v>
      </c>
      <c r="L1535" s="444">
        <f t="shared" ca="1" si="127"/>
        <v>-17097573.792352833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-17097573.792352833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-71239.89080147013</v>
      </c>
      <c r="L1536" s="444">
        <f t="shared" ca="1" si="127"/>
        <v>-17168813.683154304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-17168813.683154304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-71536.723679809598</v>
      </c>
      <c r="L1537" s="444">
        <f t="shared" ca="1" si="127"/>
        <v>-17240350.406834114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-17240350.406834114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-71834.793361808814</v>
      </c>
      <c r="L1538" s="444">
        <f t="shared" ref="L1538:L1792" ca="1" si="132">I1538-J1538+K1538</f>
        <v>-17312185.200195923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-17312185.200195923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-72134.105000816344</v>
      </c>
      <c r="L1539" s="444">
        <f t="shared" ca="1" si="132"/>
        <v>-17384319.30519674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-17384319.30519674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-72434.663771653082</v>
      </c>
      <c r="L1540" s="444">
        <f t="shared" ca="1" si="132"/>
        <v>-17456753.968968391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-17456753.968968391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-72736.474870701626</v>
      </c>
      <c r="L1541" s="444">
        <f t="shared" ca="1" si="132"/>
        <v>-17529490.443839092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-17529490.443839092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-73039.543515996222</v>
      </c>
      <c r="L1542" s="444">
        <f t="shared" ca="1" si="132"/>
        <v>-17602529.987355087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-17602529.987355087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-73343.874947312856</v>
      </c>
      <c r="L1543" s="444">
        <f t="shared" ca="1" si="132"/>
        <v>-17675873.8623024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-17675873.8623024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-73649.47442626</v>
      </c>
      <c r="L1544" s="444">
        <f t="shared" ca="1" si="132"/>
        <v>-17749523.336728659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-17749523.336728659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-73956.347236369416</v>
      </c>
      <c r="L1545" s="444">
        <f t="shared" ca="1" si="132"/>
        <v>-17823479.683965027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-17823479.683965027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-74264.498683187616</v>
      </c>
      <c r="L1546" s="444">
        <f t="shared" ca="1" si="132"/>
        <v>-17897744.182648215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-17897744.182648215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-74573.934094367563</v>
      </c>
      <c r="L1547" s="444">
        <f t="shared" ca="1" si="132"/>
        <v>-17972318.116742585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-17972318.116742585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-74884.658819760763</v>
      </c>
      <c r="L1548" s="444">
        <f t="shared" ca="1" si="132"/>
        <v>-18047202.775562346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-18047202.775562346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-75196.678231509781</v>
      </c>
      <c r="L1549" s="444">
        <f t="shared" ca="1" si="132"/>
        <v>-18122399.453793857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-18122399.453793857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-75509.997724141067</v>
      </c>
      <c r="L1550" s="444">
        <f t="shared" ca="1" si="132"/>
        <v>-18197909.451517999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-18197909.451517999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-75824.622714658326</v>
      </c>
      <c r="L1551" s="444">
        <f t="shared" ca="1" si="132"/>
        <v>-18273734.074232657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-18273734.074232657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-76140.558642636068</v>
      </c>
      <c r="L1552" s="444">
        <f t="shared" ca="1" si="132"/>
        <v>-18349874.632875293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-18349874.632875293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-76457.810970313716</v>
      </c>
      <c r="L1553" s="444">
        <f t="shared" ca="1" si="132"/>
        <v>-18426332.443845607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-18426332.443845607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-76776.385182690035</v>
      </c>
      <c r="L1554" s="444">
        <f t="shared" ca="1" si="132"/>
        <v>-18503108.829028297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-18503108.829028297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-77096.286787617908</v>
      </c>
      <c r="L1555" s="444">
        <f t="shared" ca="1" si="132"/>
        <v>-18580205.115815915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-18580205.115815915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-77417.521315899648</v>
      </c>
      <c r="L1556" s="444">
        <f t="shared" ca="1" si="132"/>
        <v>-18657622.637131814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-18657622.637131814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-77740.094321382552</v>
      </c>
      <c r="L1557" s="444">
        <f t="shared" ca="1" si="132"/>
        <v>-18735362.731453195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-18735362.731453195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-78064.011381054981</v>
      </c>
      <c r="L1558" s="444">
        <f t="shared" ca="1" si="132"/>
        <v>-18813426.742834251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-18813426.742834251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-78389.278095142712</v>
      </c>
      <c r="L1559" s="444">
        <f t="shared" ca="1" si="132"/>
        <v>-18891816.020929392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-18891816.020929392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-78715.900087205795</v>
      </c>
      <c r="L1560" s="444">
        <f t="shared" ca="1" si="132"/>
        <v>-18970531.9210166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-18970531.9210166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-79043.883004235831</v>
      </c>
      <c r="L1561" s="444">
        <f t="shared" ca="1" si="132"/>
        <v>-19049575.804020837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-19049575.804020837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-79373.232516753487</v>
      </c>
      <c r="L1562" s="444">
        <f t="shared" ca="1" si="132"/>
        <v>-19128949.036537591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-19128949.036537591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-79703.954318906632</v>
      </c>
      <c r="L1563" s="444">
        <f t="shared" ca="1" si="132"/>
        <v>-19208652.990856498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-19208652.990856498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-80036.054128568736</v>
      </c>
      <c r="L1564" s="444">
        <f t="shared" ca="1" si="132"/>
        <v>-19288689.044985067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-19288689.044985067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-80369.537687437783</v>
      </c>
      <c r="L1565" s="444">
        <f t="shared" ca="1" si="132"/>
        <v>-19369058.582672507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-19369058.582672507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-80704.410761135441</v>
      </c>
      <c r="L1566" s="444">
        <f t="shared" ca="1" si="132"/>
        <v>-19449762.993433643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-19449762.993433643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-81040.679139306842</v>
      </c>
      <c r="L1567" s="444">
        <f t="shared" ca="1" si="132"/>
        <v>-19530803.672572952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-19530803.672572952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-81378.348635720627</v>
      </c>
      <c r="L1568" s="444">
        <f t="shared" ca="1" si="132"/>
        <v>-19612182.021208674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-19612182.021208674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-81717.425088369477</v>
      </c>
      <c r="L1569" s="444">
        <f t="shared" ca="1" si="132"/>
        <v>-19693899.446297042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-19693899.446297042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-82057.914359571005</v>
      </c>
      <c r="L1570" s="444">
        <f t="shared" ca="1" si="132"/>
        <v>-19775957.360656612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-19775957.360656612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-82399.822336069221</v>
      </c>
      <c r="L1571" s="444">
        <f t="shared" ca="1" si="132"/>
        <v>-19858357.182992682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-19858357.182992682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-82743.154929136173</v>
      </c>
      <c r="L1572" s="444">
        <f t="shared" ca="1" si="132"/>
        <v>-19941100.337921817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-19941100.337921817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-83087.918074674235</v>
      </c>
      <c r="L1573" s="444">
        <f t="shared" ca="1" si="132"/>
        <v>-20024188.255996492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-20024188.255996492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-83434.117733318708</v>
      </c>
      <c r="L1574" s="444">
        <f t="shared" ca="1" si="132"/>
        <v>-20107622.37372981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-20107622.37372981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-83781.759890540881</v>
      </c>
      <c r="L1575" s="444">
        <f t="shared" ca="1" si="132"/>
        <v>-20191404.133620352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-20191404.133620352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-84130.850556751466</v>
      </c>
      <c r="L1576" s="444">
        <f t="shared" ca="1" si="132"/>
        <v>-20275534.984177101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-20275534.984177101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-84481.395767404581</v>
      </c>
      <c r="L1577" s="444">
        <f t="shared" ca="1" si="132"/>
        <v>-20360016.379944507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-20360016.379944507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-84833.40158310211</v>
      </c>
      <c r="L1578" s="444">
        <f t="shared" ca="1" si="132"/>
        <v>-20444849.781527609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-20444849.781527609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-85186.874089698365</v>
      </c>
      <c r="L1579" s="444">
        <f t="shared" ca="1" si="132"/>
        <v>-20530036.655617308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-20530036.655617308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-85541.819398405452</v>
      </c>
      <c r="L1580" s="444">
        <f t="shared" ca="1" si="132"/>
        <v>-20615578.475015715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-20615578.475015715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-85898.243645898809</v>
      </c>
      <c r="L1581" s="444">
        <f t="shared" ca="1" si="132"/>
        <v>-20701476.718661614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-20701476.718661614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-86256.152994423392</v>
      </c>
      <c r="L1582" s="444">
        <f t="shared" ca="1" si="132"/>
        <v>-20787732.871656038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-20787732.871656038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-86615.553631900155</v>
      </c>
      <c r="L1583" s="444">
        <f t="shared" ca="1" si="132"/>
        <v>-20874348.42528794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-20874348.42528794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-86976.451772033077</v>
      </c>
      <c r="L1584" s="444">
        <f t="shared" ca="1" si="132"/>
        <v>-20961324.877059974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-20961324.877059974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-87338.853654416554</v>
      </c>
      <c r="L1585" s="444">
        <f t="shared" ca="1" si="132"/>
        <v>-21048663.730714392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-21048663.730714392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-87702.765544643305</v>
      </c>
      <c r="L1586" s="444">
        <f t="shared" ca="1" si="132"/>
        <v>-21136366.496259034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-21136366.496259034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-88068.193734412635</v>
      </c>
      <c r="L1587" s="444">
        <f t="shared" ca="1" si="132"/>
        <v>-21224434.689993445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-21224434.689993445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-88435.144541639354</v>
      </c>
      <c r="L1588" s="444">
        <f t="shared" ca="1" si="132"/>
        <v>-21312869.834535085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-21312869.834535085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-88803.624310562853</v>
      </c>
      <c r="L1589" s="444">
        <f t="shared" ca="1" si="132"/>
        <v>-21401673.458845649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-21401673.458845649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-89173.639411856871</v>
      </c>
      <c r="L1590" s="444">
        <f t="shared" ca="1" si="132"/>
        <v>-21490847.098257504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-21490847.098257504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-89545.196242739607</v>
      </c>
      <c r="L1591" s="444">
        <f t="shared" ca="1" si="132"/>
        <v>-21580392.294500243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-21580392.294500243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-89918.301227084346</v>
      </c>
      <c r="L1592" s="444">
        <f t="shared" ca="1" si="132"/>
        <v>-21670310.595727328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-21670310.595727328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-90292.960815530532</v>
      </c>
      <c r="L1593" s="444">
        <f t="shared" ca="1" si="132"/>
        <v>-21760603.556542858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-21760603.556542858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-90669.18148559524</v>
      </c>
      <c r="L1594" s="444">
        <f t="shared" ca="1" si="132"/>
        <v>-21851272.738028456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-21851272.738028456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-91046.969741785229</v>
      </c>
      <c r="L1595" s="444">
        <f t="shared" ca="1" si="132"/>
        <v>-21942319.70777024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-21942319.70777024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-91426.332115709331</v>
      </c>
      <c r="L1596" s="444">
        <f t="shared" ca="1" si="132"/>
        <v>-22033746.039885949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-22033746.039885949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-91807.275166191452</v>
      </c>
      <c r="L1597" s="444">
        <f t="shared" ca="1" si="132"/>
        <v>-22125553.315052141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-22125553.315052141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-92189.805479383911</v>
      </c>
      <c r="L1598" s="444">
        <f t="shared" ca="1" si="132"/>
        <v>-22217743.120531525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-22217743.120531525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-92573.929668881348</v>
      </c>
      <c r="L1599" s="444">
        <f t="shared" ca="1" si="132"/>
        <v>-22310317.050200406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-22310317.050200406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-92959.654375835031</v>
      </c>
      <c r="L1600" s="444">
        <f t="shared" ca="1" si="132"/>
        <v>-22403276.704576243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-22403276.704576243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-93346.986269067682</v>
      </c>
      <c r="L1601" s="444">
        <f t="shared" ca="1" si="132"/>
        <v>-22496623.690845311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-22496623.690845311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-93735.932045188791</v>
      </c>
      <c r="L1602" s="444">
        <f t="shared" ca="1" si="132"/>
        <v>-22590359.622890498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-22590359.622890498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-94126.498428710416</v>
      </c>
      <c r="L1603" s="444">
        <f t="shared" ca="1" si="132"/>
        <v>-22684486.121319208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-22684486.121319208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-94518.69217216337</v>
      </c>
      <c r="L1604" s="444">
        <f t="shared" ca="1" si="132"/>
        <v>-22779004.813491371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-22779004.813491371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-94912.520056214038</v>
      </c>
      <c r="L1605" s="444">
        <f t="shared" ca="1" si="132"/>
        <v>-22873917.333547585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-22873917.333547585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-95307.988889781598</v>
      </c>
      <c r="L1606" s="444">
        <f t="shared" ca="1" si="132"/>
        <v>-22969225.322437365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-22969225.322437365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-95705.105510155685</v>
      </c>
      <c r="L1607" s="444">
        <f t="shared" ca="1" si="132"/>
        <v>-23064930.427947521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-23064930.427947521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-96103.876783114669</v>
      </c>
      <c r="L1608" s="444">
        <f t="shared" ca="1" si="132"/>
        <v>-23161034.304730635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-23161034.304730635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-96504.309603044312</v>
      </c>
      <c r="L1609" s="444">
        <f t="shared" ca="1" si="132"/>
        <v>-23257538.614333678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-23257538.614333678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-96906.410893056993</v>
      </c>
      <c r="L1610" s="444">
        <f t="shared" ca="1" si="132"/>
        <v>-23354445.025226735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-23354445.025226735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-97310.187605111394</v>
      </c>
      <c r="L1611" s="444">
        <f t="shared" ca="1" si="132"/>
        <v>-23451755.212831847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-23451755.212831847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-97715.646720132703</v>
      </c>
      <c r="L1612" s="444">
        <f t="shared" ca="1" si="132"/>
        <v>-23549470.859551981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-23549470.859551981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-98122.795248133247</v>
      </c>
      <c r="L1613" s="444">
        <f t="shared" ca="1" si="132"/>
        <v>-23647593.654800113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-23647593.654800113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-98531.64022833381</v>
      </c>
      <c r="L1614" s="444">
        <f t="shared" ca="1" si="132"/>
        <v>-23746125.295028448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-23746125.295028448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-98942.188729285204</v>
      </c>
      <c r="L1615" s="444">
        <f t="shared" ca="1" si="132"/>
        <v>-23845067.483757734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-23845067.483757734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-99354.44784899056</v>
      </c>
      <c r="L1616" s="444">
        <f t="shared" ca="1" si="132"/>
        <v>-23944421.931606725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-23944421.931606725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-99768.424715028013</v>
      </c>
      <c r="L1617" s="444">
        <f t="shared" ca="1" si="132"/>
        <v>-24044190.356321752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-24044190.356321752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-100184.12648467397</v>
      </c>
      <c r="L1618" s="444">
        <f t="shared" ca="1" si="132"/>
        <v>-24144374.482806426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-24144374.482806426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-100601.56034502677</v>
      </c>
      <c r="L1619" s="444">
        <f t="shared" ca="1" si="132"/>
        <v>-24244976.043151453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-24244976.043151453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-101020.73351313105</v>
      </c>
      <c r="L1620" s="444">
        <f t="shared" ca="1" si="132"/>
        <v>-24345996.776664585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-24345996.776664585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-101441.65323610243</v>
      </c>
      <c r="L1621" s="444">
        <f t="shared" ca="1" si="132"/>
        <v>-24447438.429900687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-24447438.429900687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-101864.32679125287</v>
      </c>
      <c r="L1622" s="444">
        <f t="shared" ca="1" si="132"/>
        <v>-24549302.75669194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-24549302.75669194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-102288.76148621642</v>
      </c>
      <c r="L1623" s="444">
        <f t="shared" ca="1" si="132"/>
        <v>-24651591.518178158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-24651591.518178158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-102714.96465907566</v>
      </c>
      <c r="L1624" s="444">
        <f t="shared" ca="1" si="132"/>
        <v>-24754306.482837234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-24754306.482837234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-103142.94367848847</v>
      </c>
      <c r="L1625" s="444">
        <f t="shared" ca="1" si="132"/>
        <v>-24857449.426515721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-24857449.426515721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-103572.7059438155</v>
      </c>
      <c r="L1626" s="444">
        <f t="shared" ca="1" si="132"/>
        <v>-24961022.132459536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-24961022.132459536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-104004.25888524807</v>
      </c>
      <c r="L1627" s="444">
        <f t="shared" ca="1" si="132"/>
        <v>-25065026.391344786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-25065026.391344786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-104437.6099639366</v>
      </c>
      <c r="L1628" s="444">
        <f t="shared" ca="1" si="132"/>
        <v>-25169464.001308721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-25169464.001308721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-104872.76667211967</v>
      </c>
      <c r="L1629" s="444">
        <f t="shared" ca="1" si="132"/>
        <v>-25274336.76798084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-25274336.76798084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-105309.7365332535</v>
      </c>
      <c r="L1630" s="444">
        <f t="shared" ca="1" si="132"/>
        <v>-25379646.504514094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-25379646.504514094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-105748.52710214206</v>
      </c>
      <c r="L1631" s="444">
        <f t="shared" ca="1" si="132"/>
        <v>-25485395.031616237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-25485395.031616237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-106189.14596506766</v>
      </c>
      <c r="L1632" s="444">
        <f t="shared" ca="1" si="132"/>
        <v>-25591584.177581303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-25591584.177581303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-106631.6007399221</v>
      </c>
      <c r="L1633" s="444">
        <f t="shared" ca="1" si="132"/>
        <v>-25698215.778321225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-25698215.778321225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-107075.89907633844</v>
      </c>
      <c r="L1634" s="444">
        <f t="shared" ca="1" si="132"/>
        <v>-25805291.677397564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-25805291.677397564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-107522.04865582318</v>
      </c>
      <c r="L1635" s="444">
        <f t="shared" ca="1" si="132"/>
        <v>-25912813.726053387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-25912813.726053387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-107970.05719188911</v>
      </c>
      <c r="L1636" s="444">
        <f t="shared" ca="1" si="132"/>
        <v>-26020783.783245277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-26020783.783245277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-108419.93243018865</v>
      </c>
      <c r="L1637" s="444">
        <f t="shared" ca="1" si="132"/>
        <v>-26129203.715675466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-26129203.715675466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-108871.68214864777</v>
      </c>
      <c r="L1638" s="444">
        <f t="shared" ca="1" si="132"/>
        <v>-26238075.397824112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-26238075.397824112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-109325.31415760047</v>
      </c>
      <c r="L1639" s="444">
        <f t="shared" ca="1" si="132"/>
        <v>-26347400.711981714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-26347400.711981714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-109780.8362999238</v>
      </c>
      <c r="L1640" s="444">
        <f t="shared" ca="1" si="132"/>
        <v>-26457181.548281636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-26457181.548281636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-110238.25645117348</v>
      </c>
      <c r="L1641" s="444">
        <f t="shared" ca="1" si="132"/>
        <v>-26567419.804732811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-26567419.804732811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-110697.58251972005</v>
      </c>
      <c r="L1642" s="444">
        <f t="shared" ca="1" si="132"/>
        <v>-26678117.387252532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-26678117.387252532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-111158.82244688553</v>
      </c>
      <c r="L1643" s="444">
        <f t="shared" ca="1" si="132"/>
        <v>-26789276.209699418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-26789276.209699418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-111621.98420708091</v>
      </c>
      <c r="L1644" s="444">
        <f t="shared" ca="1" si="132"/>
        <v>-26900898.193906501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-26900898.193906501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-112087.07580794375</v>
      </c>
      <c r="L1645" s="444">
        <f t="shared" ca="1" si="132"/>
        <v>-27012985.269714445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-27012985.269714445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-112554.10529047686</v>
      </c>
      <c r="L1646" s="444">
        <f t="shared" ca="1" si="132"/>
        <v>-27125539.375004921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-27125539.375004921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-113023.08072918718</v>
      </c>
      <c r="L1647" s="444">
        <f t="shared" ca="1" si="132"/>
        <v>-27238562.455734108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-27238562.455734108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-113494.01023222545</v>
      </c>
      <c r="L1648" s="444">
        <f t="shared" ca="1" si="132"/>
        <v>-27352056.465966333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-27352056.465966333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-113966.9019415264</v>
      </c>
      <c r="L1649" s="444">
        <f t="shared" ca="1" si="132"/>
        <v>-27466023.367907859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-27466023.367907859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-114441.76403294942</v>
      </c>
      <c r="L1650" s="444">
        <f t="shared" ca="1" si="132"/>
        <v>-27580465.131940808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-27580465.131940808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-114918.60471642001</v>
      </c>
      <c r="L1651" s="444">
        <f t="shared" ca="1" si="132"/>
        <v>-27695383.736657228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-27695383.736657228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-115397.43223607176</v>
      </c>
      <c r="L1652" s="444">
        <f t="shared" ca="1" si="132"/>
        <v>-27810781.1688933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-27810781.1688933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-115878.25487038874</v>
      </c>
      <c r="L1653" s="444">
        <f t="shared" ca="1" si="132"/>
        <v>-27926659.423763689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-27926659.423763689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-116361.0809323487</v>
      </c>
      <c r="L1654" s="444">
        <f t="shared" ca="1" si="132"/>
        <v>-28043020.504696038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-28043020.504696038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-116845.91876956682</v>
      </c>
      <c r="L1655" s="444">
        <f t="shared" ca="1" si="132"/>
        <v>-28159866.423465606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-28159866.423465606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-117332.77676444</v>
      </c>
      <c r="L1656" s="444">
        <f t="shared" ca="1" si="132"/>
        <v>-28277199.200230047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-28277199.200230047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-117821.66333429188</v>
      </c>
      <c r="L1657" s="444">
        <f t="shared" ca="1" si="132"/>
        <v>-28395020.863564339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-28395020.863564339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-118312.58693151808</v>
      </c>
      <c r="L1658" s="444">
        <f t="shared" ca="1" si="132"/>
        <v>-28513333.450495858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-28513333.450495858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-118805.55604373275</v>
      </c>
      <c r="L1659" s="444">
        <f t="shared" ca="1" si="132"/>
        <v>-28632139.006539591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-28632139.006539591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-119300.57919391498</v>
      </c>
      <c r="L1660" s="444">
        <f t="shared" ca="1" si="132"/>
        <v>-28751439.585733507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-28751439.585733507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-119797.66494055628</v>
      </c>
      <c r="L1661" s="444">
        <f t="shared" ca="1" si="132"/>
        <v>-28871237.250674061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-28871237.250674061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-120296.8218778086</v>
      </c>
      <c r="L1662" s="444">
        <f t="shared" ca="1" si="132"/>
        <v>-28991534.072551869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-28991534.072551869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-120798.05863563278</v>
      </c>
      <c r="L1663" s="444">
        <f t="shared" ca="1" si="132"/>
        <v>-29112332.131187502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-29112332.131187502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-121301.38387994791</v>
      </c>
      <c r="L1664" s="444">
        <f t="shared" ca="1" si="132"/>
        <v>-29233633.515067451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-29233633.515067451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-121806.80631278103</v>
      </c>
      <c r="L1665" s="444">
        <f t="shared" ca="1" si="132"/>
        <v>-29355440.321380232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-29355440.321380232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-122314.33467241762</v>
      </c>
      <c r="L1666" s="444">
        <f t="shared" ca="1" si="132"/>
        <v>-29477754.656052649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-29477754.656052649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-122823.9777335527</v>
      </c>
      <c r="L1667" s="444">
        <f t="shared" ca="1" si="132"/>
        <v>-29600578.633786201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-29600578.633786201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-123335.74430744252</v>
      </c>
      <c r="L1668" s="444">
        <f t="shared" ca="1" si="132"/>
        <v>-29723914.378093645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-29723914.378093645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-123849.64324205685</v>
      </c>
      <c r="L1669" s="444">
        <f t="shared" ca="1" si="132"/>
        <v>-29847764.021335702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-29847764.021335702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-124365.68342223209</v>
      </c>
      <c r="L1670" s="444">
        <f t="shared" ca="1" si="132"/>
        <v>-29972129.704757936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-29972129.704757936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-124883.87376982473</v>
      </c>
      <c r="L1671" s="444">
        <f t="shared" ca="1" si="132"/>
        <v>-30097013.57852776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-30097013.57852776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-125404.22324386565</v>
      </c>
      <c r="L1672" s="444">
        <f t="shared" ca="1" si="132"/>
        <v>-30222417.801771626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-30222417.801771626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-125926.74084071511</v>
      </c>
      <c r="L1673" s="444">
        <f t="shared" ca="1" si="132"/>
        <v>-30348344.54261234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-30348344.54261234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-126451.43559421808</v>
      </c>
      <c r="L1674" s="444">
        <f t="shared" ca="1" si="132"/>
        <v>-30474795.97820656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-30474795.97820656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-126978.31657586066</v>
      </c>
      <c r="L1675" s="444">
        <f t="shared" ca="1" si="132"/>
        <v>-30601774.294782422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-30601774.294782422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-127507.39289492674</v>
      </c>
      <c r="L1676" s="444">
        <f t="shared" ca="1" si="132"/>
        <v>-30729281.68767735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-30729281.68767735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-128038.67369865562</v>
      </c>
      <c r="L1677" s="444">
        <f t="shared" ca="1" si="132"/>
        <v>-30857320.361376006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-30857320.361376006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-128572.16817240002</v>
      </c>
      <c r="L1678" s="444">
        <f t="shared" ca="1" si="132"/>
        <v>-30985892.529548407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-30985892.529548407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-129107.88553978503</v>
      </c>
      <c r="L1679" s="444">
        <f t="shared" ca="1" si="132"/>
        <v>-31115000.415088192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-31115000.415088192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-129645.83506286747</v>
      </c>
      <c r="L1680" s="444">
        <f t="shared" ca="1" si="132"/>
        <v>-31244646.250151061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-31244646.250151061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-130186.0260422961</v>
      </c>
      <c r="L1681" s="444">
        <f t="shared" ca="1" si="132"/>
        <v>-31374832.276193358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-31374832.276193358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-130728.46781747234</v>
      </c>
      <c r="L1682" s="444">
        <f t="shared" ca="1" si="132"/>
        <v>-31505560.744010832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-31505560.744010832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-131273.1697667118</v>
      </c>
      <c r="L1683" s="444">
        <f t="shared" ca="1" si="132"/>
        <v>-31636833.913777545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-31636833.913777545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-131820.14130740645</v>
      </c>
      <c r="L1684" s="444">
        <f t="shared" ca="1" si="132"/>
        <v>-31768654.055084951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-31768654.055084951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-132369.3918961873</v>
      </c>
      <c r="L1685" s="444">
        <f t="shared" ca="1" si="132"/>
        <v>-31901023.446981139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-31901023.446981139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-132920.9310290881</v>
      </c>
      <c r="L1686" s="444">
        <f t="shared" ca="1" si="132"/>
        <v>-32033944.378010228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-32033944.378010228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-133474.7682417093</v>
      </c>
      <c r="L1687" s="444">
        <f t="shared" ca="1" si="132"/>
        <v>-32167419.146251939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-32167419.146251939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-134030.91310938305</v>
      </c>
      <c r="L1688" s="444">
        <f t="shared" ca="1" si="132"/>
        <v>-32301450.059361324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-32301450.059361324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-134589.37524733884</v>
      </c>
      <c r="L1689" s="444">
        <f t="shared" ca="1" si="132"/>
        <v>-32436039.434608664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-32436039.434608664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-135150.16431086944</v>
      </c>
      <c r="L1690" s="444">
        <f t="shared" ca="1" si="132"/>
        <v>-32571189.598919533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-32571189.598919533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-135713.28999549805</v>
      </c>
      <c r="L1691" s="444">
        <f t="shared" ca="1" si="132"/>
        <v>-32706902.888915032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-32706902.888915032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-136278.76203714596</v>
      </c>
      <c r="L1692" s="444">
        <f t="shared" ca="1" si="132"/>
        <v>-32843181.650952179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-32843181.650952179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-136846.59021230074</v>
      </c>
      <c r="L1693" s="444">
        <f t="shared" ca="1" si="132"/>
        <v>-32980028.241164479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-32980028.241164479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-137416.78433818533</v>
      </c>
      <c r="L1694" s="444">
        <f t="shared" ca="1" si="132"/>
        <v>-33117445.025502663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-33117445.025502663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-137989.35427292777</v>
      </c>
      <c r="L1695" s="444">
        <f t="shared" ca="1" si="132"/>
        <v>-33255434.379775591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-33255434.379775591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-138564.3099157316</v>
      </c>
      <c r="L1696" s="444">
        <f t="shared" ca="1" si="132"/>
        <v>-33393998.689691324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-33393998.689691324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-139141.66120704717</v>
      </c>
      <c r="L1697" s="444">
        <f t="shared" ca="1" si="132"/>
        <v>-33533140.35089837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-33533140.35089837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-139721.41812874319</v>
      </c>
      <c r="L1698" s="444">
        <f t="shared" ca="1" si="132"/>
        <v>-33672861.769027114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-33672861.769027114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-140303.59070427963</v>
      </c>
      <c r="L1699" s="444">
        <f t="shared" ca="1" si="132"/>
        <v>-33813165.359731391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-33813165.359731391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-140888.1889988808</v>
      </c>
      <c r="L1700" s="444">
        <f t="shared" ca="1" si="132"/>
        <v>-33954053.548730269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-33954053.548730269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-141475.22311970947</v>
      </c>
      <c r="L1701" s="444">
        <f t="shared" ca="1" si="132"/>
        <v>-34095528.771849975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-34095528.771849975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-142064.70321604155</v>
      </c>
      <c r="L1702" s="444">
        <f t="shared" ca="1" si="132"/>
        <v>-34237593.475066014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-34237593.475066014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-142656.63947944171</v>
      </c>
      <c r="L1703" s="444">
        <f t="shared" ca="1" si="132"/>
        <v>-34380250.114545457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-34380250.114545457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-143251.04214393941</v>
      </c>
      <c r="L1704" s="444">
        <f t="shared" ca="1" si="132"/>
        <v>-34523501.156689398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-34523501.156689398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-143847.92148620583</v>
      </c>
      <c r="L1705" s="444">
        <f t="shared" ca="1" si="132"/>
        <v>-34667349.078175604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-34667349.078175604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-144447.28782573168</v>
      </c>
      <c r="L1706" s="444">
        <f t="shared" ca="1" si="132"/>
        <v>-34811796.366001338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-34811796.366001338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-145049.15152500558</v>
      </c>
      <c r="L1707" s="444">
        <f t="shared" ca="1" si="132"/>
        <v>-34956845.517526343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-34956845.517526343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-145653.5229896931</v>
      </c>
      <c r="L1708" s="444">
        <f t="shared" ca="1" si="132"/>
        <v>-35102499.040516034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-35102499.040516034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-146260.4126688168</v>
      </c>
      <c r="L1709" s="444">
        <f t="shared" ca="1" si="132"/>
        <v>-35248759.453184851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-35248759.453184851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-146869.83105493686</v>
      </c>
      <c r="L1710" s="444">
        <f t="shared" ca="1" si="132"/>
        <v>-35395629.284239784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-35395629.284239784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-147481.78868433242</v>
      </c>
      <c r="L1711" s="444">
        <f t="shared" ca="1" si="132"/>
        <v>-35543111.072924115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-35543111.072924115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-148096.29613718382</v>
      </c>
      <c r="L1712" s="444">
        <f t="shared" ca="1" si="132"/>
        <v>-35691207.369061299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-35691207.369061299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-148713.36403775541</v>
      </c>
      <c r="L1713" s="444">
        <f t="shared" ca="1" si="132"/>
        <v>-35839920.733099051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-35839920.733099051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-149333.00305457937</v>
      </c>
      <c r="L1714" s="444">
        <f t="shared" ca="1" si="132"/>
        <v>-35989253.736153632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-35989253.736153632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-149955.22390064012</v>
      </c>
      <c r="L1715" s="444">
        <f t="shared" ca="1" si="132"/>
        <v>-36139208.960054271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-36139208.960054271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-150580.03733355945</v>
      </c>
      <c r="L1716" s="444">
        <f t="shared" ca="1" si="132"/>
        <v>-36289788.997387834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-36289788.997387834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-151207.45415578265</v>
      </c>
      <c r="L1717" s="444">
        <f t="shared" ca="1" si="132"/>
        <v>-36440996.451543614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-36440996.451543614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-151837.48521476507</v>
      </c>
      <c r="L1718" s="444">
        <f t="shared" ca="1" si="132"/>
        <v>-36592833.936758377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-36592833.936758377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-152470.14140315991</v>
      </c>
      <c r="L1719" s="444">
        <f t="shared" ca="1" si="132"/>
        <v>-36745304.078161538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-36745304.078161538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-153105.4336590064</v>
      </c>
      <c r="L1720" s="444">
        <f t="shared" ca="1" si="132"/>
        <v>-36898409.511820547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-36898409.511820547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-153743.37296591894</v>
      </c>
      <c r="L1721" s="444">
        <f t="shared" ca="1" si="132"/>
        <v>-37052152.884786464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-37052152.884786464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-154383.97035327693</v>
      </c>
      <c r="L1722" s="444">
        <f t="shared" ca="1" si="132"/>
        <v>-37206536.85513974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-37206536.85513974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-155027.23689641559</v>
      </c>
      <c r="L1723" s="444">
        <f t="shared" ca="1" si="132"/>
        <v>-37361564.092036158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-37361564.092036158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-155673.18371681732</v>
      </c>
      <c r="L1724" s="444">
        <f t="shared" ca="1" si="132"/>
        <v>-37517237.275752977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-37517237.275752977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-156321.82198230407</v>
      </c>
      <c r="L1725" s="444">
        <f t="shared" ca="1" si="132"/>
        <v>-37673559.097735278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-37673559.097735278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-156973.16290723032</v>
      </c>
      <c r="L1726" s="444">
        <f t="shared" ca="1" si="132"/>
        <v>-37830532.260642506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-37830532.260642506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-157627.2177526771</v>
      </c>
      <c r="L1727" s="444">
        <f t="shared" ca="1" si="132"/>
        <v>-37988159.478395186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-37988159.478395186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-158283.99782664661</v>
      </c>
      <c r="L1728" s="444">
        <f t="shared" ca="1" si="132"/>
        <v>-38146443.47622183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-38146443.47622183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-158943.51448425761</v>
      </c>
      <c r="L1729" s="444">
        <f t="shared" ca="1" si="132"/>
        <v>-38305386.990706086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-38305386.990706086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-159605.77912794202</v>
      </c>
      <c r="L1730" s="444">
        <f t="shared" ca="1" si="132"/>
        <v>-38464992.769834027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-38464992.769834027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-160270.80320764179</v>
      </c>
      <c r="L1731" s="444">
        <f t="shared" ca="1" si="132"/>
        <v>-38625263.57304167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-38625263.57304167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-160938.59822100695</v>
      </c>
      <c r="L1732" s="444">
        <f t="shared" ca="1" si="132"/>
        <v>-38786202.171262674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-38786202.171262674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-161609.17571359448</v>
      </c>
      <c r="L1733" s="444">
        <f t="shared" ca="1" si="132"/>
        <v>-38947811.346976265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-38947811.346976265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-162282.54727906777</v>
      </c>
      <c r="L1734" s="444">
        <f t="shared" ca="1" si="132"/>
        <v>-39110093.894255333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-39110093.894255333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-162958.7245593972</v>
      </c>
      <c r="L1735" s="444">
        <f t="shared" ca="1" si="132"/>
        <v>-39273052.618814729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-39273052.618814729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-163637.71924506137</v>
      </c>
      <c r="L1736" s="444">
        <f t="shared" ca="1" si="132"/>
        <v>-39436690.33805979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-39436690.33805979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-164319.54307524912</v>
      </c>
      <c r="L1737" s="444">
        <f t="shared" ca="1" si="132"/>
        <v>-39601009.881135039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-39601009.881135039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-165004.20783806266</v>
      </c>
      <c r="L1738" s="444">
        <f t="shared" ca="1" si="132"/>
        <v>-39766014.088973105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-39766014.088973105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-165691.72537072128</v>
      </c>
      <c r="L1739" s="444">
        <f t="shared" ca="1" si="132"/>
        <v>-39931705.814343825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-39931705.814343825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-166382.10755976592</v>
      </c>
      <c r="L1740" s="444">
        <f t="shared" ca="1" si="132"/>
        <v>-40098087.921903588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-40098087.921903588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-167075.36634126495</v>
      </c>
      <c r="L1741" s="444">
        <f t="shared" ca="1" si="132"/>
        <v>-40265163.288244851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-40265163.288244851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-167771.51370102022</v>
      </c>
      <c r="L1742" s="444">
        <f t="shared" ca="1" si="132"/>
        <v>-40432934.801945873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-40432934.801945873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-168470.56167477448</v>
      </c>
      <c r="L1743" s="444">
        <f t="shared" ca="1" si="132"/>
        <v>-40601405.363620646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-40601405.363620646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-169172.52234841936</v>
      </c>
      <c r="L1744" s="444">
        <f t="shared" ca="1" si="132"/>
        <v>-40770577.885969065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-40770577.885969065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-169877.40785820445</v>
      </c>
      <c r="L1745" s="444">
        <f t="shared" ca="1" si="132"/>
        <v>-40940455.293827273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-40940455.293827273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-170585.23039094696</v>
      </c>
      <c r="L1746" s="444">
        <f t="shared" ca="1" si="132"/>
        <v>-41111040.524218217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-41111040.524218217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-171296.00218424256</v>
      </c>
      <c r="L1747" s="444">
        <f t="shared" ca="1" si="132"/>
        <v>-41282336.526402459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-41282336.526402459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-172009.7355266769</v>
      </c>
      <c r="L1748" s="444">
        <f t="shared" ca="1" si="132"/>
        <v>-41454346.261929132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-41454346.261929132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-172726.44275803806</v>
      </c>
      <c r="L1749" s="444">
        <f t="shared" ca="1" si="132"/>
        <v>-41627072.704687171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-41627072.704687171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-173446.13626952987</v>
      </c>
      <c r="L1750" s="444">
        <f t="shared" ca="1" si="132"/>
        <v>-41800518.840956703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-41800518.840956703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-174168.82850398627</v>
      </c>
      <c r="L1751" s="444">
        <f t="shared" ca="1" si="132"/>
        <v>-41974687.669460692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-41974687.669460692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-174894.53195608623</v>
      </c>
      <c r="L1752" s="444">
        <f t="shared" ca="1" si="132"/>
        <v>-42149582.201416776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-42149582.201416776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-175623.2591725699</v>
      </c>
      <c r="L1753" s="444">
        <f t="shared" ca="1" si="132"/>
        <v>-42325205.460589342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-42325205.460589342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-176355.02275245558</v>
      </c>
      <c r="L1754" s="444">
        <f t="shared" ca="1" si="132"/>
        <v>-42501560.483341798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-42501560.483341798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-177089.8353472575</v>
      </c>
      <c r="L1755" s="444">
        <f t="shared" ca="1" si="132"/>
        <v>-42678650.318689056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-42678650.318689056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-177827.7096612044</v>
      </c>
      <c r="L1756" s="444">
        <f t="shared" ca="1" si="132"/>
        <v>-42856478.028350264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-42856478.028350264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-178568.65845145943</v>
      </c>
      <c r="L1757" s="444">
        <f t="shared" ca="1" si="132"/>
        <v>-43035046.686801724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-43035046.686801724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-179312.69452834051</v>
      </c>
      <c r="L1758" s="444">
        <f t="shared" ca="1" si="132"/>
        <v>-43214359.381330065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-43214359.381330065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-180059.83075554195</v>
      </c>
      <c r="L1759" s="444">
        <f t="shared" ca="1" si="132"/>
        <v>-43394419.212085605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-43394419.212085605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-180810.08005035669</v>
      </c>
      <c r="L1760" s="444">
        <f t="shared" ca="1" si="132"/>
        <v>-43575229.292135961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-43575229.292135961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-181563.45538389983</v>
      </c>
      <c r="L1761" s="444">
        <f t="shared" ca="1" si="132"/>
        <v>-43756792.747519858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-43756792.747519858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-182319.96978133274</v>
      </c>
      <c r="L1762" s="444">
        <f t="shared" ca="1" si="132"/>
        <v>-43939112.71730119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-43939112.71730119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-183079.63632208828</v>
      </c>
      <c r="L1763" s="444">
        <f t="shared" ca="1" si="132"/>
        <v>-44122192.353623278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-44122192.353623278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-183842.46814009699</v>
      </c>
      <c r="L1764" s="444">
        <f t="shared" ca="1" si="132"/>
        <v>-44306034.821763374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-44306034.821763374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-184608.47842401406</v>
      </c>
      <c r="L1765" s="444">
        <f t="shared" ca="1" si="132"/>
        <v>-44490643.300187387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-44490643.300187387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-185377.68041744744</v>
      </c>
      <c r="L1766" s="444">
        <f t="shared" ca="1" si="132"/>
        <v>-44676020.980604835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-44676020.980604835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-186150.08741918681</v>
      </c>
      <c r="L1767" s="444">
        <f t="shared" ca="1" si="132"/>
        <v>-44862171.068024024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-44862171.068024024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-186925.71278343344</v>
      </c>
      <c r="L1768" s="444">
        <f t="shared" ca="1" si="132"/>
        <v>-45049096.780807458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-45049096.780807458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-187704.56992003106</v>
      </c>
      <c r="L1769" s="444">
        <f t="shared" ca="1" si="132"/>
        <v>-45236801.350727491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-45236801.350727491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-188486.67229469787</v>
      </c>
      <c r="L1770" s="444">
        <f t="shared" ca="1" si="132"/>
        <v>-45425288.02302219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-45425288.02302219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-189272.03342925911</v>
      </c>
      <c r="L1771" s="444">
        <f t="shared" ca="1" si="132"/>
        <v>-45614560.056451447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-45614560.056451447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-190060.66690188102</v>
      </c>
      <c r="L1772" s="444">
        <f t="shared" ca="1" si="132"/>
        <v>-45804620.723353326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-45804620.723353326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-190852.58634730554</v>
      </c>
      <c r="L1773" s="444">
        <f t="shared" ca="1" si="132"/>
        <v>-45995473.309700631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-45995473.309700631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-191647.80545708595</v>
      </c>
      <c r="L1774" s="444">
        <f t="shared" ca="1" si="132"/>
        <v>-46187121.115157716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-46187121.115157716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-192446.33797982382</v>
      </c>
      <c r="L1775" s="444">
        <f t="shared" ca="1" si="132"/>
        <v>-46379567.453137539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-46379567.453137539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-193248.19772140641</v>
      </c>
      <c r="L1776" s="444">
        <f t="shared" ca="1" si="132"/>
        <v>-46572815.650858946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-46572815.650858946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-194053.39854524561</v>
      </c>
      <c r="L1777" s="444">
        <f t="shared" ca="1" si="132"/>
        <v>-46766869.049404189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-46766869.049404189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-194861.95437251744</v>
      </c>
      <c r="L1778" s="444">
        <f t="shared" ca="1" si="132"/>
        <v>-46961731.003776707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-46961731.003776707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-195673.87918240295</v>
      </c>
      <c r="L1779" s="444">
        <f t="shared" ca="1" si="132"/>
        <v>-47157404.882959113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-47157404.882959113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-196489.18701232964</v>
      </c>
      <c r="L1780" s="444">
        <f t="shared" ca="1" si="132"/>
        <v>-47353894.069971442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-47353894.069971442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-197307.89195821434</v>
      </c>
      <c r="L1781" s="444">
        <f t="shared" ca="1" si="132"/>
        <v>-47551201.961929657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-47551201.961929657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-198130.00817470689</v>
      </c>
      <c r="L1782" s="444">
        <f t="shared" ca="1" si="132"/>
        <v>-47749331.970104367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-47749331.970104367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-198955.54987543487</v>
      </c>
      <c r="L1783" s="444">
        <f t="shared" ca="1" si="132"/>
        <v>-47948287.519979805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-47948287.519979805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-199784.53133324918</v>
      </c>
      <c r="L1784" s="444">
        <f t="shared" ca="1" si="132"/>
        <v>-48148072.051313058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-48148072.051313058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-200616.96688047107</v>
      </c>
      <c r="L1785" s="444">
        <f t="shared" ca="1" si="132"/>
        <v>-48348689.018193528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-48348689.018193528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-201452.87090913969</v>
      </c>
      <c r="L1786" s="444">
        <f t="shared" ca="1" si="132"/>
        <v>-48550141.889102668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-48550141.889102668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-202292.2578712611</v>
      </c>
      <c r="L1787" s="444">
        <f t="shared" ca="1" si="132"/>
        <v>-48752434.14697393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-48752434.14697393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-203135.14227905805</v>
      </c>
      <c r="L1788" s="444">
        <f t="shared" ca="1" si="132"/>
        <v>-48955569.289252989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-48955569.289252989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-203981.5387052208</v>
      </c>
      <c r="L1789" s="444">
        <f t="shared" ca="1" si="132"/>
        <v>-49159550.827958211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-49159550.827958211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-204831.4617831592</v>
      </c>
      <c r="L1790" s="444">
        <f t="shared" ca="1" si="132"/>
        <v>-49364382.289741367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-49364382.289741367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-205684.92620725569</v>
      </c>
      <c r="L1791" s="444">
        <f t="shared" ca="1" si="132"/>
        <v>-49570067.215948626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-49570067.215948626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-206541.94673311929</v>
      </c>
      <c r="L1792" s="444">
        <f t="shared" ca="1" si="132"/>
        <v>-49776609.162681744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-49776609.162681744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-207402.53817784059</v>
      </c>
      <c r="L1793" s="444">
        <f t="shared" ref="L1793:L2047" ca="1" si="137">I1793-J1793+K1793</f>
        <v>-49984011.700859584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-49984011.700859584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-208266.71542024828</v>
      </c>
      <c r="L1794" s="444">
        <f t="shared" ca="1" si="137"/>
        <v>-50192278.41627983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-50192278.41627983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-209134.49340116596</v>
      </c>
      <c r="L1795" s="444">
        <f t="shared" ca="1" si="137"/>
        <v>-50401412.909680992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-50401412.909680992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-210005.88712367081</v>
      </c>
      <c r="L1796" s="444">
        <f t="shared" ca="1" si="137"/>
        <v>-50611418.796804667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-50611418.796804667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-210880.91165335278</v>
      </c>
      <c r="L1797" s="444">
        <f t="shared" ca="1" si="137"/>
        <v>-50822299.708458021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-50822299.708458021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-211759.58211857508</v>
      </c>
      <c r="L1798" s="444">
        <f t="shared" ca="1" si="137"/>
        <v>-51034059.2905766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-51034059.2905766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-212641.91371073583</v>
      </c>
      <c r="L1799" s="444">
        <f t="shared" ca="1" si="137"/>
        <v>-51246701.204287335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-51246701.204287335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-213527.92168453056</v>
      </c>
      <c r="L1800" s="444">
        <f t="shared" ca="1" si="137"/>
        <v>-51460229.125971869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-51460229.125971869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-214417.62135821613</v>
      </c>
      <c r="L1801" s="444">
        <f t="shared" ca="1" si="137"/>
        <v>-51674646.747330084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-51674646.747330084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-215311.02811387533</v>
      </c>
      <c r="L1802" s="444">
        <f t="shared" ca="1" si="137"/>
        <v>-51889957.775443956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-51889957.775443956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-216208.15739768316</v>
      </c>
      <c r="L1803" s="444">
        <f t="shared" ca="1" si="137"/>
        <v>-52106165.932841636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-52106165.932841636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-217109.02472017347</v>
      </c>
      <c r="L1804" s="444">
        <f t="shared" ca="1" si="137"/>
        <v>-52323274.957561813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-52323274.957561813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-218013.64565650755</v>
      </c>
      <c r="L1805" s="444">
        <f t="shared" ca="1" si="137"/>
        <v>-52541288.603218324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-52541288.603218324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-218922.03584674301</v>
      </c>
      <c r="L1806" s="444">
        <f t="shared" ca="1" si="137"/>
        <v>-52760210.639065064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-52760210.639065064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-219834.21099610443</v>
      </c>
      <c r="L1807" s="444">
        <f t="shared" ca="1" si="137"/>
        <v>-52980044.850061171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-52980044.850061171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-220750.18687525488</v>
      </c>
      <c r="L1808" s="444">
        <f t="shared" ca="1" si="137"/>
        <v>-53200795.036936425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-53200795.036936425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-221669.97932056844</v>
      </c>
      <c r="L1809" s="444">
        <f t="shared" ca="1" si="137"/>
        <v>-53422465.016256995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-53422465.016256995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-222593.60423440413</v>
      </c>
      <c r="L1810" s="444">
        <f t="shared" ca="1" si="137"/>
        <v>-53645058.6204914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-53645058.6204914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-223521.07758538084</v>
      </c>
      <c r="L1811" s="444">
        <f t="shared" ca="1" si="137"/>
        <v>-53868579.698076785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-53868579.698076785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-224452.41540865327</v>
      </c>
      <c r="L1812" s="444">
        <f t="shared" ca="1" si="137"/>
        <v>-54093032.113485441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-54093032.113485441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-225387.63380618932</v>
      </c>
      <c r="L1813" s="444">
        <f t="shared" ca="1" si="137"/>
        <v>-54318419.747291632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-54318419.747291632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-226326.74894704844</v>
      </c>
      <c r="L1814" s="444">
        <f t="shared" ca="1" si="137"/>
        <v>-54544746.496238679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-54544746.496238679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-227269.77706766117</v>
      </c>
      <c r="L1815" s="444">
        <f t="shared" ca="1" si="137"/>
        <v>-54772016.27330634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-54772016.27330634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-228216.73447210973</v>
      </c>
      <c r="L1816" s="444">
        <f t="shared" ca="1" si="137"/>
        <v>-55000233.007778451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-55000233.007778451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-229167.63753241024</v>
      </c>
      <c r="L1817" s="444">
        <f t="shared" ca="1" si="137"/>
        <v>-55229400.645310864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-55229400.645310864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-230122.50268879527</v>
      </c>
      <c r="L1818" s="444">
        <f t="shared" ca="1" si="137"/>
        <v>-55459523.147999659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-55459523.147999659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-231081.34644999859</v>
      </c>
      <c r="L1819" s="444">
        <f t="shared" ca="1" si="137"/>
        <v>-55690604.49444966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-55690604.49444966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-232044.18539354022</v>
      </c>
      <c r="L1820" s="444">
        <f t="shared" ca="1" si="137"/>
        <v>-55922648.679843202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-55922648.679843202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-233011.03616601333</v>
      </c>
      <c r="L1821" s="444">
        <f t="shared" ca="1" si="137"/>
        <v>-56155659.716009215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-56155659.716009215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-233981.91548337173</v>
      </c>
      <c r="L1822" s="444">
        <f t="shared" ca="1" si="137"/>
        <v>-56389641.631492585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-56389641.631492585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-234956.8401312191</v>
      </c>
      <c r="L1823" s="444">
        <f t="shared" ca="1" si="137"/>
        <v>-56624598.471623801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-56624598.471623801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-235935.82696509914</v>
      </c>
      <c r="L1824" s="444">
        <f t="shared" ca="1" si="137"/>
        <v>-56860534.298588902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-56860534.298588902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-236918.89291078708</v>
      </c>
      <c r="L1825" s="444">
        <f t="shared" ca="1" si="137"/>
        <v>-57097453.191499688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-57097453.191499688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-237906.05496458206</v>
      </c>
      <c r="L1826" s="444">
        <f t="shared" ca="1" si="137"/>
        <v>-57335359.246464267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-57335359.246464267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-238897.33019360111</v>
      </c>
      <c r="L1827" s="444">
        <f t="shared" ca="1" si="137"/>
        <v>-57574256.576657869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-57574256.576657869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-239892.73573607445</v>
      </c>
      <c r="L1828" s="444">
        <f t="shared" ca="1" si="137"/>
        <v>-57814149.312393941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-57814149.312393941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-240892.28880164144</v>
      </c>
      <c r="L1829" s="444">
        <f t="shared" ca="1" si="137"/>
        <v>-58055041.601195581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-58055041.601195581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-241896.00667164824</v>
      </c>
      <c r="L1830" s="444">
        <f t="shared" ca="1" si="137"/>
        <v>-58296937.607867226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-58296937.607867226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-242903.90669944676</v>
      </c>
      <c r="L1831" s="444">
        <f t="shared" ca="1" si="137"/>
        <v>-58539841.514566675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-58539841.514566675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-243916.00631069447</v>
      </c>
      <c r="L1832" s="444">
        <f t="shared" ca="1" si="137"/>
        <v>-58783757.520877369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-58783757.520877369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-244932.32300365571</v>
      </c>
      <c r="L1833" s="444">
        <f t="shared" ca="1" si="137"/>
        <v>-59028689.843881026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-59028689.843881026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-245952.8743495043</v>
      </c>
      <c r="L1834" s="444">
        <f t="shared" ca="1" si="137"/>
        <v>-59274642.718230531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-59274642.718230531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-246977.6779926272</v>
      </c>
      <c r="L1835" s="444">
        <f t="shared" ca="1" si="137"/>
        <v>-59521620.396223158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-59521620.396223158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-248006.7516509298</v>
      </c>
      <c r="L1836" s="444">
        <f t="shared" ca="1" si="137"/>
        <v>-59769627.147874087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-59769627.147874087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-249040.11311614202</v>
      </c>
      <c r="L1837" s="444">
        <f t="shared" ca="1" si="137"/>
        <v>-60018667.260990232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-60018667.260990232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-250077.78025412597</v>
      </c>
      <c r="L1838" s="444">
        <f t="shared" ca="1" si="137"/>
        <v>-60268745.041244358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-60268745.041244358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-251119.77100518486</v>
      </c>
      <c r="L1839" s="444">
        <f t="shared" ca="1" si="137"/>
        <v>-60519864.812249541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-60519864.812249541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-252166.1033843731</v>
      </c>
      <c r="L1840" s="444">
        <f t="shared" ca="1" si="137"/>
        <v>-60772030.915633917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-60772030.915633917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-253216.79548180799</v>
      </c>
      <c r="L1841" s="444">
        <f t="shared" ca="1" si="137"/>
        <v>-61025247.711115725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-61025247.711115725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-254271.86546298221</v>
      </c>
      <c r="L1842" s="444">
        <f t="shared" ca="1" si="137"/>
        <v>-61279519.576578707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-61279519.576578707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-255331.33156907794</v>
      </c>
      <c r="L1843" s="444">
        <f t="shared" ca="1" si="137"/>
        <v>-61534850.908147782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-61534850.908147782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-256395.21211728241</v>
      </c>
      <c r="L1844" s="444">
        <f t="shared" ca="1" si="137"/>
        <v>-61791246.120265067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-61791246.120265067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-257463.52550110442</v>
      </c>
      <c r="L1845" s="444">
        <f t="shared" ca="1" si="137"/>
        <v>-62048709.645766169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-62048709.645766169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-258536.29019069238</v>
      </c>
      <c r="L1846" s="444">
        <f t="shared" ca="1" si="137"/>
        <v>-62307245.935956858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-62307245.935956858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-259613.52473315358</v>
      </c>
      <c r="L1847" s="444">
        <f t="shared" ca="1" si="137"/>
        <v>-62566859.460690014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-62566859.460690014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-260695.24775287503</v>
      </c>
      <c r="L1848" s="444">
        <f t="shared" ca="1" si="137"/>
        <v>-62827554.708442889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-62827554.708442889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-261781.47795184536</v>
      </c>
      <c r="L1849" s="444">
        <f t="shared" ca="1" si="137"/>
        <v>-63089336.186394736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-63089336.186394736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-262872.23410997808</v>
      </c>
      <c r="L1850" s="444">
        <f t="shared" ca="1" si="137"/>
        <v>-63352208.420504712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-63352208.420504712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-263967.53508543631</v>
      </c>
      <c r="L1851" s="444">
        <f t="shared" ca="1" si="137"/>
        <v>-63616175.955590151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-63616175.955590151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-265067.39981495898</v>
      </c>
      <c r="L1852" s="444">
        <f t="shared" ca="1" si="137"/>
        <v>-63881243.355405107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-63881243.355405107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-266171.84731418791</v>
      </c>
      <c r="L1853" s="444">
        <f t="shared" ca="1" si="137"/>
        <v>-64147415.202719294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-64147415.202719294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-267280.89667799702</v>
      </c>
      <c r="L1854" s="444">
        <f t="shared" ca="1" si="137"/>
        <v>-64414696.099397294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-64414696.099397294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-268394.56708082207</v>
      </c>
      <c r="L1855" s="444">
        <f t="shared" ca="1" si="137"/>
        <v>-64683090.66647812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-64683090.66647812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-269512.87777699216</v>
      </c>
      <c r="L1856" s="444">
        <f t="shared" ca="1" si="137"/>
        <v>-64952603.544255115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-64952603.544255115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-270635.84810106299</v>
      </c>
      <c r="L1857" s="444">
        <f t="shared" ca="1" si="137"/>
        <v>-65223239.39235618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-65223239.39235618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-271763.49746815074</v>
      </c>
      <c r="L1858" s="444">
        <f t="shared" ca="1" si="137"/>
        <v>-65495002.889824331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-65495002.889824331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-272895.84537426801</v>
      </c>
      <c r="L1859" s="444">
        <f t="shared" ca="1" si="137"/>
        <v>-65767898.735198602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-65767898.735198602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-274032.91139666084</v>
      </c>
      <c r="L1860" s="444">
        <f t="shared" ca="1" si="137"/>
        <v>-66041931.646595262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-66041931.646595262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-275174.71519414691</v>
      </c>
      <c r="L1861" s="444">
        <f t="shared" ca="1" si="137"/>
        <v>-66317106.361789405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-66317106.361789405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-276321.27650745586</v>
      </c>
      <c r="L1862" s="444">
        <f t="shared" ca="1" si="137"/>
        <v>-66593427.638296857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-66593427.638296857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-277472.61515957024</v>
      </c>
      <c r="L1863" s="444">
        <f t="shared" ca="1" si="137"/>
        <v>-66870900.253456429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-66870900.253456429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-278628.75105606846</v>
      </c>
      <c r="L1864" s="444">
        <f t="shared" ca="1" si="137"/>
        <v>-67149529.004512504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-67149529.004512504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-279789.70418546878</v>
      </c>
      <c r="L1865" s="444">
        <f t="shared" ca="1" si="137"/>
        <v>-67429318.708697975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-67429318.708697975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-280955.49461957486</v>
      </c>
      <c r="L1866" s="444">
        <f t="shared" ca="1" si="137"/>
        <v>-67710274.203317553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-67710274.203317553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-282126.14251382311</v>
      </c>
      <c r="L1867" s="444">
        <f t="shared" ca="1" si="137"/>
        <v>-67992400.345831379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-67992400.345831379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-283301.66810763074</v>
      </c>
      <c r="L1868" s="444">
        <f t="shared" ca="1" si="137"/>
        <v>-68275702.013939008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-68275702.013939008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-284482.09172474587</v>
      </c>
      <c r="L1869" s="444">
        <f t="shared" ca="1" si="137"/>
        <v>-68560184.105663747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-68560184.105663747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-285667.43377359892</v>
      </c>
      <c r="L1870" s="444">
        <f t="shared" ca="1" si="137"/>
        <v>-68845851.539437339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-68845851.539437339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-286857.71474765555</v>
      </c>
      <c r="L1871" s="444">
        <f t="shared" ca="1" si="137"/>
        <v>-69132709.254184991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-69132709.254184991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-288052.95522577077</v>
      </c>
      <c r="L1872" s="444">
        <f t="shared" ca="1" si="137"/>
        <v>-69420762.209410757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-69420762.209410757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-289253.17587254482</v>
      </c>
      <c r="L1873" s="444">
        <f t="shared" ca="1" si="137"/>
        <v>-69710015.385283306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-69710015.385283306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-290458.39743868046</v>
      </c>
      <c r="L1874" s="444">
        <f t="shared" ca="1" si="137"/>
        <v>-70000473.782721981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-70000473.782721981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-291668.64076134161</v>
      </c>
      <c r="L1875" s="444">
        <f t="shared" ca="1" si="137"/>
        <v>-70292142.423483327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-70292142.423483327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-292883.92676451383</v>
      </c>
      <c r="L1876" s="444">
        <f t="shared" ca="1" si="137"/>
        <v>-70585026.350247845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-70585026.350247845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-294104.27645936602</v>
      </c>
      <c r="L1877" s="444">
        <f t="shared" ca="1" si="137"/>
        <v>-70879130.626707211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-70879130.626707211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-295329.71094461338</v>
      </c>
      <c r="L1878" s="444">
        <f t="shared" ca="1" si="137"/>
        <v>-71174460.337651819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-71174460.337651819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-296560.2514068826</v>
      </c>
      <c r="L1879" s="444">
        <f t="shared" ca="1" si="137"/>
        <v>-71471020.589058697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-71471020.589058697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-297795.91912107792</v>
      </c>
      <c r="L1880" s="444">
        <f t="shared" ca="1" si="137"/>
        <v>-71768816.508179769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-71768816.508179769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-299036.73545074905</v>
      </c>
      <c r="L1881" s="444">
        <f t="shared" ca="1" si="137"/>
        <v>-72067853.243630514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-72067853.243630514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-300282.7218484605</v>
      </c>
      <c r="L1882" s="444">
        <f t="shared" ca="1" si="137"/>
        <v>-72368135.965478972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-72368135.965478972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-301533.89985616237</v>
      </c>
      <c r="L1883" s="444">
        <f t="shared" ca="1" si="137"/>
        <v>-72669669.865335137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-72669669.865335137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-302790.29110556305</v>
      </c>
      <c r="L1884" s="444">
        <f t="shared" ca="1" si="137"/>
        <v>-72972460.156440705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-72972460.156440705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-304051.91731850291</v>
      </c>
      <c r="L1885" s="444">
        <f t="shared" ca="1" si="137"/>
        <v>-73276512.073759213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-73276512.073759213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-305318.80030733004</v>
      </c>
      <c r="L1886" s="444">
        <f t="shared" ca="1" si="137"/>
        <v>-73581830.874066547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-73581830.874066547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-306590.96197527729</v>
      </c>
      <c r="L1887" s="444">
        <f t="shared" ca="1" si="137"/>
        <v>-73888421.836041823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-73888421.836041823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-307868.42431684094</v>
      </c>
      <c r="L1888" s="444">
        <f t="shared" ca="1" si="137"/>
        <v>-74196290.260358661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-74196290.260358661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-309151.20941816107</v>
      </c>
      <c r="L1889" s="444">
        <f t="shared" ca="1" si="137"/>
        <v>-74505441.469776824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-74505441.469776824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-310439.3394574034</v>
      </c>
      <c r="L1890" s="444">
        <f t="shared" ca="1" si="137"/>
        <v>-74815880.809234232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-74815880.809234232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-311732.83670514263</v>
      </c>
      <c r="L1891" s="444">
        <f t="shared" ca="1" si="137"/>
        <v>-75127613.64593938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-75127613.64593938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-313031.72352474742</v>
      </c>
      <c r="L1892" s="444">
        <f t="shared" ca="1" si="137"/>
        <v>-75440645.369464129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-75440645.369464129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-314336.02237276721</v>
      </c>
      <c r="L1893" s="444">
        <f t="shared" ca="1" si="137"/>
        <v>-75754981.391836897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-75754981.391836897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-315645.75579932041</v>
      </c>
      <c r="L1894" s="444">
        <f t="shared" ca="1" si="137"/>
        <v>-76070627.14763622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-76070627.14763622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-316960.94644848426</v>
      </c>
      <c r="L1895" s="444">
        <f t="shared" ca="1" si="137"/>
        <v>-76387588.09408471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-76387588.09408471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-318281.61705868627</v>
      </c>
      <c r="L1896" s="444">
        <f t="shared" ca="1" si="137"/>
        <v>-76705869.711143389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-76705869.711143389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-319607.79046309745</v>
      </c>
      <c r="L1897" s="444">
        <f t="shared" ca="1" si="137"/>
        <v>-77025477.501606494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-77025477.501606494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-320939.48959002708</v>
      </c>
      <c r="L1898" s="444">
        <f t="shared" ca="1" si="137"/>
        <v>-77346416.991196528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-77346416.991196528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-322276.73746331886</v>
      </c>
      <c r="L1899" s="444">
        <f t="shared" ca="1" si="137"/>
        <v>-77668693.728659853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-77668693.728659853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-323619.55720274936</v>
      </c>
      <c r="L1900" s="444">
        <f t="shared" ca="1" si="137"/>
        <v>-77992313.28586261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-77992313.28586261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-324967.97202442755</v>
      </c>
      <c r="L1901" s="444">
        <f t="shared" ca="1" si="137"/>
        <v>-78317281.257887036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-78317281.257887036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-326322.00524119596</v>
      </c>
      <c r="L1902" s="444">
        <f t="shared" ca="1" si="137"/>
        <v>-78643603.263128236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-78643603.263128236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-327681.6802630343</v>
      </c>
      <c r="L1903" s="444">
        <f t="shared" ca="1" si="137"/>
        <v>-78971284.943391263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-78971284.943391263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-329047.02059746359</v>
      </c>
      <c r="L1904" s="444">
        <f t="shared" ca="1" si="137"/>
        <v>-79300331.963988721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-79300331.963988721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-330418.04984995298</v>
      </c>
      <c r="L1905" s="444">
        <f t="shared" ca="1" si="137"/>
        <v>-79630750.013838679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-79630750.013838679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-331794.79172432784</v>
      </c>
      <c r="L1906" s="444">
        <f t="shared" ca="1" si="137"/>
        <v>-79962544.805563003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-79962544.805563003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-333177.27002317918</v>
      </c>
      <c r="L1907" s="444">
        <f t="shared" ca="1" si="137"/>
        <v>-80295722.075586185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-80295722.075586185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-334565.50864827575</v>
      </c>
      <c r="L1908" s="444">
        <f t="shared" ca="1" si="137"/>
        <v>-80630287.584234461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-80630287.584234461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-335959.53160097694</v>
      </c>
      <c r="L1909" s="444">
        <f t="shared" ca="1" si="137"/>
        <v>-80966247.115835443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-80966247.115835443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-337359.36298264767</v>
      </c>
      <c r="L1910" s="444">
        <f t="shared" ca="1" si="137"/>
        <v>-81303606.478818089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-81303606.478818089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-338765.02699507534</v>
      </c>
      <c r="L1911" s="444">
        <f t="shared" ca="1" si="137"/>
        <v>-81642371.505813166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-81642371.505813166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-340176.54794088821</v>
      </c>
      <c r="L1912" s="444">
        <f t="shared" ca="1" si="137"/>
        <v>-81982548.053754061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-81982548.053754061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-341593.95022397523</v>
      </c>
      <c r="L1913" s="444">
        <f t="shared" ca="1" si="137"/>
        <v>-82324142.003978044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-82324142.003978044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-343017.25834990852</v>
      </c>
      <c r="L1914" s="444">
        <f t="shared" ca="1" si="137"/>
        <v>-82667159.262327954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-82667159.262327954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-344446.49692636647</v>
      </c>
      <c r="L1915" s="444">
        <f t="shared" ca="1" si="137"/>
        <v>-83011605.759254321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-83011605.759254321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-345881.69066355965</v>
      </c>
      <c r="L1916" s="444">
        <f t="shared" ca="1" si="137"/>
        <v>-83357487.449917883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-83357487.449917883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-347322.86437465786</v>
      </c>
      <c r="L1917" s="444">
        <f t="shared" ca="1" si="137"/>
        <v>-83704810.314292535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-83704810.314292535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-348770.04297621892</v>
      </c>
      <c r="L1918" s="444">
        <f t="shared" ca="1" si="137"/>
        <v>-84053580.357268751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-84053580.357268751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-350223.25148861978</v>
      </c>
      <c r="L1919" s="444">
        <f t="shared" ca="1" si="137"/>
        <v>-84403803.608757377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-84403803.608757377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-351682.51503648906</v>
      </c>
      <c r="L1920" s="444">
        <f t="shared" ca="1" si="137"/>
        <v>-84755486.12379387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-84755486.12379387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-353147.85884914111</v>
      </c>
      <c r="L1921" s="444">
        <f t="shared" ca="1" si="137"/>
        <v>-85108633.982643008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-85108633.982643008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-354619.30826101254</v>
      </c>
      <c r="L1922" s="444">
        <f t="shared" ca="1" si="137"/>
        <v>-85463253.290904015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-85463253.290904015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-356096.88871210004</v>
      </c>
      <c r="L1923" s="444">
        <f t="shared" ca="1" si="137"/>
        <v>-85819350.179616109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-85819350.179616109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-357580.62574840046</v>
      </c>
      <c r="L1924" s="444">
        <f t="shared" ca="1" si="137"/>
        <v>-86176930.805364504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-86176930.805364504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-359070.54502235207</v>
      </c>
      <c r="L1925" s="444">
        <f t="shared" ca="1" si="137"/>
        <v>-86536001.350386858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-86536001.350386858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-360566.67229327856</v>
      </c>
      <c r="L1926" s="444">
        <f t="shared" ca="1" si="137"/>
        <v>-86896568.022680134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-86896568.022680134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-362069.03342783387</v>
      </c>
      <c r="L1927" s="444">
        <f t="shared" ca="1" si="137"/>
        <v>-87258637.056107968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-87258637.056107968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-363577.65440044989</v>
      </c>
      <c r="L1928" s="444">
        <f t="shared" ca="1" si="137"/>
        <v>-87622214.710508421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-87622214.710508421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-365092.56129378511</v>
      </c>
      <c r="L1929" s="444">
        <f t="shared" ca="1" si="137"/>
        <v>-87987307.271802202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-87987307.271802202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-366613.78029917582</v>
      </c>
      <c r="L1930" s="444">
        <f t="shared" ca="1" si="137"/>
        <v>-88353921.052101374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-88353921.052101374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-368141.33771708905</v>
      </c>
      <c r="L1931" s="444">
        <f t="shared" ca="1" si="137"/>
        <v>-88722062.38981846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-88722062.38981846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-369675.25995757693</v>
      </c>
      <c r="L1932" s="444">
        <f t="shared" ca="1" si="137"/>
        <v>-89091737.649776042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-89091737.649776042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-371215.57354073349</v>
      </c>
      <c r="L1933" s="444">
        <f t="shared" ca="1" si="137"/>
        <v>-89462953.223316774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-89462953.223316774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-372762.30509715324</v>
      </c>
      <c r="L1934" s="444">
        <f t="shared" ca="1" si="137"/>
        <v>-89835715.528413922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-89835715.528413922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-374315.48136839131</v>
      </c>
      <c r="L1935" s="444">
        <f t="shared" ca="1" si="137"/>
        <v>-90210031.009782314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-90210031.009782314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-375875.12920742633</v>
      </c>
      <c r="L1936" s="444">
        <f t="shared" ca="1" si="137"/>
        <v>-90585906.138989747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-90585906.138989747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-377441.27557912393</v>
      </c>
      <c r="L1937" s="444">
        <f t="shared" ca="1" si="137"/>
        <v>-90963347.414568871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-90963347.414568871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-379013.94756070361</v>
      </c>
      <c r="L1938" s="444">
        <f t="shared" ca="1" si="137"/>
        <v>-91342361.362129569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-91342361.362129569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-380593.17234220653</v>
      </c>
      <c r="L1939" s="444">
        <f t="shared" ca="1" si="137"/>
        <v>-91722954.53447178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-91722954.53447178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-382178.97722696577</v>
      </c>
      <c r="L1940" s="444">
        <f t="shared" ca="1" si="137"/>
        <v>-92105133.511698753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-92105133.511698753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-383771.38963207812</v>
      </c>
      <c r="L1941" s="444">
        <f t="shared" ca="1" si="137"/>
        <v>-92488904.901330829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-92488904.901330829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-385370.43708887848</v>
      </c>
      <c r="L1942" s="444">
        <f t="shared" ca="1" si="137"/>
        <v>-92874275.338419706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-92874275.338419706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-386976.14724341541</v>
      </c>
      <c r="L1943" s="444">
        <f t="shared" ca="1" si="137"/>
        <v>-93261251.485663116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-93261251.485663116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-388588.54785692965</v>
      </c>
      <c r="L1944" s="444">
        <f t="shared" ca="1" si="137"/>
        <v>-93649840.033520043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-93649840.033520043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-390207.66680633352</v>
      </c>
      <c r="L1945" s="444">
        <f t="shared" ca="1" si="137"/>
        <v>-94040047.700326383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-94040047.700326383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-391833.53208469326</v>
      </c>
      <c r="L1946" s="444">
        <f t="shared" ca="1" si="137"/>
        <v>-94431881.232411072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-94431881.232411072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-393466.17180171277</v>
      </c>
      <c r="L1947" s="444">
        <f t="shared" ca="1" si="137"/>
        <v>-94825347.404212788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-94825347.404212788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-395105.61418421997</v>
      </c>
      <c r="L1948" s="444">
        <f t="shared" ca="1" si="137"/>
        <v>-95220453.018397003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-95220453.018397003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-396751.8875766542</v>
      </c>
      <c r="L1949" s="444">
        <f t="shared" ca="1" si="137"/>
        <v>-95617204.905973658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-95617204.905973658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-398405.02044155693</v>
      </c>
      <c r="L1950" s="444">
        <f t="shared" ca="1" si="137"/>
        <v>-96015609.92641522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-96015609.92641522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-400065.04136006342</v>
      </c>
      <c r="L1951" s="444">
        <f t="shared" ca="1" si="137"/>
        <v>-96415674.967775285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-96415674.967775285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-401731.97903239704</v>
      </c>
      <c r="L1952" s="444">
        <f t="shared" ca="1" si="137"/>
        <v>-96817406.946807683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-96817406.946807683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-403405.86227836536</v>
      </c>
      <c r="L1953" s="444">
        <f t="shared" ca="1" si="137"/>
        <v>-97220812.809086055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-97220812.809086055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-405086.72003785858</v>
      </c>
      <c r="L1954" s="444">
        <f t="shared" ca="1" si="137"/>
        <v>-97625899.529123917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-97625899.529123917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-406774.58137134963</v>
      </c>
      <c r="L1955" s="444">
        <f t="shared" ca="1" si="137"/>
        <v>-98032674.110495269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-98032674.110495269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-408469.47546039696</v>
      </c>
      <c r="L1956" s="444">
        <f t="shared" ca="1" si="137"/>
        <v>-98441143.585955665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-98441143.585955665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-410171.43160814862</v>
      </c>
      <c r="L1957" s="444">
        <f t="shared" ca="1" si="137"/>
        <v>-98851315.01756382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-98851315.01756382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-411880.47923984926</v>
      </c>
      <c r="L1958" s="444">
        <f t="shared" ca="1" si="137"/>
        <v>-99263195.496803671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-99263195.496803671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-413596.64790334861</v>
      </c>
      <c r="L1959" s="444">
        <f t="shared" ca="1" si="137"/>
        <v>-99676792.144707024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-99676792.144707024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-415319.96726961259</v>
      </c>
      <c r="L1960" s="444">
        <f t="shared" ca="1" si="137"/>
        <v>-100092112.11197664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-100092112.11197664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-417050.467133236</v>
      </c>
      <c r="L1961" s="444">
        <f t="shared" ca="1" si="137"/>
        <v>-100509162.57910988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-100509162.57910988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-418788.17741295783</v>
      </c>
      <c r="L1962" s="444">
        <f t="shared" ca="1" si="137"/>
        <v>-100927950.75652283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-100927950.75652283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-420533.12815217848</v>
      </c>
      <c r="L1963" s="444">
        <f t="shared" ca="1" si="137"/>
        <v>-101348483.88467501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-101348483.88467501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-422285.3495194792</v>
      </c>
      <c r="L1964" s="444">
        <f t="shared" ca="1" si="137"/>
        <v>-101770769.23419449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-101770769.23419449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-424044.87180914369</v>
      </c>
      <c r="L1965" s="444">
        <f t="shared" ca="1" si="137"/>
        <v>-102194814.10600363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-102194814.10600363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-425811.72544168174</v>
      </c>
      <c r="L1966" s="444">
        <f t="shared" ca="1" si="137"/>
        <v>-102620625.83144531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-102620625.83144531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-427585.94096435542</v>
      </c>
      <c r="L1967" s="444">
        <f t="shared" ca="1" si="137"/>
        <v>-103048211.77240966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-103048211.77240966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-429367.54905170691</v>
      </c>
      <c r="L1968" s="444">
        <f t="shared" ca="1" si="137"/>
        <v>-103477579.32146136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-103477579.32146136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-431156.58050608903</v>
      </c>
      <c r="L1969" s="444">
        <f t="shared" ca="1" si="137"/>
        <v>-103908735.90196745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-103908735.90196745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-432953.06625819771</v>
      </c>
      <c r="L1970" s="444">
        <f t="shared" ca="1" si="137"/>
        <v>-104341688.96822564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-104341688.96822564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-434757.03736760683</v>
      </c>
      <c r="L1971" s="444">
        <f t="shared" ca="1" si="137"/>
        <v>-104776446.00559326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-104776446.00559326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-436568.52502330521</v>
      </c>
      <c r="L1972" s="444">
        <f t="shared" ca="1" si="137"/>
        <v>-105213014.53061657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-105213014.53061657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-438387.56054423563</v>
      </c>
      <c r="L1973" s="444">
        <f t="shared" ca="1" si="137"/>
        <v>-105651402.0911608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-105651402.0911608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-440214.1753798367</v>
      </c>
      <c r="L1974" s="444">
        <f t="shared" ca="1" si="137"/>
        <v>-106091616.26654065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-106091616.26654065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-442048.40111058601</v>
      </c>
      <c r="L1975" s="444">
        <f t="shared" ca="1" si="137"/>
        <v>-106533664.66765124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-106533664.66765124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-443890.26944854681</v>
      </c>
      <c r="L1976" s="444">
        <f t="shared" ca="1" si="137"/>
        <v>-106977554.93709978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-106977554.93709978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-445739.81223791576</v>
      </c>
      <c r="L1977" s="444">
        <f t="shared" ca="1" si="137"/>
        <v>-107423294.7493377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-107423294.7493377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-447597.06145557383</v>
      </c>
      <c r="L1978" s="444">
        <f t="shared" ca="1" si="137"/>
        <v>-107870891.81079328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-107870891.81079328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-449462.04921163869</v>
      </c>
      <c r="L1979" s="444">
        <f t="shared" ca="1" si="137"/>
        <v>-108320353.86000492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-108320353.86000492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-451334.80775002041</v>
      </c>
      <c r="L1980" s="444">
        <f t="shared" ca="1" si="137"/>
        <v>-108771688.66775493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-108771688.66775493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-453215.36944897886</v>
      </c>
      <c r="L1981" s="444">
        <f t="shared" ca="1" si="137"/>
        <v>-109224904.03720391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-109224904.03720391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-455103.76682168298</v>
      </c>
      <c r="L1982" s="444">
        <f t="shared" ca="1" si="137"/>
        <v>-109680007.80402559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-109680007.80402559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-457000.03251677332</v>
      </c>
      <c r="L1983" s="444">
        <f t="shared" ca="1" si="137"/>
        <v>-110137007.83654237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-110137007.83654237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-458904.19931892649</v>
      </c>
      <c r="L1984" s="444">
        <f t="shared" ca="1" si="137"/>
        <v>-110595912.0358613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-110595912.0358613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-460816.30014942208</v>
      </c>
      <c r="L1985" s="444">
        <f t="shared" ca="1" si="137"/>
        <v>-111056728.33601072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-111056728.33601072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-462736.36806671135</v>
      </c>
      <c r="L1986" s="444">
        <f t="shared" ca="1" si="137"/>
        <v>-111519464.70407744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-111519464.70407744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-464664.43626698927</v>
      </c>
      <c r="L1987" s="444">
        <f t="shared" ca="1" si="137"/>
        <v>-111984129.14034443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-111984129.14034443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-466600.53808476846</v>
      </c>
      <c r="L1988" s="444">
        <f t="shared" ca="1" si="137"/>
        <v>-112450729.6784292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-112450729.6784292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-468544.70699345501</v>
      </c>
      <c r="L1989" s="444">
        <f t="shared" ca="1" si="137"/>
        <v>-112919274.38542266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-112919274.38542266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-470496.97660592775</v>
      </c>
      <c r="L1990" s="444">
        <f t="shared" ca="1" si="137"/>
        <v>-113389771.36202858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-113389771.36202858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-472457.38067511906</v>
      </c>
      <c r="L1991" s="444">
        <f t="shared" ca="1" si="137"/>
        <v>-113862228.74270371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-113862228.74270371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-474425.95309459884</v>
      </c>
      <c r="L1992" s="444">
        <f t="shared" ca="1" si="137"/>
        <v>-114336654.69579831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-114336654.69579831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-476402.72789915965</v>
      </c>
      <c r="L1993" s="444">
        <f t="shared" ca="1" si="137"/>
        <v>-114813057.42369747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-114813057.42369747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-478387.7392654061</v>
      </c>
      <c r="L1994" s="444">
        <f t="shared" ca="1" si="137"/>
        <v>-115291445.16296288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-115291445.16296288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-480381.02151234535</v>
      </c>
      <c r="L1995" s="444">
        <f t="shared" ca="1" si="137"/>
        <v>-115771826.18447523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-115771826.18447523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-482382.60910198011</v>
      </c>
      <c r="L1996" s="444">
        <f t="shared" ca="1" si="137"/>
        <v>-116254208.79357721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-116254208.79357721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-484392.53663990501</v>
      </c>
      <c r="L1997" s="444">
        <f t="shared" ca="1" si="137"/>
        <v>-116738601.33021711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-116738601.33021711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-486410.83887590456</v>
      </c>
      <c r="L1998" s="444">
        <f t="shared" ca="1" si="137"/>
        <v>-117225012.16909301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-117225012.16909301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-488437.55070455419</v>
      </c>
      <c r="L1999" s="444">
        <f t="shared" ca="1" si="137"/>
        <v>-117713449.71979757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-117713449.71979757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-490472.70716582326</v>
      </c>
      <c r="L2000" s="444">
        <f t="shared" ca="1" si="137"/>
        <v>-118203922.42696339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-118203922.42696339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-492516.34344568086</v>
      </c>
      <c r="L2001" s="444">
        <f t="shared" ca="1" si="137"/>
        <v>-118696438.77040906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-118696438.77040906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-494568.49487670441</v>
      </c>
      <c r="L2002" s="444">
        <f t="shared" ca="1" si="137"/>
        <v>-119191007.26528576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-119191007.26528576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-496629.19693869067</v>
      </c>
      <c r="L2003" s="444">
        <f t="shared" ca="1" si="137"/>
        <v>-119687636.46222445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-119687636.46222445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-498698.48525926855</v>
      </c>
      <c r="L2004" s="444">
        <f t="shared" ca="1" si="137"/>
        <v>-120186334.94748372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-120186334.94748372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-500776.39561451552</v>
      </c>
      <c r="L2005" s="444">
        <f t="shared" ca="1" si="137"/>
        <v>-120687111.34309824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-120687111.34309824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-502862.96392957604</v>
      </c>
      <c r="L2006" s="444">
        <f t="shared" ca="1" si="137"/>
        <v>-121189974.30702782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-121189974.30702782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-504958.22627928265</v>
      </c>
      <c r="L2007" s="444">
        <f t="shared" ca="1" si="137"/>
        <v>-121694932.53330711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-121694932.53330711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-507062.21888877958</v>
      </c>
      <c r="L2008" s="444">
        <f t="shared" ca="1" si="137"/>
        <v>-122201994.75219588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-122201994.75219588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-509174.97813414957</v>
      </c>
      <c r="L2009" s="444">
        <f t="shared" ca="1" si="137"/>
        <v>-122711169.73033004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-122711169.73033004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-511296.54054304172</v>
      </c>
      <c r="L2010" s="444">
        <f t="shared" ca="1" si="137"/>
        <v>-123222466.27087307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-123222466.27087307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-513426.94279530441</v>
      </c>
      <c r="L2011" s="444">
        <f t="shared" ca="1" si="137"/>
        <v>-123735893.21366838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-123735893.21366838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-515566.22172361816</v>
      </c>
      <c r="L2012" s="444">
        <f t="shared" ca="1" si="137"/>
        <v>-124251459.43539199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-124251459.43539199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-517714.41431413323</v>
      </c>
      <c r="L2013" s="444">
        <f t="shared" ca="1" si="137"/>
        <v>-124769173.84970613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-124769173.84970613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-519871.55770710885</v>
      </c>
      <c r="L2014" s="444">
        <f t="shared" ca="1" si="137"/>
        <v>-125289045.40741324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-125289045.40741324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-522037.68919755518</v>
      </c>
      <c r="L2015" s="444">
        <f t="shared" ca="1" si="137"/>
        <v>-125811083.0966108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-125811083.0966108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-524212.84623587824</v>
      </c>
      <c r="L2016" s="444">
        <f t="shared" ca="1" si="137"/>
        <v>-126335295.94284667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-126335295.94284667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-526397.06642852782</v>
      </c>
      <c r="L2017" s="444">
        <f t="shared" ca="1" si="137"/>
        <v>-126861693.0092752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-126861693.0092752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-528590.38753864658</v>
      </c>
      <c r="L2018" s="444">
        <f t="shared" ca="1" si="137"/>
        <v>-127390283.39681384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-127390283.39681384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-530792.84748672426</v>
      </c>
      <c r="L2019" s="444">
        <f t="shared" ca="1" si="137"/>
        <v>-127921076.24430056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-127921076.24430056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-533004.48435125232</v>
      </c>
      <c r="L2020" s="444">
        <f t="shared" ca="1" si="137"/>
        <v>-128454080.72865181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-128454080.72865181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-535225.33636938257</v>
      </c>
      <c r="L2021" s="444">
        <f t="shared" ca="1" si="137"/>
        <v>-128989306.06502119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-128989306.06502119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-537455.44193758827</v>
      </c>
      <c r="L2022" s="444">
        <f t="shared" ca="1" si="137"/>
        <v>-129526761.50695878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-129526761.50695878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-539694.83961232821</v>
      </c>
      <c r="L2023" s="444">
        <f t="shared" ca="1" si="137"/>
        <v>-130066456.34657112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-130066456.34657112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-541943.56811071304</v>
      </c>
      <c r="L2024" s="444">
        <f t="shared" ca="1" si="137"/>
        <v>-130608399.91468184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-130608399.91468184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-544201.6663111744</v>
      </c>
      <c r="L2025" s="444">
        <f t="shared" ca="1" si="137"/>
        <v>-131152601.58099301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-131152601.58099301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-546469.17325413751</v>
      </c>
      <c r="L2026" s="444">
        <f t="shared" ca="1" si="137"/>
        <v>-131699070.75424714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-131699070.75424714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-548746.12814269646</v>
      </c>
      <c r="L2027" s="444">
        <f t="shared" ca="1" si="137"/>
        <v>-132247816.88238984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-132247816.88238984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-551032.57034329104</v>
      </c>
      <c r="L2028" s="444">
        <f t="shared" ca="1" si="137"/>
        <v>-132798849.45273313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-132798849.45273313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-553328.53938638803</v>
      </c>
      <c r="L2029" s="444">
        <f t="shared" ca="1" si="137"/>
        <v>-133352177.99211952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-133352177.99211952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-555634.07496716466</v>
      </c>
      <c r="L2030" s="444">
        <f t="shared" ca="1" si="137"/>
        <v>-133907812.06708668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-133907812.06708668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-557949.21694619441</v>
      </c>
      <c r="L2031" s="444">
        <f t="shared" ca="1" si="137"/>
        <v>-134465761.28403288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-134465761.28403288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-560274.00535013701</v>
      </c>
      <c r="L2032" s="444">
        <f t="shared" ca="1" si="137"/>
        <v>-135026035.28938302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-135026035.28938302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-562608.48037242924</v>
      </c>
      <c r="L2033" s="444">
        <f t="shared" ca="1" si="137"/>
        <v>-135588643.76975545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-135588643.76975545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-564952.68237398099</v>
      </c>
      <c r="L2034" s="444">
        <f t="shared" ca="1" si="137"/>
        <v>-136153596.45212942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-136153596.45212942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-567306.65188387258</v>
      </c>
      <c r="L2035" s="444">
        <f t="shared" ca="1" si="137"/>
        <v>-136720903.10401329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-136720903.10401329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-569670.42960005533</v>
      </c>
      <c r="L2036" s="444">
        <f t="shared" ca="1" si="137"/>
        <v>-137290573.53361335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-137290573.53361335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-572044.05639005569</v>
      </c>
      <c r="L2037" s="444">
        <f t="shared" ca="1" si="137"/>
        <v>-137862617.5900034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-137862617.5900034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-574427.57329168078</v>
      </c>
      <c r="L2038" s="444">
        <f t="shared" ca="1" si="137"/>
        <v>-138437045.16329509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-138437045.16329509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-576821.02151372959</v>
      </c>
      <c r="L2039" s="444">
        <f t="shared" ca="1" si="137"/>
        <v>-139013866.18480882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-139013866.18480882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-579224.44243670336</v>
      </c>
      <c r="L2040" s="444">
        <f t="shared" ca="1" si="137"/>
        <v>-139593090.62724552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-139593090.62724552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-581637.87761352293</v>
      </c>
      <c r="L2041" s="444">
        <f t="shared" ca="1" si="137"/>
        <v>-140174728.50485903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-140174728.50485903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-584061.36877024593</v>
      </c>
      <c r="L2042" s="444">
        <f t="shared" ca="1" si="137"/>
        <v>-140758789.87362927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-140758789.87362927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-586494.95780678862</v>
      </c>
      <c r="L2043" s="444">
        <f t="shared" ca="1" si="137"/>
        <v>-141345284.83143607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-141345284.83143607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-588938.6867976503</v>
      </c>
      <c r="L2044" s="444">
        <f t="shared" ca="1" si="137"/>
        <v>-141934223.51823372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-141934223.51823372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-591392.59799264045</v>
      </c>
      <c r="L2045" s="444">
        <f t="shared" ca="1" si="137"/>
        <v>-142525616.11622635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-142525616.11622635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-593856.73381760973</v>
      </c>
      <c r="L2046" s="444">
        <f t="shared" ca="1" si="137"/>
        <v>-143119472.85004395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-143119472.85004395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-596331.13687518309</v>
      </c>
      <c r="L2047" s="444">
        <f t="shared" ca="1" si="137"/>
        <v>-143715803.98691913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-143715803.98691913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-598815.84994549642</v>
      </c>
      <c r="L2048" s="444">
        <f t="shared" ref="L2048:L2302" ca="1" si="142">I2048-J2048+K2048</f>
        <v>-144314619.83686462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-144314619.83686462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-601310.91598693596</v>
      </c>
      <c r="L2049" s="444">
        <f t="shared" ca="1" si="142"/>
        <v>-144915930.75285155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-144915930.75285155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-603816.37813688139</v>
      </c>
      <c r="L2050" s="444">
        <f t="shared" ca="1" si="142"/>
        <v>-145519747.13098842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-145519747.13098842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-606332.27971245174</v>
      </c>
      <c r="L2051" s="444">
        <f t="shared" ca="1" si="142"/>
        <v>-146126079.41070086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-146126079.41070086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-608858.66421125352</v>
      </c>
      <c r="L2052" s="444">
        <f t="shared" ca="1" si="142"/>
        <v>-146734938.0749121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-146734938.0749121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-611395.57531213376</v>
      </c>
      <c r="L2053" s="444">
        <f t="shared" ca="1" si="142"/>
        <v>-147346333.65022424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-147346333.65022424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-613943.05687593436</v>
      </c>
      <c r="L2054" s="444">
        <f t="shared" ca="1" si="142"/>
        <v>-147960276.70710018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-147960276.70710018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-616501.15294625075</v>
      </c>
      <c r="L2055" s="444">
        <f t="shared" ca="1" si="142"/>
        <v>-148576777.86004645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-148576777.86004645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-619069.9077501935</v>
      </c>
      <c r="L2056" s="444">
        <f t="shared" ca="1" si="142"/>
        <v>-149195847.76779664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-149195847.76779664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-621649.3656991527</v>
      </c>
      <c r="L2057" s="444">
        <f t="shared" ca="1" si="142"/>
        <v>-149817497.13349578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-149817497.13349578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-624239.57138956571</v>
      </c>
      <c r="L2058" s="444">
        <f t="shared" ca="1" si="142"/>
        <v>-150441736.70488533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-150441736.70488533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-626840.5696036889</v>
      </c>
      <c r="L2059" s="444">
        <f t="shared" ca="1" si="142"/>
        <v>-151068577.27448902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-151068577.27448902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-629452.40531037084</v>
      </c>
      <c r="L2060" s="444">
        <f t="shared" ca="1" si="142"/>
        <v>-151698029.67979938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-151698029.67979938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-632075.1236658307</v>
      </c>
      <c r="L2061" s="444">
        <f t="shared" ca="1" si="142"/>
        <v>-152330104.80346522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-152330104.80346522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-634708.77001443843</v>
      </c>
      <c r="L2062" s="444">
        <f t="shared" ca="1" si="142"/>
        <v>-152964813.57347965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-152964813.57347965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-637353.38988949859</v>
      </c>
      <c r="L2063" s="444">
        <f t="shared" ca="1" si="142"/>
        <v>-153602166.96336916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-153602166.96336916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-640009.02901403815</v>
      </c>
      <c r="L2064" s="444">
        <f t="shared" ca="1" si="142"/>
        <v>-154242175.99238321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-154242175.99238321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-642675.73330159672</v>
      </c>
      <c r="L2065" s="444">
        <f t="shared" ca="1" si="142"/>
        <v>-154884851.72568482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-154884851.72568482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-645353.5488570201</v>
      </c>
      <c r="L2066" s="444">
        <f t="shared" ca="1" si="142"/>
        <v>-155530205.27454185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-155530205.27454185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-648042.52197725768</v>
      </c>
      <c r="L2067" s="444">
        <f t="shared" ca="1" si="142"/>
        <v>-156178247.7965191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-156178247.7965191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-650742.69915216288</v>
      </c>
      <c r="L2068" s="444">
        <f t="shared" ca="1" si="142"/>
        <v>-156828990.49567127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-156828990.49567127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-653454.12706529698</v>
      </c>
      <c r="L2069" s="444">
        <f t="shared" ca="1" si="142"/>
        <v>-157482444.62273657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-157482444.62273657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-656176.85259473568</v>
      </c>
      <c r="L2070" s="444">
        <f t="shared" ca="1" si="142"/>
        <v>-158138621.47533131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-158138621.47533131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-658910.92281388049</v>
      </c>
      <c r="L2071" s="444">
        <f t="shared" ca="1" si="142"/>
        <v>-158797532.3981452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-158797532.3981452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-661656.38499227166</v>
      </c>
      <c r="L2072" s="444">
        <f t="shared" ca="1" si="142"/>
        <v>-159459188.78313747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-159459188.78313747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-664413.28659640613</v>
      </c>
      <c r="L2073" s="444">
        <f t="shared" ca="1" si="142"/>
        <v>-160123602.06973389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-160123602.06973389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-667181.67529055791</v>
      </c>
      <c r="L2074" s="444">
        <f t="shared" ca="1" si="142"/>
        <v>-160790783.74502444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-160790783.74502444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-669961.59893760178</v>
      </c>
      <c r="L2075" s="444">
        <f t="shared" ca="1" si="142"/>
        <v>-161460745.34396204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-161460745.34396204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-672753.1055998418</v>
      </c>
      <c r="L2076" s="444">
        <f t="shared" ca="1" si="142"/>
        <v>-162133498.44956189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-162133498.44956189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-675556.24353984126</v>
      </c>
      <c r="L2077" s="444">
        <f t="shared" ca="1" si="142"/>
        <v>-162809054.69310173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-162809054.69310173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-678371.0612212572</v>
      </c>
      <c r="L2078" s="444">
        <f t="shared" ca="1" si="142"/>
        <v>-163487425.75432301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-163487425.75432301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-681197.60730967915</v>
      </c>
      <c r="L2079" s="444">
        <f t="shared" ca="1" si="142"/>
        <v>-164168623.36163267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-164168623.36163267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-684035.93067346944</v>
      </c>
      <c r="L2080" s="444">
        <f t="shared" ca="1" si="142"/>
        <v>-164852659.29230615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-164852659.29230615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-686886.08038460894</v>
      </c>
      <c r="L2081" s="444">
        <f t="shared" ca="1" si="142"/>
        <v>-165539545.37269077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-165539545.37269077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-689748.10571954481</v>
      </c>
      <c r="L2082" s="444">
        <f t="shared" ca="1" si="142"/>
        <v>-166229293.4784103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-166229293.4784103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-692622.05616004288</v>
      </c>
      <c r="L2083" s="444">
        <f t="shared" ca="1" si="142"/>
        <v>-166921915.53457034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-166921915.53457034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-695507.98139404308</v>
      </c>
      <c r="L2084" s="444">
        <f t="shared" ca="1" si="142"/>
        <v>-167617423.51596439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-167617423.51596439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-698405.93131651822</v>
      </c>
      <c r="L2085" s="444">
        <f t="shared" ca="1" si="142"/>
        <v>-168315829.44728091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-168315829.44728091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-701315.95603033714</v>
      </c>
      <c r="L2086" s="444">
        <f t="shared" ca="1" si="142"/>
        <v>-169017145.40331125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-169017145.40331125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-704238.10584713018</v>
      </c>
      <c r="L2087" s="444">
        <f t="shared" ca="1" si="142"/>
        <v>-169721383.50915837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-169721383.50915837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-707172.43128815992</v>
      </c>
      <c r="L2088" s="444">
        <f t="shared" ca="1" si="142"/>
        <v>-170428555.94044653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-170428555.94044653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-710118.9830851939</v>
      </c>
      <c r="L2089" s="444">
        <f t="shared" ca="1" si="142"/>
        <v>-171138674.92353171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-171138674.92353171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-713077.81218138209</v>
      </c>
      <c r="L2090" s="444">
        <f t="shared" ca="1" si="142"/>
        <v>-171851752.73571309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-171851752.73571309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-716048.96973213786</v>
      </c>
      <c r="L2091" s="444">
        <f t="shared" ca="1" si="142"/>
        <v>-172567801.70544523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-172567801.70544523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-719032.50710602175</v>
      </c>
      <c r="L2092" s="444">
        <f t="shared" ca="1" si="142"/>
        <v>-173286834.21255127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-173286834.21255127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-722028.47588563024</v>
      </c>
      <c r="L2093" s="444">
        <f t="shared" ca="1" si="142"/>
        <v>-174008862.6884369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-174008862.6884369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-725036.92786848708</v>
      </c>
      <c r="L2094" s="444">
        <f t="shared" ca="1" si="142"/>
        <v>-174733899.61630538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-174733899.61630538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-728057.91506793909</v>
      </c>
      <c r="L2095" s="444">
        <f t="shared" ca="1" si="142"/>
        <v>-175461957.53137332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-175461957.53137332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-731091.48971405555</v>
      </c>
      <c r="L2096" s="444">
        <f t="shared" ca="1" si="142"/>
        <v>-176193049.02108738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-176193049.02108738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-734137.70425453072</v>
      </c>
      <c r="L2097" s="444">
        <f t="shared" ca="1" si="142"/>
        <v>-176927186.72534192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-176927186.72534192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-737196.61135559133</v>
      </c>
      <c r="L2098" s="444">
        <f t="shared" ca="1" si="142"/>
        <v>-177664383.33669752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-177664383.33669752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-740268.26390290633</v>
      </c>
      <c r="L2099" s="444">
        <f t="shared" ca="1" si="142"/>
        <v>-178404651.60060042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-178404651.60060042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-743352.71500250173</v>
      </c>
      <c r="L2100" s="444">
        <f t="shared" ca="1" si="142"/>
        <v>-179148004.31560293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-179148004.31560293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-746450.01798167883</v>
      </c>
      <c r="L2101" s="444">
        <f t="shared" ca="1" si="142"/>
        <v>-179894454.33358461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-179894454.33358461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-749560.22638993582</v>
      </c>
      <c r="L2102" s="444">
        <f t="shared" ca="1" si="142"/>
        <v>-180644014.55997455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-180644014.55997455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-752683.39399989392</v>
      </c>
      <c r="L2103" s="444">
        <f t="shared" ca="1" si="142"/>
        <v>-181396697.95397446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-181396697.95397446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-755819.5748082269</v>
      </c>
      <c r="L2104" s="444">
        <f t="shared" ca="1" si="142"/>
        <v>-182152517.5287827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-182152517.5287827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-758968.82303659455</v>
      </c>
      <c r="L2105" s="444">
        <f t="shared" ca="1" si="142"/>
        <v>-182911486.35181928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-182911486.35181928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-762131.19313258026</v>
      </c>
      <c r="L2106" s="444">
        <f t="shared" ca="1" si="142"/>
        <v>-183673617.54495186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-183673617.54495186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-765306.7397706327</v>
      </c>
      <c r="L2107" s="444">
        <f t="shared" ca="1" si="142"/>
        <v>-184438924.28472248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-184438924.28472248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-768495.51785301033</v>
      </c>
      <c r="L2108" s="444">
        <f t="shared" ca="1" si="142"/>
        <v>-185207419.8025755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-185207419.8025755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-771697.58251073118</v>
      </c>
      <c r="L2109" s="444">
        <f t="shared" ca="1" si="142"/>
        <v>-185979117.38508624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-185979117.38508624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-774912.989104526</v>
      </c>
      <c r="L2110" s="444">
        <f t="shared" ca="1" si="142"/>
        <v>-186754030.37419078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-186754030.37419078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-778141.79322579491</v>
      </c>
      <c r="L2111" s="444">
        <f t="shared" ca="1" si="142"/>
        <v>-187532172.16741657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-187532172.16741657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-781384.05069756904</v>
      </c>
      <c r="L2112" s="444">
        <f t="shared" ca="1" si="142"/>
        <v>-188313556.21811414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-188313556.21811414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-784639.81757547555</v>
      </c>
      <c r="L2113" s="444">
        <f t="shared" ca="1" si="142"/>
        <v>-189098196.03568962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-189098196.03568962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-787909.15014870674</v>
      </c>
      <c r="L2114" s="444">
        <f t="shared" ca="1" si="142"/>
        <v>-189886105.18583834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-189886105.18583834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-791192.10494099313</v>
      </c>
      <c r="L2115" s="444">
        <f t="shared" ca="1" si="142"/>
        <v>-190677297.29077932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-190677297.29077932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-794488.73871158052</v>
      </c>
      <c r="L2116" s="444">
        <f t="shared" ca="1" si="142"/>
        <v>-191471786.02949089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-191471786.02949089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-797799.10845621198</v>
      </c>
      <c r="L2117" s="444">
        <f t="shared" ca="1" si="142"/>
        <v>-192269585.13794711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-192269585.13794711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-801123.27140811295</v>
      </c>
      <c r="L2118" s="444">
        <f t="shared" ca="1" si="142"/>
        <v>-193070708.40935522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-193070708.40935522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-804461.28503898007</v>
      </c>
      <c r="L2119" s="444">
        <f t="shared" ca="1" si="142"/>
        <v>-193875169.6943942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-193875169.6943942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-807813.20705997583</v>
      </c>
      <c r="L2120" s="444">
        <f t="shared" ca="1" si="142"/>
        <v>-194682982.90145418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-194682982.90145418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-811179.09542272578</v>
      </c>
      <c r="L2121" s="444">
        <f t="shared" ca="1" si="142"/>
        <v>-195494161.9968769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-195494161.9968769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-814559.0083203204</v>
      </c>
      <c r="L2122" s="444">
        <f t="shared" ca="1" si="142"/>
        <v>-196308721.00519723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-196308721.00519723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-817953.00418832176</v>
      </c>
      <c r="L2123" s="444">
        <f t="shared" ca="1" si="142"/>
        <v>-197126674.00938556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-197126674.00938556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-821361.14170577319</v>
      </c>
      <c r="L2124" s="444">
        <f t="shared" ca="1" si="142"/>
        <v>-197948035.15109134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-197948035.15109134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-824783.47979621391</v>
      </c>
      <c r="L2125" s="444">
        <f t="shared" ca="1" si="142"/>
        <v>-198772818.63088754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-198772818.63088754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-828220.07762869808</v>
      </c>
      <c r="L2126" s="444">
        <f t="shared" ca="1" si="142"/>
        <v>-199601038.70851624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-199601038.70851624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-831670.9946188177</v>
      </c>
      <c r="L2127" s="444">
        <f t="shared" ca="1" si="142"/>
        <v>-200432709.70313504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-200432709.70313504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-835136.29042972939</v>
      </c>
      <c r="L2128" s="444">
        <f t="shared" ca="1" si="142"/>
        <v>-201267845.99356478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-201267845.99356478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-838616.02497318655</v>
      </c>
      <c r="L2129" s="444">
        <f t="shared" ca="1" si="142"/>
        <v>-202106462.01853797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-202106462.01853797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-842110.25841057487</v>
      </c>
      <c r="L2130" s="444">
        <f t="shared" ca="1" si="142"/>
        <v>-202948572.27694854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-202948572.27694854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-845619.05115395226</v>
      </c>
      <c r="L2131" s="444">
        <f t="shared" ca="1" si="142"/>
        <v>-203794191.3281025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-203794191.3281025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-849142.46386709379</v>
      </c>
      <c r="L2132" s="444">
        <f t="shared" ca="1" si="142"/>
        <v>-204643333.7919696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-204643333.7919696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-852680.55746654002</v>
      </c>
      <c r="L2133" s="444">
        <f t="shared" ca="1" si="142"/>
        <v>-205496014.34943613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-205496014.34943613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-856233.39312265057</v>
      </c>
      <c r="L2134" s="444">
        <f t="shared" ca="1" si="142"/>
        <v>-206352247.74255878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-206352247.74255878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-859801.0322606616</v>
      </c>
      <c r="L2135" s="444">
        <f t="shared" ca="1" si="142"/>
        <v>-207212048.77481943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-207212048.77481943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-863383.53656174766</v>
      </c>
      <c r="L2136" s="444">
        <f t="shared" ca="1" si="142"/>
        <v>-208075432.31138119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-208075432.31138119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-866980.96796408831</v>
      </c>
      <c r="L2137" s="444">
        <f t="shared" ca="1" si="142"/>
        <v>-208942413.27934527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-208942413.27934527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-870593.38866393862</v>
      </c>
      <c r="L2138" s="444">
        <f t="shared" ca="1" si="142"/>
        <v>-209813006.66800922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-209813006.66800922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-874220.86111670511</v>
      </c>
      <c r="L2139" s="444">
        <f t="shared" ca="1" si="142"/>
        <v>-210687227.52912593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-210687227.52912593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-877863.44803802471</v>
      </c>
      <c r="L2140" s="444">
        <f t="shared" ca="1" si="142"/>
        <v>-211565090.97716394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-211565090.97716394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-881521.21240484971</v>
      </c>
      <c r="L2141" s="444">
        <f t="shared" ca="1" si="142"/>
        <v>-212446612.18956879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-212446612.18956879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-885194.2174565366</v>
      </c>
      <c r="L2142" s="444">
        <f t="shared" ca="1" si="142"/>
        <v>-213331806.40702534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-213331806.40702534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-888882.5266959389</v>
      </c>
      <c r="L2143" s="444">
        <f t="shared" ca="1" si="142"/>
        <v>-214220688.93372127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-214220688.93372127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-892586.20389050525</v>
      </c>
      <c r="L2144" s="444">
        <f t="shared" ca="1" si="142"/>
        <v>-215113275.13761178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-215113275.13761178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-896305.31307338236</v>
      </c>
      <c r="L2145" s="444">
        <f t="shared" ca="1" si="142"/>
        <v>-216009580.45068517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-216009580.45068517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-900039.91854452156</v>
      </c>
      <c r="L2146" s="444">
        <f t="shared" ca="1" si="142"/>
        <v>-216909620.3692297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-216909620.3692297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-903790.08487179026</v>
      </c>
      <c r="L2147" s="444">
        <f t="shared" ca="1" si="142"/>
        <v>-217813410.4541015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-217813410.4541015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-907555.87689208961</v>
      </c>
      <c r="L2148" s="444">
        <f t="shared" ca="1" si="142"/>
        <v>-218720966.33099359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-218720966.33099359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-911337.35971247323</v>
      </c>
      <c r="L2149" s="444">
        <f t="shared" ca="1" si="142"/>
        <v>-219632303.69070607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-219632303.69070607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-915134.59871127538</v>
      </c>
      <c r="L2150" s="444">
        <f t="shared" ca="1" si="142"/>
        <v>-220547438.28941736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-220547438.28941736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-918947.65953923902</v>
      </c>
      <c r="L2151" s="444">
        <f t="shared" ca="1" si="142"/>
        <v>-221466385.94895661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-221466385.94895661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-922776.6081206525</v>
      </c>
      <c r="L2152" s="444">
        <f t="shared" ca="1" si="142"/>
        <v>-222389162.55707726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-222389162.55707726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-926621.51065448858</v>
      </c>
      <c r="L2153" s="444">
        <f t="shared" ca="1" si="142"/>
        <v>-223315784.06773174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-223315784.06773174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-930482.43361554889</v>
      </c>
      <c r="L2154" s="444">
        <f t="shared" ca="1" si="142"/>
        <v>-224246266.50134727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-224246266.50134727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-934359.44375561364</v>
      </c>
      <c r="L2155" s="444">
        <f t="shared" ca="1" si="142"/>
        <v>-225180625.9451029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-225180625.9451029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-938252.60810459557</v>
      </c>
      <c r="L2156" s="444">
        <f t="shared" ca="1" si="142"/>
        <v>-226118878.55320749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-226118878.55320749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-942161.99397169787</v>
      </c>
      <c r="L2157" s="444">
        <f t="shared" ca="1" si="142"/>
        <v>-227061040.54717919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-227061040.54717919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-946087.66894657991</v>
      </c>
      <c r="L2158" s="444">
        <f t="shared" ca="1" si="142"/>
        <v>-228007128.21612579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-228007128.21612579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-950029.70090052392</v>
      </c>
      <c r="L2159" s="444">
        <f t="shared" ca="1" si="142"/>
        <v>-228957157.91702631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-228957157.91702631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-953988.15798760974</v>
      </c>
      <c r="L2160" s="444">
        <f t="shared" ca="1" si="142"/>
        <v>-229911146.07501394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-229911146.07501394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-957963.10864589142</v>
      </c>
      <c r="L2161" s="444">
        <f t="shared" ca="1" si="142"/>
        <v>-230869109.18365982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-230869109.18365982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-961954.62159858271</v>
      </c>
      <c r="L2162" s="444">
        <f t="shared" ca="1" si="142"/>
        <v>-231831063.80525839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-231831063.80525839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-965962.76585524331</v>
      </c>
      <c r="L2163" s="444">
        <f t="shared" ca="1" si="142"/>
        <v>-232797026.57111365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-232797026.57111365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-969987.61071297363</v>
      </c>
      <c r="L2164" s="444">
        <f t="shared" ca="1" si="142"/>
        <v>-233767014.18182662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-233767014.18182662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-974029.22575761098</v>
      </c>
      <c r="L2165" s="444">
        <f t="shared" ca="1" si="142"/>
        <v>-234741043.40758422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-234741043.40758422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-978087.68086493423</v>
      </c>
      <c r="L2166" s="444">
        <f t="shared" ca="1" si="142"/>
        <v>-235719131.08844915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-235719131.08844915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-982163.04620187136</v>
      </c>
      <c r="L2167" s="444">
        <f t="shared" ca="1" si="142"/>
        <v>-236701294.13465104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-236701294.13465104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-986255.39222771267</v>
      </c>
      <c r="L2168" s="444">
        <f t="shared" ca="1" si="142"/>
        <v>-237687549.52687874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-237687549.52687874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-990364.7896953281</v>
      </c>
      <c r="L2169" s="444">
        <f t="shared" ca="1" si="142"/>
        <v>-238677914.31657407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-238677914.31657407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-994491.30965239194</v>
      </c>
      <c r="L2170" s="444">
        <f t="shared" ca="1" si="142"/>
        <v>-239672405.62622645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-239672405.62622645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-998635.02344261005</v>
      </c>
      <c r="L2171" s="444">
        <f t="shared" ca="1" si="142"/>
        <v>-240671040.64966905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-240671040.64966905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-1002796.0027069545</v>
      </c>
      <c r="L2172" s="444">
        <f t="shared" ca="1" si="142"/>
        <v>-241673836.652376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-241673836.652376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-1006974.3193848999</v>
      </c>
      <c r="L2173" s="444">
        <f t="shared" ca="1" si="142"/>
        <v>-242680810.9717609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-242680810.9717609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-1011170.0457156705</v>
      </c>
      <c r="L2174" s="444">
        <f t="shared" ca="1" si="142"/>
        <v>-243691981.01747656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-243691981.01747656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-1015383.2542394857</v>
      </c>
      <c r="L2175" s="444">
        <f t="shared" ca="1" si="142"/>
        <v>-244707364.27171606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-244707364.27171606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-1019614.0177988169</v>
      </c>
      <c r="L2176" s="444">
        <f t="shared" ca="1" si="142"/>
        <v>-245726978.28951487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-245726978.28951487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-1023862.4095396453</v>
      </c>
      <c r="L2177" s="444">
        <f t="shared" ca="1" si="142"/>
        <v>-246750840.69905451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-246750840.69905451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-1028128.502912727</v>
      </c>
      <c r="L2178" s="444">
        <f t="shared" ca="1" si="142"/>
        <v>-247778969.20196724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-247778969.20196724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-1032412.3716748635</v>
      </c>
      <c r="L2179" s="444">
        <f t="shared" ca="1" si="142"/>
        <v>-248811381.5736421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-248811381.5736421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-1036714.0898901753</v>
      </c>
      <c r="L2180" s="444">
        <f t="shared" ca="1" si="142"/>
        <v>-249848095.66353229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-249848095.66353229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-1041033.7319313845</v>
      </c>
      <c r="L2181" s="444">
        <f t="shared" ca="1" si="142"/>
        <v>-250889129.39546368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-250889129.39546368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-1045371.3724810987</v>
      </c>
      <c r="L2182" s="444">
        <f t="shared" ca="1" si="142"/>
        <v>-251934500.76794478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-251934500.76794478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-1049727.0865331031</v>
      </c>
      <c r="L2183" s="444">
        <f t="shared" ca="1" si="142"/>
        <v>-252984227.85447788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-252984227.85447788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-1054100.9493936577</v>
      </c>
      <c r="L2184" s="444">
        <f t="shared" ca="1" si="142"/>
        <v>-254038328.80387154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-254038328.80387154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-1058493.0366827981</v>
      </c>
      <c r="L2185" s="444">
        <f t="shared" ca="1" si="142"/>
        <v>-255096821.84055433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-255096821.84055433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-1062903.424335643</v>
      </c>
      <c r="L2186" s="444">
        <f t="shared" ca="1" si="142"/>
        <v>-256159725.26488996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-256159725.26488996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-1067332.1886037081</v>
      </c>
      <c r="L2187" s="444">
        <f t="shared" ca="1" si="142"/>
        <v>-257227057.45349365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-257227057.45349365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-1071779.4060562234</v>
      </c>
      <c r="L2188" s="444">
        <f t="shared" ca="1" si="142"/>
        <v>-258298836.85954988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-258298836.85954988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-1076245.1535814579</v>
      </c>
      <c r="L2189" s="444">
        <f t="shared" ca="1" si="142"/>
        <v>-259375082.01313135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-259375082.01313135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-1080729.5083880473</v>
      </c>
      <c r="L2190" s="444">
        <f t="shared" ca="1" si="142"/>
        <v>-260455811.52151939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-260455811.52151939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-1085232.5480063308</v>
      </c>
      <c r="L2191" s="444">
        <f t="shared" ca="1" si="142"/>
        <v>-261541044.06952572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-261541044.06952572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-1089754.3502896905</v>
      </c>
      <c r="L2192" s="444">
        <f t="shared" ca="1" si="142"/>
        <v>-262630798.41981542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-262630798.41981542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-1094294.9934158975</v>
      </c>
      <c r="L2193" s="444">
        <f t="shared" ca="1" si="142"/>
        <v>-263725093.41323131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-263725093.41323131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-1098854.555888464</v>
      </c>
      <c r="L2194" s="444">
        <f t="shared" ca="1" si="142"/>
        <v>-264823947.96911979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-264823947.96911979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-1103433.1165379991</v>
      </c>
      <c r="L2195" s="444">
        <f t="shared" ca="1" si="142"/>
        <v>-265927381.08565778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-265927381.08565778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-1108030.7545235741</v>
      </c>
      <c r="L2196" s="444">
        <f t="shared" ca="1" si="142"/>
        <v>-267035411.84018135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-267035411.84018135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-1112647.549334089</v>
      </c>
      <c r="L2197" s="444">
        <f t="shared" ca="1" si="142"/>
        <v>-268148059.38951543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-268148059.38951543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-1117283.5807896475</v>
      </c>
      <c r="L2198" s="444">
        <f t="shared" ca="1" si="142"/>
        <v>-269265342.97030509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-269265342.97030509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-1121938.9290429379</v>
      </c>
      <c r="L2199" s="444">
        <f t="shared" ca="1" si="142"/>
        <v>-270387281.89934802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-270387281.89934802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-1126613.6745806166</v>
      </c>
      <c r="L2200" s="444">
        <f t="shared" ca="1" si="142"/>
        <v>-271513895.57392865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-271513895.57392865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-1131307.8982247028</v>
      </c>
      <c r="L2201" s="444">
        <f t="shared" ca="1" si="142"/>
        <v>-272645203.47215337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-272645203.47215337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-1136021.6811339722</v>
      </c>
      <c r="L2202" s="444">
        <f t="shared" ca="1" si="142"/>
        <v>-273781225.15328735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-273781225.15328735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-1140755.104805364</v>
      </c>
      <c r="L2203" s="444">
        <f t="shared" ca="1" si="142"/>
        <v>-274921980.2580927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-274921980.2580927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-1145508.2510753863</v>
      </c>
      <c r="L2204" s="444">
        <f t="shared" ca="1" si="142"/>
        <v>-276067488.50916809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-276067488.50916809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-1150281.2021215337</v>
      </c>
      <c r="L2205" s="444">
        <f t="shared" ca="1" si="142"/>
        <v>-277217769.71128964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-277217769.71128964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-1155074.0404637069</v>
      </c>
      <c r="L2206" s="444">
        <f t="shared" ca="1" si="142"/>
        <v>-278372843.75175333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-278372843.75175333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-1159886.8489656388</v>
      </c>
      <c r="L2207" s="444">
        <f t="shared" ca="1" si="142"/>
        <v>-279532730.60071898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-279532730.60071898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-1164719.710836329</v>
      </c>
      <c r="L2208" s="444">
        <f t="shared" ca="1" si="142"/>
        <v>-280697450.31155533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-280697450.31155533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-1169572.7096314805</v>
      </c>
      <c r="L2209" s="444">
        <f t="shared" ca="1" si="142"/>
        <v>-281867023.02118683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-281867023.02118683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-1174445.9292549451</v>
      </c>
      <c r="L2210" s="444">
        <f t="shared" ca="1" si="142"/>
        <v>-283041468.95044178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-283041468.95044178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-1179339.453960174</v>
      </c>
      <c r="L2211" s="444">
        <f t="shared" ca="1" si="142"/>
        <v>-284220808.40440196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-284220808.40440196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-1184253.3683516749</v>
      </c>
      <c r="L2212" s="444">
        <f t="shared" ca="1" si="142"/>
        <v>-285405061.77275366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-285405061.77275366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-1189187.7573864735</v>
      </c>
      <c r="L2213" s="444">
        <f t="shared" ca="1" si="142"/>
        <v>-286594249.5301401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-286594249.5301401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-1194142.7063755838</v>
      </c>
      <c r="L2214" s="444">
        <f t="shared" ca="1" si="142"/>
        <v>-287788392.2365157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-287788392.2365157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-1199118.3009854821</v>
      </c>
      <c r="L2215" s="444">
        <f t="shared" ca="1" si="142"/>
        <v>-288987510.53750116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-288987510.53750116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-1204114.6272395882</v>
      </c>
      <c r="L2216" s="444">
        <f t="shared" ca="1" si="142"/>
        <v>-290191625.16474074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-290191625.16474074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-1209131.7715197532</v>
      </c>
      <c r="L2217" s="444">
        <f t="shared" ca="1" si="142"/>
        <v>-291400756.93626052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-291400756.93626052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-1214169.8205677522</v>
      </c>
      <c r="L2218" s="444">
        <f t="shared" ca="1" si="142"/>
        <v>-292614926.75682825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-292614926.75682825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-1219228.8614867844</v>
      </c>
      <c r="L2219" s="444">
        <f t="shared" ca="1" si="142"/>
        <v>-293834155.61831504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-293834155.61831504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-1224308.9817429793</v>
      </c>
      <c r="L2220" s="444">
        <f t="shared" ca="1" si="142"/>
        <v>-295058464.60005802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-295058464.60005802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-1229410.2691669085</v>
      </c>
      <c r="L2221" s="444">
        <f t="shared" ca="1" si="142"/>
        <v>-296287874.86922491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-296287874.86922491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-1234532.8119551037</v>
      </c>
      <c r="L2222" s="444">
        <f t="shared" ca="1" si="142"/>
        <v>-297522407.68118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-297522407.68118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-1239676.6986715833</v>
      </c>
      <c r="L2223" s="444">
        <f t="shared" ca="1" si="142"/>
        <v>-298762084.37985158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-298762084.37985158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-1244842.0182493816</v>
      </c>
      <c r="L2224" s="444">
        <f t="shared" ca="1" si="142"/>
        <v>-300006926.39810097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-300006926.39810097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-1250028.8599920874</v>
      </c>
      <c r="L2225" s="444">
        <f t="shared" ca="1" si="142"/>
        <v>-301256955.25809306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-301256955.25809306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-1255237.3135753877</v>
      </c>
      <c r="L2226" s="444">
        <f t="shared" ca="1" si="142"/>
        <v>-302512192.57166845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-302512192.57166845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-1260467.4690486186</v>
      </c>
      <c r="L2227" s="444">
        <f t="shared" ca="1" si="142"/>
        <v>-303772660.04071707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-303772660.04071707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-1265719.4168363211</v>
      </c>
      <c r="L2228" s="444">
        <f t="shared" ca="1" si="142"/>
        <v>-305038379.45755339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-305038379.45755339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-1270993.2477398058</v>
      </c>
      <c r="L2229" s="444">
        <f t="shared" ca="1" si="142"/>
        <v>-306309372.70529318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-306309372.70529318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-1276289.0529387216</v>
      </c>
      <c r="L2230" s="444">
        <f t="shared" ca="1" si="142"/>
        <v>-307585661.75823188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-307585661.75823188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-1281606.9239926329</v>
      </c>
      <c r="L2231" s="444">
        <f t="shared" ca="1" si="142"/>
        <v>-308867268.68222451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-308867268.68222451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-1286946.952842602</v>
      </c>
      <c r="L2232" s="444">
        <f t="shared" ca="1" si="142"/>
        <v>-310154215.63506711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-310154215.63506711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-1292309.2318127796</v>
      </c>
      <c r="L2233" s="444">
        <f t="shared" ca="1" si="142"/>
        <v>-311446524.86687988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-311446524.86687988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-1297693.8536119994</v>
      </c>
      <c r="L2234" s="444">
        <f t="shared" ca="1" si="142"/>
        <v>-312744218.72049189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-312744218.72049189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-1303100.9113353828</v>
      </c>
      <c r="L2235" s="444">
        <f t="shared" ca="1" si="142"/>
        <v>-314047319.63182729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-314047319.63182729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-1308530.4984659471</v>
      </c>
      <c r="L2236" s="444">
        <f t="shared" ca="1" si="142"/>
        <v>-315355850.13029325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-315355850.13029325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-1313982.7088762219</v>
      </c>
      <c r="L2237" s="444">
        <f t="shared" ca="1" si="142"/>
        <v>-316669832.83916944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-316669832.83916944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-1319457.6368298726</v>
      </c>
      <c r="L2238" s="444">
        <f t="shared" ca="1" si="142"/>
        <v>-317989290.4759993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-317989290.4759993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-1324955.3769833304</v>
      </c>
      <c r="L2239" s="444">
        <f t="shared" ca="1" si="142"/>
        <v>-319314245.85298264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-319314245.85298264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-1330476.0243874276</v>
      </c>
      <c r="L2240" s="444">
        <f t="shared" ca="1" si="142"/>
        <v>-320644721.87737006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-320644721.87737006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-1336019.6744890418</v>
      </c>
      <c r="L2241" s="444">
        <f t="shared" ca="1" si="142"/>
        <v>-321980741.55185908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-321980741.55185908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-1341586.4231327462</v>
      </c>
      <c r="L2242" s="444">
        <f t="shared" ca="1" si="142"/>
        <v>-323322327.9749918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-323322327.9749918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-1347176.3665624659</v>
      </c>
      <c r="L2243" s="444">
        <f t="shared" ca="1" si="142"/>
        <v>-324669504.34155428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-324669504.34155428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-1352789.6014231429</v>
      </c>
      <c r="L2244" s="444">
        <f t="shared" ca="1" si="142"/>
        <v>-326022293.94297743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-326022293.94297743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-1358426.224762406</v>
      </c>
      <c r="L2245" s="444">
        <f t="shared" ca="1" si="142"/>
        <v>-327380720.16773981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-327380720.16773981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-1364086.3340322492</v>
      </c>
      <c r="L2246" s="444">
        <f t="shared" ca="1" si="142"/>
        <v>-328744806.50177205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-328744806.50177205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-1369770.0270907169</v>
      </c>
      <c r="L2247" s="444">
        <f t="shared" ca="1" si="142"/>
        <v>-330114576.52886277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-330114576.52886277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-1375477.4022035948</v>
      </c>
      <c r="L2248" s="444">
        <f t="shared" ca="1" si="142"/>
        <v>-331490053.93106639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-331490053.93106639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-1381208.55804611</v>
      </c>
      <c r="L2249" s="444">
        <f t="shared" ca="1" si="142"/>
        <v>-332871262.4891125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-332871262.4891125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-1386963.5937046353</v>
      </c>
      <c r="L2250" s="444">
        <f t="shared" ca="1" si="142"/>
        <v>-334258226.08281714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-334258226.08281714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-1392742.6086784047</v>
      </c>
      <c r="L2251" s="444">
        <f t="shared" ca="1" si="142"/>
        <v>-335650968.69149554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-335650968.69149554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-1398545.7028812314</v>
      </c>
      <c r="L2252" s="444">
        <f t="shared" ca="1" si="142"/>
        <v>-337049514.39437675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-337049514.39437675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-1404372.9766432364</v>
      </c>
      <c r="L2253" s="444">
        <f t="shared" ca="1" si="142"/>
        <v>-338453887.37102002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-338453887.37102002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-1410224.5307125833</v>
      </c>
      <c r="L2254" s="444">
        <f t="shared" ca="1" si="142"/>
        <v>-339864111.90173262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-339864111.90173262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-1416100.4662572192</v>
      </c>
      <c r="L2255" s="444">
        <f t="shared" ca="1" si="142"/>
        <v>-341280212.36798984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-341280212.36798984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-1422000.8848666244</v>
      </c>
      <c r="L2256" s="444">
        <f t="shared" ca="1" si="142"/>
        <v>-342702213.25285643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-342702213.25285643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-1427925.8885535684</v>
      </c>
      <c r="L2257" s="444">
        <f t="shared" ca="1" si="142"/>
        <v>-344130139.14140999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-344130139.14140999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-1433875.579755875</v>
      </c>
      <c r="L2258" s="444">
        <f t="shared" ca="1" si="142"/>
        <v>-345564014.7211659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-345564014.7211659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-1439850.0613381912</v>
      </c>
      <c r="L2259" s="444">
        <f t="shared" ca="1" si="142"/>
        <v>-347003864.78250408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-347003864.78250408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-1445849.436593767</v>
      </c>
      <c r="L2260" s="444">
        <f t="shared" ca="1" si="142"/>
        <v>-348449714.21909785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-348449714.21909785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-1451873.8092462411</v>
      </c>
      <c r="L2261" s="444">
        <f t="shared" ca="1" si="142"/>
        <v>-349901588.02834409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-349901588.02834409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-1457923.2834514338</v>
      </c>
      <c r="L2262" s="444">
        <f t="shared" ca="1" si="142"/>
        <v>-351359511.31179553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-351359511.31179553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-1463997.9637991481</v>
      </c>
      <c r="L2263" s="444">
        <f t="shared" ca="1" si="142"/>
        <v>-352823509.27559465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-352823509.27559465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-1470097.9553149778</v>
      </c>
      <c r="L2264" s="444">
        <f t="shared" ca="1" si="142"/>
        <v>-354293607.23090965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-354293607.23090965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-1476223.3634621236</v>
      </c>
      <c r="L2265" s="444">
        <f t="shared" ca="1" si="142"/>
        <v>-355769830.5943718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-355769830.5943718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-1482374.2941432158</v>
      </c>
      <c r="L2266" s="444">
        <f t="shared" ca="1" si="142"/>
        <v>-357252204.888515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-357252204.888515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-1488550.8537021459</v>
      </c>
      <c r="L2267" s="444">
        <f t="shared" ca="1" si="142"/>
        <v>-358740755.74221712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-358740755.74221712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-1494753.1489259047</v>
      </c>
      <c r="L2268" s="444">
        <f t="shared" ca="1" si="142"/>
        <v>-360235508.89114302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-360235508.89114302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-1500981.2870464292</v>
      </c>
      <c r="L2269" s="444">
        <f t="shared" ca="1" si="142"/>
        <v>-361736490.17818946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-361736490.17818946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-1507235.3757424559</v>
      </c>
      <c r="L2270" s="444">
        <f t="shared" ca="1" si="142"/>
        <v>-363243725.55393189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-363243725.55393189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-1513515.523141383</v>
      </c>
      <c r="L2271" s="444">
        <f t="shared" ca="1" si="142"/>
        <v>-364757241.07707328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-364757241.07707328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-1519821.8378211386</v>
      </c>
      <c r="L2272" s="444">
        <f t="shared" ca="1" si="142"/>
        <v>-366277062.9148944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-366277062.9148944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-1526154.42881206</v>
      </c>
      <c r="L2273" s="444">
        <f t="shared" ca="1" si="142"/>
        <v>-367803217.34370649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-367803217.34370649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-1532513.4055987771</v>
      </c>
      <c r="L2274" s="444">
        <f t="shared" ca="1" si="142"/>
        <v>-369335730.74930525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-369335730.74930525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-1538898.8781221053</v>
      </c>
      <c r="L2275" s="444">
        <f t="shared" ca="1" si="142"/>
        <v>-370874629.62742734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-370874629.62742734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-1545310.9567809473</v>
      </c>
      <c r="L2276" s="444">
        <f t="shared" ca="1" si="142"/>
        <v>-372419940.58420831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-372419940.58420831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-1551749.7524342013</v>
      </c>
      <c r="L2277" s="444">
        <f t="shared" ca="1" si="142"/>
        <v>-373971690.3366425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-373971690.3366425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-1558215.376402677</v>
      </c>
      <c r="L2278" s="444">
        <f t="shared" ca="1" si="142"/>
        <v>-375529905.71304518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-375529905.71304518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-1564707.9404710215</v>
      </c>
      <c r="L2279" s="444">
        <f t="shared" ca="1" si="142"/>
        <v>-377094613.65351617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-377094613.65351617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-1571227.5568896506</v>
      </c>
      <c r="L2280" s="444">
        <f t="shared" ca="1" si="142"/>
        <v>-378665841.21040583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-378665841.21040583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-1577774.3383766909</v>
      </c>
      <c r="L2281" s="444">
        <f t="shared" ca="1" si="142"/>
        <v>-380243615.54878253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-380243615.54878253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-1584348.3981199272</v>
      </c>
      <c r="L2282" s="444">
        <f t="shared" ca="1" si="142"/>
        <v>-381827963.94690245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-381827963.94690245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-1590949.8497787602</v>
      </c>
      <c r="L2283" s="444">
        <f t="shared" ca="1" si="142"/>
        <v>-383418913.79668123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-383418913.79668123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-1597578.8074861718</v>
      </c>
      <c r="L2284" s="444">
        <f t="shared" ca="1" si="142"/>
        <v>-385016492.6041674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-385016492.6041674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-1604235.3858506975</v>
      </c>
      <c r="L2285" s="444">
        <f t="shared" ca="1" si="142"/>
        <v>-386620727.99001807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-386620727.99001807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-1610919.6999584087</v>
      </c>
      <c r="L2286" s="444">
        <f t="shared" ca="1" si="142"/>
        <v>-388231647.68997645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-388231647.68997645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-1617631.8653749018</v>
      </c>
      <c r="L2287" s="444">
        <f t="shared" ca="1" si="142"/>
        <v>-389849279.55535138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-389849279.55535138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-1624371.9981472974</v>
      </c>
      <c r="L2288" s="444">
        <f t="shared" ca="1" si="142"/>
        <v>-391473651.55349869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-391473651.55349869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-1631140.2148062445</v>
      </c>
      <c r="L2289" s="444">
        <f t="shared" ca="1" si="142"/>
        <v>-393104791.76830494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-393104791.76830494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-1637936.6323679374</v>
      </c>
      <c r="L2290" s="444">
        <f t="shared" ca="1" si="142"/>
        <v>-394742728.40067285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-394742728.40067285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-1644761.3683361369</v>
      </c>
      <c r="L2291" s="444">
        <f t="shared" ca="1" si="142"/>
        <v>-396387489.76900899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-396387489.76900899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-1651614.5407042042</v>
      </c>
      <c r="L2292" s="444">
        <f t="shared" ca="1" si="142"/>
        <v>-398039104.30971318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-398039104.30971318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-1658496.2679571384</v>
      </c>
      <c r="L2293" s="444">
        <f t="shared" ca="1" si="142"/>
        <v>-399697600.57767034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-399697600.57767034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-1665406.6690736264</v>
      </c>
      <c r="L2294" s="444">
        <f t="shared" ca="1" si="142"/>
        <v>-401363007.24674398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-401363007.24674398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-1672345.8635280998</v>
      </c>
      <c r="L2295" s="444">
        <f t="shared" ca="1" si="142"/>
        <v>-403035353.11027205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-403035353.11027205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-1679313.9712928003</v>
      </c>
      <c r="L2296" s="444">
        <f t="shared" ca="1" si="142"/>
        <v>-404714667.08156484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-404714667.08156484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-1686311.1128398534</v>
      </c>
      <c r="L2297" s="444">
        <f t="shared" ca="1" si="142"/>
        <v>-406400978.19440472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-406400978.19440472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-1693337.4091433529</v>
      </c>
      <c r="L2298" s="444">
        <f t="shared" ca="1" si="142"/>
        <v>-408094315.60354805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-408094315.60354805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-1700392.9816814503</v>
      </c>
      <c r="L2299" s="444">
        <f t="shared" ca="1" si="142"/>
        <v>-409794708.58522952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-409794708.58522952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-1707477.9524384562</v>
      </c>
      <c r="L2300" s="444">
        <f t="shared" ca="1" si="142"/>
        <v>-411502186.53766799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-411502186.53766799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-1714592.4439069498</v>
      </c>
      <c r="L2301" s="444">
        <f t="shared" ca="1" si="142"/>
        <v>-413216778.98157495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-413216778.98157495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-1721736.5790898956</v>
      </c>
      <c r="L2302" s="444">
        <f t="shared" ca="1" si="142"/>
        <v>-414938515.56066483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-414938515.56066483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-1728910.4815027702</v>
      </c>
      <c r="L2303" s="444">
        <f t="shared" ref="L2303:L2557" ca="1" si="147">I2303-J2303+K2303</f>
        <v>-416667426.0421676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-416667426.0421676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-1736114.2751756983</v>
      </c>
      <c r="L2304" s="444">
        <f t="shared" ca="1" si="147"/>
        <v>-418403540.31734329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-418403540.31734329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-1743348.0846555969</v>
      </c>
      <c r="L2305" s="444">
        <f t="shared" ca="1" si="147"/>
        <v>-420146888.40199888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-420146888.40199888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-1750612.0350083283</v>
      </c>
      <c r="L2306" s="444">
        <f t="shared" ca="1" si="147"/>
        <v>-421897500.43700719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-421897500.43700719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-1757906.251820863</v>
      </c>
      <c r="L2307" s="444">
        <f t="shared" ca="1" si="147"/>
        <v>-423655406.68882805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-423655406.68882805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-1765230.8612034502</v>
      </c>
      <c r="L2308" s="444">
        <f t="shared" ca="1" si="147"/>
        <v>-425420637.55003148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-425420637.55003148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-1772585.9897917977</v>
      </c>
      <c r="L2309" s="444">
        <f t="shared" ca="1" si="147"/>
        <v>-427193223.53982329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-427193223.53982329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-1779971.7647492636</v>
      </c>
      <c r="L2310" s="444">
        <f t="shared" ca="1" si="147"/>
        <v>-428973195.30457258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-428973195.30457258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-1787388.3137690525</v>
      </c>
      <c r="L2311" s="444">
        <f t="shared" ca="1" si="147"/>
        <v>-430760583.61834162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-430760583.61834162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-1794835.7650764238</v>
      </c>
      <c r="L2312" s="444">
        <f t="shared" ca="1" si="147"/>
        <v>-432555419.38341802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-432555419.38341802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-1802314.2474309085</v>
      </c>
      <c r="L2313" s="444">
        <f t="shared" ca="1" si="147"/>
        <v>-434357733.63084894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-434357733.63084894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-1809823.8901285371</v>
      </c>
      <c r="L2314" s="444">
        <f t="shared" ca="1" si="147"/>
        <v>-436167557.5209775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-436167557.5209775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-1817364.8230040728</v>
      </c>
      <c r="L2315" s="444">
        <f t="shared" ca="1" si="147"/>
        <v>-437984922.34398156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-437984922.34398156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-1824937.1764332561</v>
      </c>
      <c r="L2316" s="444">
        <f t="shared" ca="1" si="147"/>
        <v>-439809859.52041483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-439809859.52041483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-1832541.0813350619</v>
      </c>
      <c r="L2317" s="444">
        <f t="shared" ca="1" si="147"/>
        <v>-441642400.6017499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-441642400.6017499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-1840176.6691739578</v>
      </c>
      <c r="L2318" s="444">
        <f t="shared" ca="1" si="147"/>
        <v>-443482577.27092385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-443482577.27092385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-1847844.0719621826</v>
      </c>
      <c r="L2319" s="444">
        <f t="shared" ca="1" si="147"/>
        <v>-445330421.34288603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-445330421.34288603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-1855543.4222620251</v>
      </c>
      <c r="L2320" s="444">
        <f t="shared" ca="1" si="147"/>
        <v>-447185964.76514804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-447185964.76514804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-1863274.8531881168</v>
      </c>
      <c r="L2321" s="444">
        <f t="shared" ca="1" si="147"/>
        <v>-449049239.61833614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-449049239.61833614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-1871038.4984097339</v>
      </c>
      <c r="L2322" s="444">
        <f t="shared" ca="1" si="147"/>
        <v>-450920278.11674589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-450920278.11674589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-1878834.4921531081</v>
      </c>
      <c r="L2323" s="444">
        <f t="shared" ca="1" si="147"/>
        <v>-452799112.608899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-452799112.608899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-1886662.9692037457</v>
      </c>
      <c r="L2324" s="444">
        <f t="shared" ca="1" si="147"/>
        <v>-454685775.57810277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-454685775.57810277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-1894524.0649087615</v>
      </c>
      <c r="L2325" s="444">
        <f t="shared" ca="1" si="147"/>
        <v>-456580299.64301151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-456580299.64301151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-1902417.9151792147</v>
      </c>
      <c r="L2326" s="444">
        <f t="shared" ca="1" si="147"/>
        <v>-458482717.5581907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-458482717.5581907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-1910344.6564924612</v>
      </c>
      <c r="L2327" s="444">
        <f t="shared" ca="1" si="147"/>
        <v>-460393062.21468318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-460393062.21468318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-1918304.4258945133</v>
      </c>
      <c r="L2328" s="444">
        <f t="shared" ca="1" si="147"/>
        <v>-462311366.64057767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-462311366.64057767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-1926297.3610024068</v>
      </c>
      <c r="L2329" s="444">
        <f t="shared" ca="1" si="147"/>
        <v>-464237664.00158006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-464237664.00158006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-1934323.6000065838</v>
      </c>
      <c r="L2330" s="444">
        <f t="shared" ca="1" si="147"/>
        <v>-466171987.60158664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-466171987.60158664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-1942383.2816732777</v>
      </c>
      <c r="L2331" s="444">
        <f t="shared" ca="1" si="147"/>
        <v>-468114370.88325989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-468114370.88325989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-1950476.5453469164</v>
      </c>
      <c r="L2332" s="444">
        <f t="shared" ca="1" si="147"/>
        <v>-470064847.42860681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-470064847.42860681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-1958603.5309525286</v>
      </c>
      <c r="L2333" s="444">
        <f t="shared" ca="1" si="147"/>
        <v>-472023450.95955932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-472023450.95955932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-1966764.3789981639</v>
      </c>
      <c r="L2334" s="444">
        <f t="shared" ca="1" si="147"/>
        <v>-473990215.33855748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-473990215.33855748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-1974959.2305773227</v>
      </c>
      <c r="L2335" s="444">
        <f t="shared" ca="1" si="147"/>
        <v>-475965174.56913483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-475965174.56913483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-1983188.2273713951</v>
      </c>
      <c r="L2336" s="444">
        <f t="shared" ca="1" si="147"/>
        <v>-477948362.79650623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-477948362.79650623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-1991451.5116521092</v>
      </c>
      <c r="L2337" s="444">
        <f t="shared" ca="1" si="147"/>
        <v>-479939814.30815834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-479939814.30815834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-1999749.2262839931</v>
      </c>
      <c r="L2338" s="444">
        <f t="shared" ca="1" si="147"/>
        <v>-481939563.53444231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-481939563.53444231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-2008081.514726843</v>
      </c>
      <c r="L2339" s="444">
        <f t="shared" ca="1" si="147"/>
        <v>-483947645.04916912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-483947645.04916912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-2016448.5210382047</v>
      </c>
      <c r="L2340" s="444">
        <f t="shared" ca="1" si="147"/>
        <v>-485964093.57020736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-485964093.57020736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-2024850.3898758641</v>
      </c>
      <c r="L2341" s="444">
        <f t="shared" ca="1" si="147"/>
        <v>-487988943.96008325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-487988943.96008325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-2033287.2665003471</v>
      </c>
      <c r="L2342" s="444">
        <f t="shared" ca="1" si="147"/>
        <v>-490022231.2265836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-490022231.2265836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-2041759.2967774316</v>
      </c>
      <c r="L2343" s="444">
        <f t="shared" ca="1" si="147"/>
        <v>-492063990.52336103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-492063990.52336103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-2050266.6271806709</v>
      </c>
      <c r="L2344" s="444">
        <f t="shared" ca="1" si="147"/>
        <v>-494114257.15054172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-494114257.15054172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-2058809.4047939237</v>
      </c>
      <c r="L2345" s="444">
        <f t="shared" ca="1" si="147"/>
        <v>-496173066.55533564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-496173066.55533564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-2067387.7773138986</v>
      </c>
      <c r="L2346" s="444">
        <f t="shared" ca="1" si="147"/>
        <v>-498240454.33264953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-498240454.33264953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-2076001.8930527063</v>
      </c>
      <c r="L2347" s="444">
        <f t="shared" ca="1" si="147"/>
        <v>-500316456.22570223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-500316456.22570223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-2084651.9009404259</v>
      </c>
      <c r="L2348" s="444">
        <f t="shared" ca="1" si="147"/>
        <v>-502401108.12664264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-502401108.12664264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-2093337.9505276775</v>
      </c>
      <c r="L2349" s="444">
        <f t="shared" ca="1" si="147"/>
        <v>-504494446.07717031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-504494446.07717031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-2102060.1919882097</v>
      </c>
      <c r="L2350" s="444">
        <f t="shared" ca="1" si="147"/>
        <v>-506596506.26915854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-506596506.26915854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-2110818.7761214939</v>
      </c>
      <c r="L2351" s="444">
        <f t="shared" ca="1" si="147"/>
        <v>-508707325.04528004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-508707325.04528004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-2119613.8543553334</v>
      </c>
      <c r="L2352" s="444">
        <f t="shared" ca="1" si="147"/>
        <v>-510826938.89963537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-510826938.89963537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-2128445.5787484809</v>
      </c>
      <c r="L2353" s="444">
        <f t="shared" ca="1" si="147"/>
        <v>-512955384.47838384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-512955384.47838384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-2137314.1019932656</v>
      </c>
      <c r="L2354" s="444">
        <f t="shared" ca="1" si="147"/>
        <v>-515092698.5803771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-515092698.5803771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-2146219.5774182379</v>
      </c>
      <c r="L2355" s="444">
        <f t="shared" ca="1" si="147"/>
        <v>-517238918.15779531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-517238918.15779531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-2155162.1589908139</v>
      </c>
      <c r="L2356" s="444">
        <f t="shared" ca="1" si="147"/>
        <v>-519394080.31678611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-519394080.31678611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-2164142.0013199425</v>
      </c>
      <c r="L2357" s="444">
        <f t="shared" ca="1" si="147"/>
        <v>-521558222.31810606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-521558222.31810606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-2173159.2596587753</v>
      </c>
      <c r="L2358" s="444">
        <f t="shared" ca="1" si="147"/>
        <v>-523731381.57776481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-523731381.57776481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-2182214.0899073533</v>
      </c>
      <c r="L2359" s="444">
        <f t="shared" ca="1" si="147"/>
        <v>-525913595.66767216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-525913595.66767216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-2191306.6486153007</v>
      </c>
      <c r="L2360" s="444">
        <f t="shared" ca="1" si="147"/>
        <v>-528104902.31628746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-528104902.31628746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-2200437.0929845311</v>
      </c>
      <c r="L2361" s="444">
        <f t="shared" ca="1" si="147"/>
        <v>-530305339.40927202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-530305339.40927202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-2209605.5808719667</v>
      </c>
      <c r="L2362" s="444">
        <f t="shared" ca="1" si="147"/>
        <v>-532514944.99014395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-532514944.99014395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-2218812.2707922664</v>
      </c>
      <c r="L2363" s="444">
        <f t="shared" ca="1" si="147"/>
        <v>-534733757.2609362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-534733757.2609362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-2228057.3219205677</v>
      </c>
      <c r="L2364" s="444">
        <f t="shared" ca="1" si="147"/>
        <v>-536961814.58285677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-536961814.58285677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-2237340.8940952364</v>
      </c>
      <c r="L2365" s="444">
        <f t="shared" ca="1" si="147"/>
        <v>-539199155.47695196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-539199155.47695196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-2246663.1478206329</v>
      </c>
      <c r="L2366" s="444">
        <f t="shared" ca="1" si="147"/>
        <v>-541445818.62477255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-541445818.62477255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-2256024.2442698856</v>
      </c>
      <c r="L2367" s="444">
        <f t="shared" ca="1" si="147"/>
        <v>-543701842.8690424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-543701842.8690424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-2265424.3452876764</v>
      </c>
      <c r="L2368" s="444">
        <f t="shared" ca="1" si="147"/>
        <v>-545967267.21433008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-545967267.21433008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-2274863.6133930418</v>
      </c>
      <c r="L2369" s="444">
        <f t="shared" ca="1" si="147"/>
        <v>-548242130.82772315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-548242130.82772315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-2284342.2117821798</v>
      </c>
      <c r="L2370" s="444">
        <f t="shared" ca="1" si="147"/>
        <v>-550526473.03950536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-550526473.03950536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-2293860.3043312724</v>
      </c>
      <c r="L2371" s="444">
        <f t="shared" ca="1" si="147"/>
        <v>-552820333.34383667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-552820333.34383667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-2303418.0555993193</v>
      </c>
      <c r="L2372" s="444">
        <f t="shared" ca="1" si="147"/>
        <v>-555123751.399436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-555123751.399436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-2313015.6308309832</v>
      </c>
      <c r="L2373" s="444">
        <f t="shared" ca="1" si="147"/>
        <v>-557436767.030267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-557436767.030267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-2322653.195959446</v>
      </c>
      <c r="L2374" s="444">
        <f t="shared" ca="1" si="147"/>
        <v>-559759420.22622645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-559759420.22622645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-2332330.9176092767</v>
      </c>
      <c r="L2375" s="444">
        <f t="shared" ca="1" si="147"/>
        <v>-562091751.14383578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-562091751.14383578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-2342048.9630993158</v>
      </c>
      <c r="L2376" s="444">
        <f t="shared" ca="1" si="147"/>
        <v>-564433800.10693514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-564433800.10693514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-2351807.5004455629</v>
      </c>
      <c r="L2377" s="444">
        <f t="shared" ca="1" si="147"/>
        <v>-566785607.60738075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-566785607.60738075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-2361606.6983640864</v>
      </c>
      <c r="L2378" s="444">
        <f t="shared" ca="1" si="147"/>
        <v>-569147214.30574489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-569147214.30574489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-2371446.7262739372</v>
      </c>
      <c r="L2379" s="444">
        <f t="shared" ca="1" si="147"/>
        <v>-571518661.03201878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-571518661.03201878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-2381327.7543000784</v>
      </c>
      <c r="L2380" s="444">
        <f t="shared" ca="1" si="147"/>
        <v>-573899988.7863189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-573899988.7863189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-2391249.9532763287</v>
      </c>
      <c r="L2381" s="444">
        <f t="shared" ca="1" si="147"/>
        <v>-576291238.73959517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-576291238.73959517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-2401213.494748313</v>
      </c>
      <c r="L2382" s="444">
        <f t="shared" ca="1" si="147"/>
        <v>-578692452.23434353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-578692452.23434353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-2411218.5509764315</v>
      </c>
      <c r="L2383" s="444">
        <f t="shared" ca="1" si="147"/>
        <v>-581103670.78531992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-581103670.78531992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-2421265.294938833</v>
      </c>
      <c r="L2384" s="444">
        <f t="shared" ca="1" si="147"/>
        <v>-583524936.08025873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-583524936.08025873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-2431353.9003344113</v>
      </c>
      <c r="L2385" s="444">
        <f t="shared" ca="1" si="147"/>
        <v>-585956289.98059309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-585956289.98059309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-2441484.5415858044</v>
      </c>
      <c r="L2386" s="444">
        <f t="shared" ca="1" si="147"/>
        <v>-588397774.52217889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-588397774.52217889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-2451657.3938424122</v>
      </c>
      <c r="L2387" s="444">
        <f t="shared" ca="1" si="147"/>
        <v>-590849431.91602135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-590849431.91602135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-2461872.6329834224</v>
      </c>
      <c r="L2388" s="444">
        <f t="shared" ca="1" si="147"/>
        <v>-593311304.54900479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-593311304.54900479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-2472130.4356208532</v>
      </c>
      <c r="L2389" s="444">
        <f t="shared" ca="1" si="147"/>
        <v>-595783434.9846257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-595783434.9846257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-2482430.9791026069</v>
      </c>
      <c r="L2390" s="444">
        <f t="shared" ca="1" si="147"/>
        <v>-598265865.96372831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-598265865.96372831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-2492774.4415155347</v>
      </c>
      <c r="L2391" s="444">
        <f t="shared" ca="1" si="147"/>
        <v>-600758640.40524387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-600758640.40524387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-2503161.0016885162</v>
      </c>
      <c r="L2392" s="444">
        <f t="shared" ca="1" si="147"/>
        <v>-603261801.40693235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-603261801.40693235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-2513590.8391955514</v>
      </c>
      <c r="L2393" s="444">
        <f t="shared" ca="1" si="147"/>
        <v>-605775392.24612796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-605775392.24612796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-2524064.1343588666</v>
      </c>
      <c r="L2394" s="444">
        <f t="shared" ca="1" si="147"/>
        <v>-608299456.38048685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-608299456.38048685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-2534581.0682520284</v>
      </c>
      <c r="L2395" s="444">
        <f t="shared" ca="1" si="147"/>
        <v>-610834037.44873893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-610834037.44873893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-2545141.8227030789</v>
      </c>
      <c r="L2396" s="444">
        <f t="shared" ca="1" si="147"/>
        <v>-613379179.27144206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-613379179.27144206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-2555746.580297675</v>
      </c>
      <c r="L2397" s="444">
        <f t="shared" ca="1" si="147"/>
        <v>-615934925.85173976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-615934925.85173976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-2566395.524382249</v>
      </c>
      <c r="L2398" s="444">
        <f t="shared" ca="1" si="147"/>
        <v>-618501321.376122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-618501321.376122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-2577088.8390671751</v>
      </c>
      <c r="L2399" s="444">
        <f t="shared" ca="1" si="147"/>
        <v>-621078410.21518922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-621078410.21518922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-2587826.709229955</v>
      </c>
      <c r="L2400" s="444">
        <f t="shared" ca="1" si="147"/>
        <v>-623666236.92441916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-623666236.92441916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-2598609.3205184131</v>
      </c>
      <c r="L2401" s="444">
        <f t="shared" ca="1" si="147"/>
        <v>-626264846.24493754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-626264846.24493754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-2609436.8593539065</v>
      </c>
      <c r="L2402" s="444">
        <f t="shared" ca="1" si="147"/>
        <v>-628874283.10429144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-628874283.10429144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-2620309.5129345478</v>
      </c>
      <c r="L2403" s="444">
        <f t="shared" ca="1" si="147"/>
        <v>-631494592.617226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-631494592.617226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-2631227.4692384414</v>
      </c>
      <c r="L2404" s="444">
        <f t="shared" ca="1" si="147"/>
        <v>-634125820.08646441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-634125820.08646441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-2642190.9170269351</v>
      </c>
      <c r="L2405" s="444">
        <f t="shared" ca="1" si="147"/>
        <v>-636768011.00349128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-636768011.00349128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-2653200.0458478802</v>
      </c>
      <c r="L2406" s="444">
        <f t="shared" ca="1" si="147"/>
        <v>-639421211.04933918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-639421211.04933918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-2664255.0460389131</v>
      </c>
      <c r="L2407" s="444">
        <f t="shared" ca="1" si="147"/>
        <v>-642085466.09537804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-642085466.09537804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-2675356.1087307418</v>
      </c>
      <c r="L2408" s="444">
        <f t="shared" ca="1" si="147"/>
        <v>-644760822.20410883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-644760822.20410883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-2686503.4258504533</v>
      </c>
      <c r="L2409" s="444">
        <f t="shared" ca="1" si="147"/>
        <v>-647447325.62995934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-647447325.62995934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-2697697.1901248307</v>
      </c>
      <c r="L2410" s="444">
        <f t="shared" ca="1" si="147"/>
        <v>-650145022.82008421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-650145022.82008421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-2708937.5950836842</v>
      </c>
      <c r="L2411" s="444">
        <f t="shared" ca="1" si="147"/>
        <v>-652853960.41516793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-652853960.41516793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-2720224.8350631995</v>
      </c>
      <c r="L2412" s="444">
        <f t="shared" ca="1" si="147"/>
        <v>-655574185.25023115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-655574185.25023115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-2731559.1052092966</v>
      </c>
      <c r="L2413" s="444">
        <f t="shared" ca="1" si="147"/>
        <v>-658305744.3554405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-658305744.3554405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-2742940.6014810018</v>
      </c>
      <c r="L2414" s="444">
        <f t="shared" ca="1" si="147"/>
        <v>-661048684.95692146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-661048684.95692146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-2754369.5206538392</v>
      </c>
      <c r="L2415" s="444">
        <f t="shared" ca="1" si="147"/>
        <v>-663803054.4775753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-663803054.4775753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-2765846.0603232305</v>
      </c>
      <c r="L2416" s="444">
        <f t="shared" ca="1" si="147"/>
        <v>-666568900.53789854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-666568900.53789854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-2777370.4189079106</v>
      </c>
      <c r="L2417" s="444">
        <f t="shared" ca="1" si="147"/>
        <v>-669346270.95680642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-669346270.95680642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-2788942.79565336</v>
      </c>
      <c r="L2418" s="444">
        <f t="shared" ca="1" si="147"/>
        <v>-672135213.75245976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-672135213.75245976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-2800563.3906352492</v>
      </c>
      <c r="L2419" s="444">
        <f t="shared" ca="1" si="147"/>
        <v>-674935777.14309502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-674935777.14309502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-2812232.4047628958</v>
      </c>
      <c r="L2420" s="444">
        <f t="shared" ca="1" si="147"/>
        <v>-677748009.54785788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-677748009.54785788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-2823950.0397827411</v>
      </c>
      <c r="L2421" s="444">
        <f t="shared" ca="1" si="147"/>
        <v>-680571959.58764064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-680571959.58764064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-2835716.498281836</v>
      </c>
      <c r="L2422" s="444">
        <f t="shared" ca="1" si="147"/>
        <v>-683407676.08592248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-683407676.08592248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-2847531.9836913436</v>
      </c>
      <c r="L2423" s="444">
        <f t="shared" ca="1" si="147"/>
        <v>-686255208.06961381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-686255208.06961381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-2859396.7002900573</v>
      </c>
      <c r="L2424" s="444">
        <f t="shared" ca="1" si="147"/>
        <v>-689114604.7699039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-689114604.7699039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-2871310.8532079328</v>
      </c>
      <c r="L2425" s="444">
        <f t="shared" ca="1" si="147"/>
        <v>-691985915.62311184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-691985915.62311184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-2883274.6484296327</v>
      </c>
      <c r="L2426" s="444">
        <f t="shared" ca="1" si="147"/>
        <v>-694869190.27154148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-694869190.27154148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-2895288.2927980893</v>
      </c>
      <c r="L2427" s="444">
        <f t="shared" ca="1" si="147"/>
        <v>-697764478.56433952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-697764478.56433952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-2907351.9940180811</v>
      </c>
      <c r="L2428" s="444">
        <f t="shared" ca="1" si="147"/>
        <v>-700671830.5583576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-700671830.5583576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-2919465.9606598234</v>
      </c>
      <c r="L2429" s="444">
        <f t="shared" ca="1" si="147"/>
        <v>-703591296.51901746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-703591296.51901746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-2931630.4021625728</v>
      </c>
      <c r="L2430" s="444">
        <f t="shared" ca="1" si="147"/>
        <v>-706522926.92118001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-706522926.92118001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-2943845.5288382499</v>
      </c>
      <c r="L2431" s="444">
        <f t="shared" ca="1" si="147"/>
        <v>-709466772.45001829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-709466772.45001829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-2956111.5518750763</v>
      </c>
      <c r="L2432" s="444">
        <f t="shared" ca="1" si="147"/>
        <v>-712422884.0018934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-712422884.0018934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-2968428.6833412223</v>
      </c>
      <c r="L2433" s="444">
        <f t="shared" ca="1" si="147"/>
        <v>-715391312.68523467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-715391312.68523467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-2980797.1361884777</v>
      </c>
      <c r="L2434" s="444">
        <f t="shared" ca="1" si="147"/>
        <v>-718372109.82142317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-718372109.82142317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-2993217.1242559301</v>
      </c>
      <c r="L2435" s="444">
        <f t="shared" ca="1" si="147"/>
        <v>-721365326.94567907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-721365326.94567907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-3005688.8622736628</v>
      </c>
      <c r="L2436" s="444">
        <f t="shared" ca="1" si="147"/>
        <v>-724371015.80795276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-724371015.80795276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-3018212.5658664699</v>
      </c>
      <c r="L2437" s="444">
        <f t="shared" ca="1" si="147"/>
        <v>-727389228.37381923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-727389228.37381923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-3030788.4515575799</v>
      </c>
      <c r="L2438" s="444">
        <f t="shared" ca="1" si="147"/>
        <v>-730420016.82537687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-730420016.82537687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-3043416.7367724036</v>
      </c>
      <c r="L2439" s="444">
        <f t="shared" ca="1" si="147"/>
        <v>-733463433.56214929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-733463433.56214929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-3056097.6398422886</v>
      </c>
      <c r="L2440" s="444">
        <f t="shared" ca="1" si="147"/>
        <v>-736519531.20199156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-736519531.20199156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-3068831.380008298</v>
      </c>
      <c r="L2441" s="444">
        <f t="shared" ca="1" si="147"/>
        <v>-739588362.5819999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-739588362.5819999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-3081618.1774249994</v>
      </c>
      <c r="L2442" s="444">
        <f t="shared" ca="1" si="147"/>
        <v>-742669980.75942492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-742669980.75942492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-3094458.2531642704</v>
      </c>
      <c r="L2443" s="444">
        <f t="shared" ca="1" si="147"/>
        <v>-745764439.01258922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-745764439.01258922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-3107351.8292191215</v>
      </c>
      <c r="L2444" s="444">
        <f t="shared" ca="1" si="147"/>
        <v>-748871790.84180832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-748871790.84180832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-3120299.1285075345</v>
      </c>
      <c r="L2445" s="444">
        <f t="shared" ca="1" si="147"/>
        <v>-751992089.97031581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-751992089.97031581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-3133300.3748763157</v>
      </c>
      <c r="L2446" s="444">
        <f t="shared" ca="1" si="147"/>
        <v>-755125390.34519207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-755125390.34519207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-3146355.7931049671</v>
      </c>
      <c r="L2447" s="444">
        <f t="shared" ca="1" si="147"/>
        <v>-758271746.13829708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-758271746.13829708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-3159465.6089095711</v>
      </c>
      <c r="L2448" s="444">
        <f t="shared" ca="1" si="147"/>
        <v>-761431211.74720669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-761431211.74720669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-3172630.0489466945</v>
      </c>
      <c r="L2449" s="444">
        <f t="shared" ca="1" si="147"/>
        <v>-764603841.79615343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-764603841.79615343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-3185849.3408173057</v>
      </c>
      <c r="L2450" s="444">
        <f t="shared" ca="1" si="147"/>
        <v>-767789691.13697076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-767789691.13697076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-3199123.7130707116</v>
      </c>
      <c r="L2451" s="444">
        <f t="shared" ca="1" si="147"/>
        <v>-770988814.85004151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-770988814.85004151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-3212453.3952085064</v>
      </c>
      <c r="L2452" s="444">
        <f t="shared" ca="1" si="147"/>
        <v>-774201268.24524999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-774201268.24524999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-3225838.6176885418</v>
      </c>
      <c r="L2453" s="444">
        <f t="shared" ca="1" si="147"/>
        <v>-777427106.86293852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-777427106.86293852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-3239279.6119289105</v>
      </c>
      <c r="L2454" s="444">
        <f t="shared" ca="1" si="147"/>
        <v>-780666386.47486746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-780666386.47486746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-3252776.6103119478</v>
      </c>
      <c r="L2455" s="444">
        <f t="shared" ca="1" si="147"/>
        <v>-783919163.08517945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-783919163.08517945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-3266329.8461882477</v>
      </c>
      <c r="L2456" s="444">
        <f t="shared" ca="1" si="147"/>
        <v>-787185492.93136775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-787185492.93136775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-3279939.553880699</v>
      </c>
      <c r="L2457" s="444">
        <f t="shared" ca="1" si="147"/>
        <v>-790465432.48524845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-790465432.48524845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-3293605.968688535</v>
      </c>
      <c r="L2458" s="444">
        <f t="shared" ca="1" si="147"/>
        <v>-793759038.45393693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-793759038.45393693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-3307329.3268914036</v>
      </c>
      <c r="L2459" s="444">
        <f t="shared" ca="1" si="147"/>
        <v>-797066367.78082836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-797066367.78082836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-3321109.8657534514</v>
      </c>
      <c r="L2460" s="444">
        <f t="shared" ca="1" si="147"/>
        <v>-800387477.64658177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-800387477.64658177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-3334947.8235274241</v>
      </c>
      <c r="L2461" s="444">
        <f t="shared" ca="1" si="147"/>
        <v>-803722425.47010922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-803722425.47010922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-3348843.4394587884</v>
      </c>
      <c r="L2462" s="444">
        <f t="shared" ca="1" si="147"/>
        <v>-807071268.90956807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-807071268.90956807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-3362796.953789867</v>
      </c>
      <c r="L2463" s="444">
        <f t="shared" ca="1" si="147"/>
        <v>-810434065.8633579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-810434065.8633579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-3376808.6077639912</v>
      </c>
      <c r="L2464" s="444">
        <f t="shared" ca="1" si="147"/>
        <v>-813810874.47112191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-813810874.47112191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-3390878.6436296743</v>
      </c>
      <c r="L2465" s="444">
        <f t="shared" ca="1" si="147"/>
        <v>-817201753.11475158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-817201753.11475158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-3405007.3046447984</v>
      </c>
      <c r="L2466" s="444">
        <f t="shared" ca="1" si="147"/>
        <v>-820606760.4193964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-820606760.4193964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-3419194.8350808183</v>
      </c>
      <c r="L2467" s="444">
        <f t="shared" ca="1" si="147"/>
        <v>-824025955.25447726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-824025955.25447726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-3433441.4802269884</v>
      </c>
      <c r="L2468" s="444">
        <f t="shared" ca="1" si="147"/>
        <v>-827459396.73470426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-827459396.73470426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-3447747.4863946009</v>
      </c>
      <c r="L2469" s="444">
        <f t="shared" ca="1" si="147"/>
        <v>-830907144.2210989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-830907144.2210989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-3462113.1009212453</v>
      </c>
      <c r="L2470" s="444">
        <f t="shared" ca="1" si="147"/>
        <v>-834369257.32202017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-834369257.32202017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-3476538.5721750841</v>
      </c>
      <c r="L2471" s="444">
        <f t="shared" ca="1" si="147"/>
        <v>-837845795.8941952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-837845795.8941952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-3491024.1495591467</v>
      </c>
      <c r="L2472" s="444">
        <f t="shared" ca="1" si="147"/>
        <v>-841336820.04375434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-841336820.04375434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-3505570.0835156431</v>
      </c>
      <c r="L2473" s="444">
        <f t="shared" ca="1" si="147"/>
        <v>-844842390.12726998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-844842390.12726998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-3520176.6255302913</v>
      </c>
      <c r="L2474" s="444">
        <f t="shared" ca="1" si="147"/>
        <v>-848362566.75280023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-848362566.75280023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-3534844.0281366669</v>
      </c>
      <c r="L2475" s="444">
        <f t="shared" ca="1" si="147"/>
        <v>-851897410.78093684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-851897410.78093684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-3549572.5449205702</v>
      </c>
      <c r="L2476" s="444">
        <f t="shared" ca="1" si="147"/>
        <v>-855446983.3258574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-855446983.3258574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-3564362.4305244051</v>
      </c>
      <c r="L2477" s="444">
        <f t="shared" ca="1" si="147"/>
        <v>-859011345.75638175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-859011345.75638175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-3579213.94065159</v>
      </c>
      <c r="L2478" s="444">
        <f t="shared" ca="1" si="147"/>
        <v>-862590559.69703329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-862590559.69703329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-3594127.3320709723</v>
      </c>
      <c r="L2479" s="444">
        <f t="shared" ca="1" si="147"/>
        <v>-866184687.02910423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-866184687.02910423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-3609102.8626212678</v>
      </c>
      <c r="L2480" s="444">
        <f t="shared" ca="1" si="147"/>
        <v>-869793789.89172554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-869793789.89172554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-3624140.7912155231</v>
      </c>
      <c r="L2481" s="444">
        <f t="shared" ca="1" si="147"/>
        <v>-873417930.68294108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-873417930.68294108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-3639241.3778455877</v>
      </c>
      <c r="L2482" s="444">
        <f t="shared" ca="1" si="147"/>
        <v>-877057172.06078672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-877057172.06078672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-3654404.8835866111</v>
      </c>
      <c r="L2483" s="444">
        <f t="shared" ca="1" si="147"/>
        <v>-880711576.94437337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-880711576.94437337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-3669631.5706015555</v>
      </c>
      <c r="L2484" s="444">
        <f t="shared" ca="1" si="147"/>
        <v>-884381208.51497495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-884381208.51497495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-3684921.7021457283</v>
      </c>
      <c r="L2485" s="444">
        <f t="shared" ca="1" si="147"/>
        <v>-888066130.21712065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-888066130.21712065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-3700275.5425713356</v>
      </c>
      <c r="L2486" s="444">
        <f t="shared" ca="1" si="147"/>
        <v>-891766405.75969195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-891766405.75969195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-3715693.3573320503</v>
      </c>
      <c r="L2487" s="444">
        <f t="shared" ca="1" si="147"/>
        <v>-895482099.11702394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-895482099.11702394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-3731175.4129875996</v>
      </c>
      <c r="L2488" s="444">
        <f t="shared" ca="1" si="147"/>
        <v>-899213274.53001153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-899213274.53001153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-3746721.9772083815</v>
      </c>
      <c r="L2489" s="444">
        <f t="shared" ca="1" si="147"/>
        <v>-902959996.50721991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-902959996.50721991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-3762333.3187800827</v>
      </c>
      <c r="L2490" s="444">
        <f t="shared" ca="1" si="147"/>
        <v>-906722329.82599998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-906722329.82599998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-3778009.7076083329</v>
      </c>
      <c r="L2491" s="444">
        <f t="shared" ca="1" si="147"/>
        <v>-910500339.53360832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-910500339.53360832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-3793751.4147233674</v>
      </c>
      <c r="L2492" s="444">
        <f t="shared" ca="1" si="147"/>
        <v>-914294090.94833171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-914294090.94833171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-3809558.7122847154</v>
      </c>
      <c r="L2493" s="444">
        <f t="shared" ca="1" si="147"/>
        <v>-918103649.6606164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-918103649.6606164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-3825431.8735859017</v>
      </c>
      <c r="L2494" s="444">
        <f t="shared" ca="1" si="147"/>
        <v>-921929081.53420234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-921929081.53420234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-3841371.1730591762</v>
      </c>
      <c r="L2495" s="444">
        <f t="shared" ca="1" si="147"/>
        <v>-925770452.70726156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-925770452.70726156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-3857376.8862802563</v>
      </c>
      <c r="L2496" s="444">
        <f t="shared" ca="1" si="147"/>
        <v>-929627829.59354186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-929627829.59354186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-3873449.2899730909</v>
      </c>
      <c r="L2497" s="444">
        <f t="shared" ca="1" si="147"/>
        <v>-933501278.883515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-933501278.883515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-3889588.662014646</v>
      </c>
      <c r="L2498" s="444">
        <f t="shared" ca="1" si="147"/>
        <v>-937390867.5455296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-937390867.5455296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-3905795.2814397067</v>
      </c>
      <c r="L2499" s="444">
        <f t="shared" ca="1" si="147"/>
        <v>-941296662.82696927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-941296662.82696927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-3922069.4284457047</v>
      </c>
      <c r="L2500" s="444">
        <f t="shared" ca="1" si="147"/>
        <v>-945218732.25541496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-945218732.25541496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-3938411.3843975621</v>
      </c>
      <c r="L2501" s="444">
        <f t="shared" ca="1" si="147"/>
        <v>-949157143.63981247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-949157143.63981247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-3954821.431832552</v>
      </c>
      <c r="L2502" s="444">
        <f t="shared" ca="1" si="147"/>
        <v>-953111965.07164502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-953111965.07164502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-3971299.8544651875</v>
      </c>
      <c r="L2503" s="444">
        <f t="shared" ca="1" si="147"/>
        <v>-957083264.92611027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-957083264.92611027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-3987846.9371921262</v>
      </c>
      <c r="L2504" s="444">
        <f t="shared" ca="1" si="147"/>
        <v>-961071111.86330235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-961071111.86330235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-4004462.9660970927</v>
      </c>
      <c r="L2505" s="444">
        <f t="shared" ca="1" si="147"/>
        <v>-965075574.82939947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-965075574.82939947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-4021148.2284558308</v>
      </c>
      <c r="L2506" s="444">
        <f t="shared" ca="1" si="147"/>
        <v>-969096723.05785525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-969096723.05785525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-4037903.0127410633</v>
      </c>
      <c r="L2507" s="444">
        <f t="shared" ca="1" si="147"/>
        <v>-973134626.07059634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-973134626.07059634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-4054727.6086274842</v>
      </c>
      <c r="L2508" s="444">
        <f t="shared" ca="1" si="147"/>
        <v>-977189353.67922378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-977189353.67922378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-4071622.3069967651</v>
      </c>
      <c r="L2509" s="444">
        <f t="shared" ca="1" si="147"/>
        <v>-981260975.9862206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-981260975.9862206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-4088587.3999425857</v>
      </c>
      <c r="L2510" s="444">
        <f t="shared" ca="1" si="147"/>
        <v>-985349563.38616323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-985349563.38616323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-4105623.1807756796</v>
      </c>
      <c r="L2511" s="444">
        <f t="shared" ca="1" si="147"/>
        <v>-989455186.56693888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-989455186.56693888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-4122729.9440289121</v>
      </c>
      <c r="L2512" s="444">
        <f t="shared" ca="1" si="147"/>
        <v>-993577916.51096773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-993577916.51096773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-4139907.9854623657</v>
      </c>
      <c r="L2513" s="444">
        <f t="shared" ca="1" si="147"/>
        <v>-997717824.49643004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-997717824.49643004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-4157157.6020684582</v>
      </c>
      <c r="L2514" s="444">
        <f t="shared" ca="1" si="147"/>
        <v>-1001874982.0984985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-1001874982.0984985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-4174479.0920770769</v>
      </c>
      <c r="L2515" s="444">
        <f t="shared" ca="1" si="147"/>
        <v>-1006049461.1905756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-1006049461.1905756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-4191872.7549607316</v>
      </c>
      <c r="L2516" s="444">
        <f t="shared" ca="1" si="147"/>
        <v>-1010241333.9455364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-1010241333.9455364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-4209338.891439735</v>
      </c>
      <c r="L2517" s="444">
        <f t="shared" ca="1" si="147"/>
        <v>-1014450672.8369761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-1014450672.8369761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-4226877.8034874005</v>
      </c>
      <c r="L2518" s="444">
        <f t="shared" ca="1" si="147"/>
        <v>-1018677550.6404635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-1018677550.6404635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-4244489.7943352647</v>
      </c>
      <c r="L2519" s="444">
        <f t="shared" ca="1" si="147"/>
        <v>-1022922040.4347987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-1022922040.4347987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-4262175.1684783278</v>
      </c>
      <c r="L2520" s="444">
        <f t="shared" ca="1" si="147"/>
        <v>-1027184215.6032771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-1027184215.6032771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-4279934.2316803215</v>
      </c>
      <c r="L2521" s="444">
        <f t="shared" ca="1" si="147"/>
        <v>-1031464149.8349574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-1031464149.8349574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-4297767.2909789886</v>
      </c>
      <c r="L2522" s="444">
        <f t="shared" ca="1" si="147"/>
        <v>-1035761917.1259364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-1035761917.1259364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-4315674.6546914009</v>
      </c>
      <c r="L2523" s="444">
        <f t="shared" ca="1" si="147"/>
        <v>-1040077591.7806278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-1040077591.7806278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-4333656.6324192826</v>
      </c>
      <c r="L2524" s="444">
        <f t="shared" ca="1" si="147"/>
        <v>-1044411248.4130471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-1044411248.4130471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-4351713.5350543633</v>
      </c>
      <c r="L2525" s="444">
        <f t="shared" ca="1" si="147"/>
        <v>-1048762961.9481014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-1048762961.9481014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-4369845.674783756</v>
      </c>
      <c r="L2526" s="444">
        <f t="shared" ca="1" si="147"/>
        <v>-1053132807.6228851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-1053132807.6228851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-4388053.3650953546</v>
      </c>
      <c r="L2527" s="444">
        <f t="shared" ca="1" si="147"/>
        <v>-1057520860.9879805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-1057520860.9879805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-4406336.9207832515</v>
      </c>
      <c r="L2528" s="444">
        <f t="shared" ca="1" si="147"/>
        <v>-1061927197.9087638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-1061927197.9087638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-4424696.6579531822</v>
      </c>
      <c r="L2529" s="444">
        <f t="shared" ca="1" si="147"/>
        <v>-1066351894.5667169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-1066351894.5667169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-4443132.8940279875</v>
      </c>
      <c r="L2530" s="444">
        <f t="shared" ca="1" si="147"/>
        <v>-1070795027.4607449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-1070795027.4607449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-4461645.9477531034</v>
      </c>
      <c r="L2531" s="444">
        <f t="shared" ca="1" si="147"/>
        <v>-1075256673.408498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-1075256673.408498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-4480236.1392020751</v>
      </c>
      <c r="L2532" s="444">
        <f t="shared" ca="1" si="147"/>
        <v>-1079736909.5477002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-1079736909.5477002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-4498903.7897820836</v>
      </c>
      <c r="L2533" s="444">
        <f t="shared" ca="1" si="147"/>
        <v>-1084235813.3374822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-1084235813.3374822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-4517649.2222395092</v>
      </c>
      <c r="L2534" s="444">
        <f t="shared" ca="1" si="147"/>
        <v>-1088753462.5597217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-1088753462.5597217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-4536472.7606655071</v>
      </c>
      <c r="L2535" s="444">
        <f t="shared" ca="1" si="147"/>
        <v>-1093289935.3203871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-1093289935.3203871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-4555374.7305016126</v>
      </c>
      <c r="L2536" s="444">
        <f t="shared" ca="1" si="147"/>
        <v>-1097845310.0508888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-1097845310.0508888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-4574355.45854537</v>
      </c>
      <c r="L2537" s="444">
        <f t="shared" ca="1" si="147"/>
        <v>-1102419665.5094342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-1102419665.5094342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-4593415.2729559755</v>
      </c>
      <c r="L2538" s="444">
        <f t="shared" ca="1" si="147"/>
        <v>-1107013080.7823901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-1107013080.7823901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-4612554.5032599587</v>
      </c>
      <c r="L2539" s="444">
        <f t="shared" ca="1" si="147"/>
        <v>-1111625635.28565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-1111625635.28565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-4631773.4803568749</v>
      </c>
      <c r="L2540" s="444">
        <f t="shared" ca="1" si="147"/>
        <v>-1116257408.7660069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-1116257408.7660069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-4651072.5365250288</v>
      </c>
      <c r="L2541" s="444">
        <f t="shared" ca="1" si="147"/>
        <v>-1120908481.302532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-1120908481.302532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-4670452.0054272162</v>
      </c>
      <c r="L2542" s="444">
        <f t="shared" ca="1" si="147"/>
        <v>-1125578933.3079591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-1125578933.3079591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-4689912.2221164964</v>
      </c>
      <c r="L2543" s="444">
        <f t="shared" ca="1" si="147"/>
        <v>-1130268845.5300756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-1130268845.5300756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-4709453.5230419813</v>
      </c>
      <c r="L2544" s="444">
        <f t="shared" ca="1" si="147"/>
        <v>-1134978299.0531175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-1134978299.0531175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-4729076.2460546559</v>
      </c>
      <c r="L2545" s="444">
        <f t="shared" ca="1" si="147"/>
        <v>-1139707375.2991722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-1139707375.2991722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-4748780.7304132171</v>
      </c>
      <c r="L2546" s="444">
        <f t="shared" ca="1" si="147"/>
        <v>-1144456156.0295854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-1144456156.0295854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-4768567.3167899391</v>
      </c>
      <c r="L2547" s="444">
        <f t="shared" ca="1" si="147"/>
        <v>-1149224723.3463752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-1149224723.3463752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-4788436.3472765638</v>
      </c>
      <c r="L2548" s="444">
        <f t="shared" ca="1" si="147"/>
        <v>-1154013159.6936517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-1154013159.6936517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-4808388.1653902149</v>
      </c>
      <c r="L2549" s="444">
        <f t="shared" ca="1" si="147"/>
        <v>-1158821547.8590419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-1158821547.8590419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-4828423.1160793416</v>
      </c>
      <c r="L2550" s="444">
        <f t="shared" ca="1" si="147"/>
        <v>-1163649970.9751213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-1163649970.9751213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-4848541.5457296716</v>
      </c>
      <c r="L2551" s="444">
        <f t="shared" ca="1" si="147"/>
        <v>-1168498512.5208509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-1168498512.5208509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-4868743.8021702124</v>
      </c>
      <c r="L2552" s="444">
        <f t="shared" ca="1" si="147"/>
        <v>-1173367256.3230212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-1173367256.3230212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-4889030.2346792547</v>
      </c>
      <c r="L2553" s="444">
        <f t="shared" ca="1" si="147"/>
        <v>-1178256286.5577004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-1178256286.5577004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-4909401.1939904187</v>
      </c>
      <c r="L2554" s="444">
        <f t="shared" ca="1" si="147"/>
        <v>-1183165687.7516909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-1183165687.7516909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-4929857.0322987121</v>
      </c>
      <c r="L2555" s="444">
        <f t="shared" ca="1" si="147"/>
        <v>-1188095544.7839897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-1188095544.7839897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-4950398.1032666238</v>
      </c>
      <c r="L2556" s="444">
        <f t="shared" ca="1" si="147"/>
        <v>-1193045942.8872564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-1193045942.8872564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-4971024.7620302346</v>
      </c>
      <c r="L2557" s="444">
        <f t="shared" ca="1" si="147"/>
        <v>-1198016967.6492865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-1198016967.6492865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-4991737.3652053606</v>
      </c>
      <c r="L2558" s="444">
        <f t="shared" ref="L2558:L2812" ca="1" si="152">I2558-J2558+K2558</f>
        <v>-1203008705.0144918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-1203008705.0144918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-5012536.2708937153</v>
      </c>
      <c r="L2559" s="444">
        <f t="shared" ca="1" si="152"/>
        <v>-1208021241.2853856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-1208021241.2853856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-5033421.8386891065</v>
      </c>
      <c r="L2560" s="444">
        <f t="shared" ca="1" si="152"/>
        <v>-1213054663.1240747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-1213054663.1240747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-5054394.4296836443</v>
      </c>
      <c r="L2561" s="444">
        <f t="shared" ca="1" si="152"/>
        <v>-1218109057.5537584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-1218109057.5537584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-5075454.4064739933</v>
      </c>
      <c r="L2562" s="444">
        <f t="shared" ca="1" si="152"/>
        <v>-1223184511.9602323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-1223184511.9602323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-5096602.1331676347</v>
      </c>
      <c r="L2563" s="444">
        <f t="shared" ca="1" si="152"/>
        <v>-1228281114.0934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-1228281114.0934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-5117837.9753891667</v>
      </c>
      <c r="L2564" s="444">
        <f t="shared" ca="1" si="152"/>
        <v>-1233398952.0687892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-1233398952.0687892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-5139162.3002866218</v>
      </c>
      <c r="L2565" s="444">
        <f t="shared" ca="1" si="152"/>
        <v>-1238538114.3690758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-1238538114.3690758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-5160575.4765378153</v>
      </c>
      <c r="L2566" s="444">
        <f t="shared" ca="1" si="152"/>
        <v>-1243698689.8456135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-1243698689.8456135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-5182077.8743567225</v>
      </c>
      <c r="L2567" s="444">
        <f t="shared" ca="1" si="152"/>
        <v>-1248880767.7199702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-1248880767.7199702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-5203669.8654998755</v>
      </c>
      <c r="L2568" s="444">
        <f t="shared" ca="1" si="152"/>
        <v>-1254084437.5854702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-1254084437.5854702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-5225351.8232727926</v>
      </c>
      <c r="L2569" s="444">
        <f t="shared" ca="1" si="152"/>
        <v>-1259309789.4087429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-1259309789.4087429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-5247124.1225364283</v>
      </c>
      <c r="L2570" s="444">
        <f t="shared" ca="1" si="152"/>
        <v>-1264556913.5312793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-1264556913.5312793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-5268987.1397136636</v>
      </c>
      <c r="L2571" s="444">
        <f t="shared" ca="1" si="152"/>
        <v>-1269825900.6709931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-1269825900.6709931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-5290941.2527958043</v>
      </c>
      <c r="L2572" s="444">
        <f t="shared" ca="1" si="152"/>
        <v>-1275116841.9237888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-1275116841.9237888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-5312986.8413491203</v>
      </c>
      <c r="L2573" s="444">
        <f t="shared" ca="1" si="152"/>
        <v>-1280429828.7651379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-1280429828.7651379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-5335124.2865214078</v>
      </c>
      <c r="L2574" s="444">
        <f t="shared" ca="1" si="152"/>
        <v>-1285764953.0516593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-1285764953.0516593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-5357353.9710485805</v>
      </c>
      <c r="L2575" s="444">
        <f t="shared" ca="1" si="152"/>
        <v>-1291122307.0227079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-1291122307.0227079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-5379676.2792612826</v>
      </c>
      <c r="L2576" s="444">
        <f t="shared" ca="1" si="152"/>
        <v>-1296501983.3019693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-1296501983.3019693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-5402091.5970915388</v>
      </c>
      <c r="L2577" s="444">
        <f t="shared" ca="1" si="152"/>
        <v>-1301904074.8990607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-1301904074.8990607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-5424600.3120794194</v>
      </c>
      <c r="L2578" s="444">
        <f t="shared" ca="1" si="152"/>
        <v>-1307328675.2111402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-1307328675.2111402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-5447202.8133797506</v>
      </c>
      <c r="L2579" s="444">
        <f t="shared" ca="1" si="152"/>
        <v>-1312775878.0245199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-1312775878.0245199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-5469899.4917688332</v>
      </c>
      <c r="L2580" s="444">
        <f t="shared" ca="1" si="152"/>
        <v>-1318245777.5162888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-1318245777.5162888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-5492690.7396512032</v>
      </c>
      <c r="L2581" s="444">
        <f t="shared" ca="1" si="152"/>
        <v>-1323738468.25594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-1323738468.25594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-5515576.9510664167</v>
      </c>
      <c r="L2582" s="444">
        <f t="shared" ca="1" si="152"/>
        <v>-1329254045.2070065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-1329254045.2070065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-5538558.5216958597</v>
      </c>
      <c r="L2583" s="444">
        <f t="shared" ca="1" si="152"/>
        <v>-1334792603.7287023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-1334792603.7287023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-5561635.8488695929</v>
      </c>
      <c r="L2584" s="444">
        <f t="shared" ca="1" si="152"/>
        <v>-1340354239.5775719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-1340354239.5775719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-5584809.3315732162</v>
      </c>
      <c r="L2585" s="444">
        <f t="shared" ca="1" si="152"/>
        <v>-1345939048.9091451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-1345939048.9091451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-5608079.3704547714</v>
      </c>
      <c r="L2586" s="444">
        <f t="shared" ca="1" si="152"/>
        <v>-1351547128.2795999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-1351547128.2795999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-5631446.367831666</v>
      </c>
      <c r="L2587" s="444">
        <f t="shared" ca="1" si="152"/>
        <v>-1357178574.6474316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-1357178574.6474316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-5654910.7276976313</v>
      </c>
      <c r="L2588" s="444">
        <f t="shared" ca="1" si="152"/>
        <v>-1362833485.3751292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-1362833485.3751292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-5678472.8557297047</v>
      </c>
      <c r="L2589" s="444">
        <f t="shared" ca="1" si="152"/>
        <v>-1368511958.230859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-1368511958.230859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-5702133.159295246</v>
      </c>
      <c r="L2590" s="444">
        <f t="shared" ca="1" si="152"/>
        <v>-1374214091.3901544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-1374214091.3901544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-5725892.0474589765</v>
      </c>
      <c r="L2591" s="444">
        <f t="shared" ca="1" si="152"/>
        <v>-1379939983.4376132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-1379939983.4376132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-5749749.9309900552</v>
      </c>
      <c r="L2592" s="444">
        <f t="shared" ca="1" si="152"/>
        <v>-1385689733.3686032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-1385689733.3686032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-5773707.2223691801</v>
      </c>
      <c r="L2593" s="444">
        <f t="shared" ca="1" si="152"/>
        <v>-1391463440.5909724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-1391463440.5909724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-5797764.3357957182</v>
      </c>
      <c r="L2594" s="444">
        <f t="shared" ca="1" si="152"/>
        <v>-1397261204.9267681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-1397261204.9267681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-5821921.6871948671</v>
      </c>
      <c r="L2595" s="444">
        <f t="shared" ca="1" si="152"/>
        <v>-1403083126.6139629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-1403083126.6139629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-5846179.6942248456</v>
      </c>
      <c r="L2596" s="444">
        <f t="shared" ca="1" si="152"/>
        <v>-1408929306.3081877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-1408929306.3081877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-5870538.7762841154</v>
      </c>
      <c r="L2597" s="444">
        <f t="shared" ca="1" si="152"/>
        <v>-1414799845.0844719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-1414799845.0844719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-5894999.3545186333</v>
      </c>
      <c r="L2598" s="444">
        <f t="shared" ca="1" si="152"/>
        <v>-1420694844.4389906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-1420694844.4389906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-5919561.8518291274</v>
      </c>
      <c r="L2599" s="444">
        <f t="shared" ca="1" si="152"/>
        <v>-1426614406.2908196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-1426614406.2908196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-5944226.6928784149</v>
      </c>
      <c r="L2600" s="444">
        <f t="shared" ca="1" si="152"/>
        <v>-1432558632.9836981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-1432558632.9836981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-5968994.3040987421</v>
      </c>
      <c r="L2601" s="444">
        <f t="shared" ca="1" si="152"/>
        <v>-1438527627.287797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-1438527627.287797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-5993865.113699154</v>
      </c>
      <c r="L2602" s="444">
        <f t="shared" ca="1" si="152"/>
        <v>-1444521492.4014962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-1444521492.4014962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-6018839.551672901</v>
      </c>
      <c r="L2603" s="444">
        <f t="shared" ca="1" si="152"/>
        <v>-1450540331.9531691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-1450540331.9531691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-6043918.049804871</v>
      </c>
      <c r="L2604" s="444">
        <f t="shared" ca="1" si="152"/>
        <v>-1456584250.002974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-1456584250.002974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-6069101.0416790582</v>
      </c>
      <c r="L2605" s="444">
        <f t="shared" ca="1" si="152"/>
        <v>-1462653351.0446532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-1462653351.0446532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-6094388.9626860544</v>
      </c>
      <c r="L2606" s="444">
        <f t="shared" ca="1" si="152"/>
        <v>-1468747740.0073392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-1468747740.0073392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-6119782.25003058</v>
      </c>
      <c r="L2607" s="444">
        <f t="shared" ca="1" si="152"/>
        <v>-1474867522.2573698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-1474867522.2573698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-6145281.342739041</v>
      </c>
      <c r="L2608" s="444">
        <f t="shared" ca="1" si="152"/>
        <v>-1481012803.6001089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-1481012803.6001089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-6170886.6816671202</v>
      </c>
      <c r="L2609" s="444">
        <f t="shared" ca="1" si="152"/>
        <v>-1487183690.281776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-1487183690.281776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-6196598.7095074002</v>
      </c>
      <c r="L2610" s="444">
        <f t="shared" ca="1" si="152"/>
        <v>-1493380288.9912834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-1493380288.9912834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-6222417.8707970139</v>
      </c>
      <c r="L2611" s="444">
        <f t="shared" ca="1" si="152"/>
        <v>-1499602706.8620803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-1499602706.8620803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-6248344.6119253347</v>
      </c>
      <c r="L2612" s="444">
        <f t="shared" ca="1" si="152"/>
        <v>-1505851051.4740057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-1505851051.4740057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-6274379.3811416905</v>
      </c>
      <c r="L2613" s="444">
        <f t="shared" ca="1" si="152"/>
        <v>-1512125430.8551474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-1512125430.8551474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-6300522.6285631135</v>
      </c>
      <c r="L2614" s="444">
        <f t="shared" ca="1" si="152"/>
        <v>-1518425953.4837105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-1518425953.4837105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-6326774.8061821274</v>
      </c>
      <c r="L2615" s="444">
        <f t="shared" ca="1" si="152"/>
        <v>-1524752728.2898927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-1524752728.2898927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-6353136.3678745525</v>
      </c>
      <c r="L2616" s="444">
        <f t="shared" ca="1" si="152"/>
        <v>-1531105864.6577673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-1531105864.6577673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-6379607.7694073636</v>
      </c>
      <c r="L2617" s="444">
        <f t="shared" ca="1" si="152"/>
        <v>-1537485472.4271746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-1537485472.4271746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-6406189.4684465602</v>
      </c>
      <c r="L2618" s="444">
        <f t="shared" ca="1" si="152"/>
        <v>-1543891661.8956211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-1543891661.8956211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-6432881.924565088</v>
      </c>
      <c r="L2619" s="444">
        <f t="shared" ca="1" si="152"/>
        <v>-1550324543.8201861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-1550324543.8201861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-6459685.5992507758</v>
      </c>
      <c r="L2620" s="444">
        <f t="shared" ca="1" si="152"/>
        <v>-1556784229.4194369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-1556784229.4194369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-6486600.9559143204</v>
      </c>
      <c r="L2621" s="444">
        <f t="shared" ca="1" si="152"/>
        <v>-1563270830.3753512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-1563270830.3753512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-6513628.4598972965</v>
      </c>
      <c r="L2622" s="444">
        <f t="shared" ca="1" si="152"/>
        <v>-1569784458.8352485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-1569784458.8352485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-6540768.5784802018</v>
      </c>
      <c r="L2623" s="444">
        <f t="shared" ca="1" si="152"/>
        <v>-1576325227.4137287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-1576325227.4137287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-6568021.7808905365</v>
      </c>
      <c r="L2624" s="444">
        <f t="shared" ca="1" si="152"/>
        <v>-1582893249.1946192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-1582893249.1946192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-6595388.5383109134</v>
      </c>
      <c r="L2625" s="444">
        <f t="shared" ca="1" si="152"/>
        <v>-1589488637.7329302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-1589488637.7329302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-6622869.3238872094</v>
      </c>
      <c r="L2626" s="444">
        <f t="shared" ca="1" si="152"/>
        <v>-1596111507.0568173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-1596111507.0568173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-6650464.6127367383</v>
      </c>
      <c r="L2627" s="444">
        <f t="shared" ca="1" si="152"/>
        <v>-1602761971.669554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-1602761971.669554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-6678174.8819564749</v>
      </c>
      <c r="L2628" s="444">
        <f t="shared" ca="1" si="152"/>
        <v>-1609440146.5515106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-1609440146.5515106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-6706000.6106312936</v>
      </c>
      <c r="L2629" s="444">
        <f t="shared" ca="1" si="152"/>
        <v>-1616146147.1621418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-1616146147.1621418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-6733942.2798422575</v>
      </c>
      <c r="L2630" s="444">
        <f t="shared" ca="1" si="152"/>
        <v>-1622880089.4419842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-1622880089.4419842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-6762000.3726749336</v>
      </c>
      <c r="L2631" s="444">
        <f t="shared" ca="1" si="152"/>
        <v>-1629642089.8146591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-1629642089.8146591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-6790175.3742277464</v>
      </c>
      <c r="L2632" s="444">
        <f t="shared" ca="1" si="152"/>
        <v>-1636432265.1888869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-1636432265.1888869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-6818467.7716203621</v>
      </c>
      <c r="L2633" s="444">
        <f t="shared" ca="1" si="152"/>
        <v>-1643250732.9605072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-1643250732.9605072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-6846878.0540021127</v>
      </c>
      <c r="L2634" s="444">
        <f t="shared" ca="1" si="152"/>
        <v>-1650097611.0145092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-1650097611.0145092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-6875406.7125604553</v>
      </c>
      <c r="L2635" s="444">
        <f t="shared" ca="1" si="152"/>
        <v>-1656973017.7270696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-1656973017.7270696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-6904054.2405294562</v>
      </c>
      <c r="L2636" s="444">
        <f t="shared" ca="1" si="152"/>
        <v>-1663877071.9675992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-1663877071.9675992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-6932821.1331983292</v>
      </c>
      <c r="L2637" s="444">
        <f t="shared" ca="1" si="152"/>
        <v>-1670809893.1007974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-1670809893.1007974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-6961707.8879199894</v>
      </c>
      <c r="L2638" s="444">
        <f t="shared" ca="1" si="152"/>
        <v>-1677771600.9887173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-1677771600.9887173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-6990715.0041196551</v>
      </c>
      <c r="L2639" s="444">
        <f t="shared" ca="1" si="152"/>
        <v>-1684762315.992837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-1684762315.992837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-7019842.9833034873</v>
      </c>
      <c r="L2640" s="444">
        <f t="shared" ca="1" si="152"/>
        <v>-1691782158.9761405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-1691782158.9761405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-7049092.3290672516</v>
      </c>
      <c r="L2641" s="444">
        <f t="shared" ca="1" si="152"/>
        <v>-1698831251.3052077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-1698831251.3052077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-7078463.547105032</v>
      </c>
      <c r="L2642" s="444">
        <f t="shared" ca="1" si="152"/>
        <v>-1705909714.8523128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-1705909714.8523128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-7107957.14521797</v>
      </c>
      <c r="L2643" s="444">
        <f t="shared" ca="1" si="152"/>
        <v>-1713017671.9975307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-1713017671.9975307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-7137573.6333230436</v>
      </c>
      <c r="L2644" s="444">
        <f t="shared" ca="1" si="152"/>
        <v>-1720155245.6308537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-1720155245.6308537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-7167313.5234618904</v>
      </c>
      <c r="L2645" s="444">
        <f t="shared" ca="1" si="152"/>
        <v>-1727322559.1543155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-1727322559.1543155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-7197177.329809648</v>
      </c>
      <c r="L2646" s="444">
        <f t="shared" ca="1" si="152"/>
        <v>-1734519736.4841251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-1734519736.4841251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-7227165.5686838543</v>
      </c>
      <c r="L2647" s="444">
        <f t="shared" ca="1" si="152"/>
        <v>-1741746902.052809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-1741746902.052809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-7257278.7585533708</v>
      </c>
      <c r="L2648" s="444">
        <f t="shared" ca="1" si="152"/>
        <v>-1749004180.8113623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-1749004180.8113623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-7287517.4200473418</v>
      </c>
      <c r="L2649" s="444">
        <f t="shared" ca="1" si="152"/>
        <v>-1756291698.2314095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-1756291698.2314095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-7317882.0759642059</v>
      </c>
      <c r="L2650" s="444">
        <f t="shared" ca="1" si="152"/>
        <v>-1763609580.3073738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-1763609580.3073738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-7348373.2512807231</v>
      </c>
      <c r="L2651" s="444">
        <f t="shared" ca="1" si="152"/>
        <v>-1770957953.5586545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-1770957953.5586545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-7378991.4731610613</v>
      </c>
      <c r="L2652" s="444">
        <f t="shared" ca="1" si="152"/>
        <v>-1778336945.0318155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-1778336945.0318155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-7409737.2709658975</v>
      </c>
      <c r="L2653" s="444">
        <f t="shared" ca="1" si="152"/>
        <v>-1785746682.3027813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-1785746682.3027813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-7440611.1762615889</v>
      </c>
      <c r="L2654" s="444">
        <f t="shared" ca="1" si="152"/>
        <v>-1793187293.479043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-1793187293.479043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-7471613.7228293456</v>
      </c>
      <c r="L2655" s="444">
        <f t="shared" ca="1" si="152"/>
        <v>-1800658907.2018723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-1800658907.2018723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-7502745.4466744671</v>
      </c>
      <c r="L2656" s="444">
        <f t="shared" ca="1" si="152"/>
        <v>-1808161652.6485469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-1808161652.6485469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-7534006.8860356119</v>
      </c>
      <c r="L2657" s="444">
        <f t="shared" ca="1" si="152"/>
        <v>-1815695659.5345826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-1815695659.5345826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-7565398.581394094</v>
      </c>
      <c r="L2658" s="444">
        <f t="shared" ca="1" si="152"/>
        <v>-1823261058.1159768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-1823261058.1159768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-7596921.0754832374</v>
      </c>
      <c r="L2659" s="444">
        <f t="shared" ca="1" si="152"/>
        <v>-1830857979.1914601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-1830857979.1914601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-7628574.9132977501</v>
      </c>
      <c r="L2660" s="444">
        <f t="shared" ca="1" si="152"/>
        <v>-1838486554.1047578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-1838486554.1047578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-7660360.642103157</v>
      </c>
      <c r="L2661" s="444">
        <f t="shared" ca="1" si="152"/>
        <v>-1846146914.746861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-1846146914.746861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-7692278.8114452548</v>
      </c>
      <c r="L2662" s="444">
        <f t="shared" ca="1" si="152"/>
        <v>-1853839193.5583062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-1853839193.5583062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-7724329.9731596103</v>
      </c>
      <c r="L2663" s="444">
        <f t="shared" ca="1" si="152"/>
        <v>-1861563523.5314658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-1861563523.5314658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-7756514.6813811064</v>
      </c>
      <c r="L2664" s="444">
        <f t="shared" ca="1" si="152"/>
        <v>-1869320038.2128468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-1869320038.2128468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-7788833.4925535284</v>
      </c>
      <c r="L2665" s="444">
        <f t="shared" ca="1" si="152"/>
        <v>-1877108871.7054002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-1877108871.7054002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-7821286.9654391678</v>
      </c>
      <c r="L2666" s="444">
        <f t="shared" ca="1" si="152"/>
        <v>-1884930158.6708393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-1884930158.6708393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-7853875.6611284958</v>
      </c>
      <c r="L2667" s="444">
        <f t="shared" ca="1" si="152"/>
        <v>-1892784034.3319678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-1892784034.3319678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-7886600.143049866</v>
      </c>
      <c r="L2668" s="444">
        <f t="shared" ca="1" si="152"/>
        <v>-1900670634.4750178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-1900670634.4750178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-7919460.9769792417</v>
      </c>
      <c r="L2669" s="444">
        <f t="shared" ca="1" si="152"/>
        <v>-1908590095.451997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-1908590095.451997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-7952458.7310499875</v>
      </c>
      <c r="L2670" s="444">
        <f t="shared" ca="1" si="152"/>
        <v>-1916542554.1830471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-1916542554.1830471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-7985593.9757626969</v>
      </c>
      <c r="L2671" s="444">
        <f t="shared" ca="1" si="152"/>
        <v>-1924528148.1588097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-1924528148.1588097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-8018867.2839950407</v>
      </c>
      <c r="L2672" s="444">
        <f t="shared" ca="1" si="152"/>
        <v>-1932547015.4428048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-1932547015.4428048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-8052279.2310116868</v>
      </c>
      <c r="L2673" s="444">
        <f t="shared" ca="1" si="152"/>
        <v>-1940599294.6738164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-1940599294.6738164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-8085830.3944742344</v>
      </c>
      <c r="L2674" s="444">
        <f t="shared" ca="1" si="152"/>
        <v>-1948685125.0682907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-1948685125.0682907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-8119521.3544512112</v>
      </c>
      <c r="L2675" s="444">
        <f t="shared" ca="1" si="152"/>
        <v>-1956804646.4227419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-1956804646.4227419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-8153352.6934280917</v>
      </c>
      <c r="L2676" s="444">
        <f t="shared" ca="1" si="152"/>
        <v>-1964957999.1161699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-1964957999.1161699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-8187324.9963173745</v>
      </c>
      <c r="L2677" s="444">
        <f t="shared" ca="1" si="152"/>
        <v>-1973145324.1124873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-1973145324.1124873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-8221438.850468697</v>
      </c>
      <c r="L2678" s="444">
        <f t="shared" ca="1" si="152"/>
        <v>-1981366762.962956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-1981366762.962956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-8255694.8456789833</v>
      </c>
      <c r="L2679" s="444">
        <f t="shared" ca="1" si="152"/>
        <v>-1989622457.808635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-1989622457.808635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-8290093.5742026456</v>
      </c>
      <c r="L2680" s="444">
        <f t="shared" ca="1" si="152"/>
        <v>-1997912551.3828375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-1997912551.3828375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-8324635.6307618236</v>
      </c>
      <c r="L2681" s="444">
        <f t="shared" ca="1" si="152"/>
        <v>-2006237187.0135994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-2006237187.0135994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-8359321.6125566643</v>
      </c>
      <c r="L2682" s="444">
        <f t="shared" ca="1" si="152"/>
        <v>-2014596508.6261561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-2014596508.6261561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-8394152.11927565</v>
      </c>
      <c r="L2683" s="444">
        <f t="shared" ca="1" si="152"/>
        <v>-2022990660.7454317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-2022990660.7454317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-8429127.7531059664</v>
      </c>
      <c r="L2684" s="444">
        <f t="shared" ca="1" si="152"/>
        <v>-2031419788.4985375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-2031419788.4985375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-8464249.1187439058</v>
      </c>
      <c r="L2685" s="444">
        <f t="shared" ca="1" si="152"/>
        <v>-2039884037.6172814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-2039884037.6172814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-8499516.8234053385</v>
      </c>
      <c r="L2686" s="444">
        <f t="shared" ca="1" si="152"/>
        <v>-2048383554.4406867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-2048383554.4406867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-8534931.4768361952</v>
      </c>
      <c r="L2687" s="444">
        <f t="shared" ca="1" si="152"/>
        <v>-2056918485.9175229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-2056918485.9175229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-8570493.6913230103</v>
      </c>
      <c r="L2688" s="444">
        <f t="shared" ca="1" si="152"/>
        <v>-2065488979.6088459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-2065488979.6088459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-8606204.081703525</v>
      </c>
      <c r="L2689" s="444">
        <f t="shared" ca="1" si="152"/>
        <v>-2074095183.6905494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-2074095183.6905494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-8642063.2653772887</v>
      </c>
      <c r="L2690" s="444">
        <f t="shared" ca="1" si="152"/>
        <v>-2082737246.9559267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-2082737246.9559267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-8678071.8623163626</v>
      </c>
      <c r="L2691" s="444">
        <f t="shared" ca="1" si="152"/>
        <v>-2091415318.818243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-2091415318.818243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-8714230.4950760137</v>
      </c>
      <c r="L2692" s="444">
        <f t="shared" ca="1" si="152"/>
        <v>-2100129549.313319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-2100129549.313319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-8750539.7888054959</v>
      </c>
      <c r="L2693" s="444">
        <f t="shared" ca="1" si="152"/>
        <v>-2108880089.1021245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-2108880089.1021245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-8787000.3712588511</v>
      </c>
      <c r="L2694" s="444">
        <f t="shared" ca="1" si="152"/>
        <v>-2117667089.4733832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-2117667089.4733832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-8823612.872805763</v>
      </c>
      <c r="L2695" s="444">
        <f t="shared" ca="1" si="152"/>
        <v>-2126490702.346189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-2126490702.346189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-8860377.9264424536</v>
      </c>
      <c r="L2696" s="444">
        <f t="shared" ca="1" si="152"/>
        <v>-2135351080.2726314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-2135351080.2726314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-8897296.16780263</v>
      </c>
      <c r="L2697" s="444">
        <f t="shared" ca="1" si="152"/>
        <v>-2144248376.440434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-2144248376.440434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-8934368.2351684757</v>
      </c>
      <c r="L2698" s="444">
        <f t="shared" ca="1" si="152"/>
        <v>-2153182744.6756024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-2153182744.6756024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-8971594.7694816776</v>
      </c>
      <c r="L2699" s="444">
        <f t="shared" ca="1" si="152"/>
        <v>-2162154339.4450841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-2162154339.4450841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-9008976.4143545162</v>
      </c>
      <c r="L2700" s="444">
        <f t="shared" ca="1" si="152"/>
        <v>-2171163315.8594384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-2171163315.8594384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-9046513.816080993</v>
      </c>
      <c r="L2701" s="444">
        <f t="shared" ca="1" si="152"/>
        <v>-2180209829.6755195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-2180209829.6755195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-9084207.6236479972</v>
      </c>
      <c r="L2702" s="444">
        <f t="shared" ca="1" si="152"/>
        <v>-2189294037.2991676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-2189294037.2991676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-9122058.4887465313</v>
      </c>
      <c r="L2703" s="444">
        <f t="shared" ca="1" si="152"/>
        <v>-2198416095.7879143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-2198416095.7879143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-9160067.0657829754</v>
      </c>
      <c r="L2704" s="444">
        <f t="shared" ca="1" si="152"/>
        <v>-2207576162.8536973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-2207576162.8536973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-9198234.0118904058</v>
      </c>
      <c r="L2705" s="444">
        <f t="shared" ca="1" si="152"/>
        <v>-2216774396.8655877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-2216774396.8655877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-9236559.9869399481</v>
      </c>
      <c r="L2706" s="444">
        <f t="shared" ca="1" si="152"/>
        <v>-2226010956.8525276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-2226010956.8525276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-9275045.6535521988</v>
      </c>
      <c r="L2707" s="444">
        <f t="shared" ca="1" si="152"/>
        <v>-2235286002.5060797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-2235286002.5060797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-9313691.6771086659</v>
      </c>
      <c r="L2708" s="444">
        <f t="shared" ca="1" si="152"/>
        <v>-2244599694.1831884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-2244599694.1831884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-9352498.7257632855</v>
      </c>
      <c r="L2709" s="444">
        <f t="shared" ca="1" si="152"/>
        <v>-2253952192.9089518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-2253952192.9089518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-9391467.4704539664</v>
      </c>
      <c r="L2710" s="444">
        <f t="shared" ca="1" si="152"/>
        <v>-2263343660.3794055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-2263343660.3794055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-9430598.5849141888</v>
      </c>
      <c r="L2711" s="444">
        <f t="shared" ca="1" si="152"/>
        <v>-2272774258.9643197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-2272774258.9643197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-9469892.7456846647</v>
      </c>
      <c r="L2712" s="444">
        <f t="shared" ca="1" si="152"/>
        <v>-2282244151.7100043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-2282244151.7100043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-9509350.6321250182</v>
      </c>
      <c r="L2713" s="444">
        <f t="shared" ca="1" si="152"/>
        <v>-2291753502.3421292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-2291753502.3421292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-9548972.926425539</v>
      </c>
      <c r="L2714" s="444">
        <f t="shared" ca="1" si="152"/>
        <v>-2301302475.2685547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-2301302475.2685547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-9588760.3136189785</v>
      </c>
      <c r="L2715" s="444">
        <f t="shared" ca="1" si="152"/>
        <v>-2310891235.5821738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-2310891235.5821738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-9628713.4815923907</v>
      </c>
      <c r="L2716" s="444">
        <f t="shared" ca="1" si="152"/>
        <v>-2320519949.063766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-2320519949.063766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-9668833.121099025</v>
      </c>
      <c r="L2717" s="444">
        <f t="shared" ca="1" si="152"/>
        <v>-2330188782.184865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-2330188782.184865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-9709119.9257702716</v>
      </c>
      <c r="L2718" s="444">
        <f t="shared" ca="1" si="152"/>
        <v>-2339897902.1106353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-2339897902.1106353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-9749574.5921276473</v>
      </c>
      <c r="L2719" s="444">
        <f t="shared" ca="1" si="152"/>
        <v>-2349647476.7027631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-2349647476.7027631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-9790197.8195948452</v>
      </c>
      <c r="L2720" s="444">
        <f t="shared" ca="1" si="152"/>
        <v>-2359437674.5223579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-2359437674.5223579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-9830990.3105098251</v>
      </c>
      <c r="L2721" s="444">
        <f t="shared" ca="1" si="152"/>
        <v>-2369268664.8328676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-2369268664.8328676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-9871952.7701369487</v>
      </c>
      <c r="L2722" s="444">
        <f t="shared" ca="1" si="152"/>
        <v>-2379140617.6030045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-2379140617.6030045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-9913085.9066791851</v>
      </c>
      <c r="L2723" s="444">
        <f t="shared" ca="1" si="152"/>
        <v>-2389053703.5096836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-2389053703.5096836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-9954390.431290349</v>
      </c>
      <c r="L2724" s="444">
        <f t="shared" ca="1" si="152"/>
        <v>-2399008093.9409738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-2399008093.9409738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-9995867.0580873899</v>
      </c>
      <c r="L2725" s="444">
        <f t="shared" ca="1" si="152"/>
        <v>-2409003960.9990611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-2409003960.9990611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-10037516.504162755</v>
      </c>
      <c r="L2726" s="444">
        <f t="shared" ca="1" si="152"/>
        <v>-2419041477.5032239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-2419041477.5032239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-10079339.489596765</v>
      </c>
      <c r="L2727" s="444">
        <f t="shared" ca="1" si="152"/>
        <v>-2429120816.9928207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-2429120816.9928207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-10121336.737470087</v>
      </c>
      <c r="L2728" s="444">
        <f t="shared" ca="1" si="152"/>
        <v>-2439242153.7302909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-2439242153.7302909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-10163508.973876212</v>
      </c>
      <c r="L2729" s="444">
        <f t="shared" ca="1" si="152"/>
        <v>-2449405662.7041669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-2449405662.7041669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-10205856.927934028</v>
      </c>
      <c r="L2730" s="444">
        <f t="shared" ca="1" si="152"/>
        <v>-2459611519.6321011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-2459611519.6321011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-10248381.331800422</v>
      </c>
      <c r="L2731" s="444">
        <f t="shared" ca="1" si="152"/>
        <v>-2469859900.9639015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-2469859900.9639015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-10291082.920682922</v>
      </c>
      <c r="L2732" s="444">
        <f t="shared" ca="1" si="152"/>
        <v>-2480150983.8845844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-2480150983.8845844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-10333962.432852436</v>
      </c>
      <c r="L2733" s="444">
        <f t="shared" ca="1" si="152"/>
        <v>-2490484946.3174367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-2490484946.3174367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-10377020.609655986</v>
      </c>
      <c r="L2734" s="444">
        <f t="shared" ca="1" si="152"/>
        <v>-2500861966.9270926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-2500861966.9270926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-10420258.195529552</v>
      </c>
      <c r="L2735" s="444">
        <f t="shared" ca="1" si="152"/>
        <v>-2511282225.122622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-2511282225.122622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-10463675.938010925</v>
      </c>
      <c r="L2736" s="444">
        <f t="shared" ca="1" si="152"/>
        <v>-2521745901.0606327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-2521745901.0606327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-10507274.587752637</v>
      </c>
      <c r="L2737" s="444">
        <f t="shared" ca="1" si="152"/>
        <v>-2532253175.6483855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-2532253175.6483855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-10551054.898534939</v>
      </c>
      <c r="L2738" s="444">
        <f t="shared" ca="1" si="152"/>
        <v>-2542804230.5469203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-2542804230.5469203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-10595017.627278835</v>
      </c>
      <c r="L2739" s="444">
        <f t="shared" ca="1" si="152"/>
        <v>-2553399248.1741991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-2553399248.1741991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-10639163.534059163</v>
      </c>
      <c r="L2740" s="444">
        <f t="shared" ca="1" si="152"/>
        <v>-2564038411.7082582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-2564038411.7082582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-10683493.382117743</v>
      </c>
      <c r="L2741" s="444">
        <f t="shared" ca="1" si="152"/>
        <v>-2574721905.0903759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-2574721905.0903759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-10728007.937876565</v>
      </c>
      <c r="L2742" s="444">
        <f t="shared" ca="1" si="152"/>
        <v>-2585449913.0282526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-2585449913.0282526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-10772707.970951052</v>
      </c>
      <c r="L2743" s="444">
        <f t="shared" ca="1" si="152"/>
        <v>-2596222620.9992037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-2596222620.9992037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-10817594.254163349</v>
      </c>
      <c r="L2744" s="444">
        <f t="shared" ca="1" si="152"/>
        <v>-2607040215.2533669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-2607040215.2533669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-10862667.563555695</v>
      </c>
      <c r="L2745" s="444">
        <f t="shared" ca="1" si="152"/>
        <v>-2617902882.8169227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-2617902882.8169227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-10907928.678403845</v>
      </c>
      <c r="L2746" s="444">
        <f t="shared" ca="1" si="152"/>
        <v>-2628810811.4953265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-2628810811.4953265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-10953378.381230528</v>
      </c>
      <c r="L2747" s="444">
        <f t="shared" ca="1" si="152"/>
        <v>-2639764189.8765569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-2639764189.8765569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-10999017.457818987</v>
      </c>
      <c r="L2748" s="444">
        <f t="shared" ca="1" si="152"/>
        <v>-2650763207.3343759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-2650763207.3343759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-11044846.697226565</v>
      </c>
      <c r="L2749" s="444">
        <f t="shared" ca="1" si="152"/>
        <v>-2661808054.0316024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-2661808054.0316024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-11090866.891798344</v>
      </c>
      <c r="L2750" s="444">
        <f t="shared" ca="1" si="152"/>
        <v>-2672898920.9234009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-2672898920.9234009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-11137078.837180836</v>
      </c>
      <c r="L2751" s="444">
        <f t="shared" ca="1" si="152"/>
        <v>-2684035999.7605815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-2684035999.7605815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-11183483.332335755</v>
      </c>
      <c r="L2752" s="444">
        <f t="shared" ca="1" si="152"/>
        <v>-2695219483.0929174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-2695219483.0929174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-11230081.179553822</v>
      </c>
      <c r="L2753" s="444">
        <f t="shared" ca="1" si="152"/>
        <v>-2706449564.2724714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-2706449564.2724714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-11276873.184468631</v>
      </c>
      <c r="L2754" s="444">
        <f t="shared" ca="1" si="152"/>
        <v>-2717726437.4569402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-2717726437.4569402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-11323860.156070584</v>
      </c>
      <c r="L2755" s="444">
        <f t="shared" ca="1" si="152"/>
        <v>-2729050297.6130109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-2729050297.6130109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-11371042.906720879</v>
      </c>
      <c r="L2756" s="444">
        <f t="shared" ca="1" si="152"/>
        <v>-2740421340.519732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-2740421340.519732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-11418422.25216555</v>
      </c>
      <c r="L2757" s="444">
        <f t="shared" ca="1" si="152"/>
        <v>-2751839762.7718973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-2751839762.7718973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-11465999.011549572</v>
      </c>
      <c r="L2758" s="444">
        <f t="shared" ca="1" si="152"/>
        <v>-2763305761.7834468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-2763305761.7834468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-11513774.007431028</v>
      </c>
      <c r="L2759" s="444">
        <f t="shared" ca="1" si="152"/>
        <v>-2774819535.7908778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-2774819535.7908778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-11561748.065795325</v>
      </c>
      <c r="L2760" s="444">
        <f t="shared" ca="1" si="152"/>
        <v>-2786381283.8566732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-2786381283.8566732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-11609922.016069472</v>
      </c>
      <c r="L2761" s="444">
        <f t="shared" ca="1" si="152"/>
        <v>-2797991205.8727427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-2797991205.8727427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-11658296.691136427</v>
      </c>
      <c r="L2762" s="444">
        <f t="shared" ca="1" si="152"/>
        <v>-2809649502.563879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-2809649502.563879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-11706872.927349497</v>
      </c>
      <c r="L2763" s="444">
        <f t="shared" ca="1" si="152"/>
        <v>-2821356375.4912286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-2821356375.4912286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-11755651.564546786</v>
      </c>
      <c r="L2764" s="444">
        <f t="shared" ca="1" si="152"/>
        <v>-2833112027.0557752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-2833112027.0557752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-11804633.446065729</v>
      </c>
      <c r="L2765" s="444">
        <f t="shared" ca="1" si="152"/>
        <v>-2844916660.5018411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-2844916660.5018411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-11853819.418757671</v>
      </c>
      <c r="L2766" s="444">
        <f t="shared" ca="1" si="152"/>
        <v>-2856770479.9205985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-2856770479.9205985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-11903210.333002493</v>
      </c>
      <c r="L2767" s="444">
        <f t="shared" ca="1" si="152"/>
        <v>-2868673690.2536011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-2868673690.2536011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-11952807.042723337</v>
      </c>
      <c r="L2768" s="444">
        <f t="shared" ca="1" si="152"/>
        <v>-2880626497.2963243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-2880626497.2963243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-12002610.405401351</v>
      </c>
      <c r="L2769" s="444">
        <f t="shared" ca="1" si="152"/>
        <v>-2892629107.7017255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-2892629107.7017255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-12052621.282090522</v>
      </c>
      <c r="L2770" s="444">
        <f t="shared" ca="1" si="152"/>
        <v>-2904681728.9838161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-2904681728.9838161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-12102840.537432566</v>
      </c>
      <c r="L2771" s="444">
        <f t="shared" ca="1" si="152"/>
        <v>-2916784569.5212488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-2916784569.5212488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-12153269.03967187</v>
      </c>
      <c r="L2772" s="444">
        <f t="shared" ca="1" si="152"/>
        <v>-2928937838.5609207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-2928937838.5609207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-12203907.660670502</v>
      </c>
      <c r="L2773" s="444">
        <f t="shared" ca="1" si="152"/>
        <v>-2941141746.221591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-2941141746.221591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-12254757.275923295</v>
      </c>
      <c r="L2774" s="444">
        <f t="shared" ca="1" si="152"/>
        <v>-2953396503.4975142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-2953396503.4975142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-12305818.764572976</v>
      </c>
      <c r="L2775" s="444">
        <f t="shared" ca="1" si="152"/>
        <v>-2965702322.2620873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-2965702322.2620873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-12357093.009425364</v>
      </c>
      <c r="L2776" s="444">
        <f t="shared" ca="1" si="152"/>
        <v>-2978059415.2715125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-2978059415.2715125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-12408580.896964636</v>
      </c>
      <c r="L2777" s="444">
        <f t="shared" ca="1" si="152"/>
        <v>-2990467996.1684771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-2990467996.1684771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-12460283.317368655</v>
      </c>
      <c r="L2778" s="444">
        <f t="shared" ca="1" si="152"/>
        <v>-3002928279.4858456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-3002928279.4858456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-12512201.164524356</v>
      </c>
      <c r="L2779" s="444">
        <f t="shared" ca="1" si="152"/>
        <v>-3015440480.6503701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-3015440480.6503701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-12564335.336043209</v>
      </c>
      <c r="L2780" s="444">
        <f t="shared" ca="1" si="152"/>
        <v>-3028004815.9864135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-3028004815.9864135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-12616686.733276723</v>
      </c>
      <c r="L2781" s="444">
        <f t="shared" ca="1" si="152"/>
        <v>-3040621502.7196903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-3040621502.7196903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-12669256.261332043</v>
      </c>
      <c r="L2782" s="444">
        <f t="shared" ca="1" si="152"/>
        <v>-3053290758.9810224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-3053290758.9810224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-12722044.829087593</v>
      </c>
      <c r="L2783" s="444">
        <f t="shared" ca="1" si="152"/>
        <v>-3066012803.8101101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-3066012803.8101101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-12775053.349208793</v>
      </c>
      <c r="L2784" s="444">
        <f t="shared" ca="1" si="152"/>
        <v>-3078787857.1593189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-3078787857.1593189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-12828282.738163829</v>
      </c>
      <c r="L2785" s="444">
        <f t="shared" ca="1" si="152"/>
        <v>-3091616139.8974829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-3091616139.8974829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-12881733.916239511</v>
      </c>
      <c r="L2786" s="444">
        <f t="shared" ca="1" si="152"/>
        <v>-3104497873.8137226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-3104497873.8137226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-12935407.807557177</v>
      </c>
      <c r="L2787" s="444">
        <f t="shared" ca="1" si="152"/>
        <v>-3117433281.6212797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-3117433281.6212797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-12989305.340088665</v>
      </c>
      <c r="L2788" s="444">
        <f t="shared" ca="1" si="152"/>
        <v>-3130422586.9613686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-3130422586.9613686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-13043427.445672369</v>
      </c>
      <c r="L2789" s="444">
        <f t="shared" ca="1" si="152"/>
        <v>-3143466014.4070411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-3143466014.4070411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-13097775.060029337</v>
      </c>
      <c r="L2790" s="444">
        <f t="shared" ca="1" si="152"/>
        <v>-3156563789.4670706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-3156563789.4670706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-13152349.122779461</v>
      </c>
      <c r="L2791" s="444">
        <f t="shared" ca="1" si="152"/>
        <v>-3169716138.5898499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-3169716138.5898499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-13207150.577457707</v>
      </c>
      <c r="L2792" s="444">
        <f t="shared" ca="1" si="152"/>
        <v>-3182923289.1673079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-3182923289.1673079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-13262180.371530449</v>
      </c>
      <c r="L2793" s="444">
        <f t="shared" ca="1" si="152"/>
        <v>-3196185469.5388384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-3196185469.5388384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-13317439.456411827</v>
      </c>
      <c r="L2794" s="444">
        <f t="shared" ca="1" si="152"/>
        <v>-3209502908.9952502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-3209502908.9952502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-13372928.787480209</v>
      </c>
      <c r="L2795" s="444">
        <f t="shared" ca="1" si="152"/>
        <v>-3222875837.7827306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-3222875837.7827306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-13428649.324094711</v>
      </c>
      <c r="L2796" s="444">
        <f t="shared" ca="1" si="152"/>
        <v>-3236304487.1068254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-3236304487.1068254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-13484602.029611772</v>
      </c>
      <c r="L2797" s="444">
        <f t="shared" ca="1" si="152"/>
        <v>-3249789089.1364369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-3249789089.1364369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-13540787.87140182</v>
      </c>
      <c r="L2798" s="444">
        <f t="shared" ca="1" si="152"/>
        <v>-3263329877.0078387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-3263329877.0078387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-13597207.820865994</v>
      </c>
      <c r="L2799" s="444">
        <f t="shared" ca="1" si="152"/>
        <v>-3276927084.8287048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-3276927084.8287048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-13653862.853452936</v>
      </c>
      <c r="L2800" s="444">
        <f t="shared" ca="1" si="152"/>
        <v>-3290580947.682158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-3290580947.682158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-13710753.948675659</v>
      </c>
      <c r="L2801" s="444">
        <f t="shared" ca="1" si="152"/>
        <v>-3304291701.6308336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-3304291701.6308336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-13767882.090128474</v>
      </c>
      <c r="L2802" s="444">
        <f t="shared" ca="1" si="152"/>
        <v>-3318059583.720962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-3318059583.720962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-13825248.265504008</v>
      </c>
      <c r="L2803" s="444">
        <f t="shared" ca="1" si="152"/>
        <v>-3331884831.9864659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-3331884831.9864659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-13882853.466610275</v>
      </c>
      <c r="L2804" s="444">
        <f t="shared" ca="1" si="152"/>
        <v>-3345767685.4530764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-3345767685.4530764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-13940698.689387819</v>
      </c>
      <c r="L2805" s="444">
        <f t="shared" ca="1" si="152"/>
        <v>-3359708384.1424642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-3359708384.1424642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-13998784.933926934</v>
      </c>
      <c r="L2806" s="444">
        <f t="shared" ca="1" si="152"/>
        <v>-3373707169.0763912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-3373707169.0763912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-14057113.204484962</v>
      </c>
      <c r="L2807" s="444">
        <f t="shared" ca="1" si="152"/>
        <v>-3387764282.2808762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-3387764282.2808762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-14115684.50950365</v>
      </c>
      <c r="L2808" s="444">
        <f t="shared" ca="1" si="152"/>
        <v>-3401879966.79038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-3401879966.79038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-14174499.861626582</v>
      </c>
      <c r="L2809" s="444">
        <f t="shared" ca="1" si="152"/>
        <v>-3416054466.6520066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-3416054466.6520066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-14233560.277716694</v>
      </c>
      <c r="L2810" s="444">
        <f t="shared" ca="1" si="152"/>
        <v>-3430288026.9297233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-3430288026.9297233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-14292866.778873846</v>
      </c>
      <c r="L2811" s="444">
        <f t="shared" ca="1" si="152"/>
        <v>-3444580893.7085972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-3444580893.7085972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-14352420.390452487</v>
      </c>
      <c r="L2812" s="444">
        <f t="shared" ca="1" si="152"/>
        <v>-3458933314.0990496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-3458933314.0990496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-14412222.142079374</v>
      </c>
      <c r="L2813" s="444">
        <f t="shared" ref="L2813:L3067" ca="1" si="157">I2813-J2813+K2813</f>
        <v>-3473345536.2411289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-3473345536.2411289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-14472273.067671372</v>
      </c>
      <c r="L2814" s="444">
        <f t="shared" ca="1" si="157"/>
        <v>-3487817809.3088002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-3487817809.3088002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-14532574.205453333</v>
      </c>
      <c r="L2815" s="444">
        <f t="shared" ca="1" si="157"/>
        <v>-3502350383.5142536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-3502350383.5142536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-14593126.597976057</v>
      </c>
      <c r="L2816" s="444">
        <f t="shared" ca="1" si="157"/>
        <v>-3516943510.1122298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-3516943510.1122298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-14653931.292134289</v>
      </c>
      <c r="L2817" s="444">
        <f t="shared" ca="1" si="157"/>
        <v>-3531597441.4043641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-3531597441.4043641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-14714989.33918485</v>
      </c>
      <c r="L2818" s="444">
        <f t="shared" ca="1" si="157"/>
        <v>-3546312430.7435489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-3546312430.7435489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-14776301.794764787</v>
      </c>
      <c r="L2819" s="444">
        <f t="shared" ca="1" si="157"/>
        <v>-3561088732.5383139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-3561088732.5383139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-14837869.718909642</v>
      </c>
      <c r="L2820" s="444">
        <f t="shared" ca="1" si="157"/>
        <v>-3575926602.2572236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-3575926602.2572236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-14899694.176071765</v>
      </c>
      <c r="L2821" s="444">
        <f t="shared" ca="1" si="157"/>
        <v>-3590826296.4332952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-3590826296.4332952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-14961776.235138729</v>
      </c>
      <c r="L2822" s="444">
        <f t="shared" ca="1" si="157"/>
        <v>-3605788072.6684341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-3605788072.6684341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-15024116.969451809</v>
      </c>
      <c r="L2823" s="444">
        <f t="shared" ca="1" si="157"/>
        <v>-3620812189.637886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-3620812189.637886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-15086717.456824524</v>
      </c>
      <c r="L2824" s="444">
        <f t="shared" ca="1" si="157"/>
        <v>-3635898907.0947104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-3635898907.0947104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-15149578.779561292</v>
      </c>
      <c r="L2825" s="444">
        <f t="shared" ca="1" si="157"/>
        <v>-3651048485.8742719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-3651048485.8742719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-15212702.024476131</v>
      </c>
      <c r="L2826" s="444">
        <f t="shared" ca="1" si="157"/>
        <v>-3666261187.8987479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-3666261187.8987479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-15276088.282911448</v>
      </c>
      <c r="L2827" s="444">
        <f t="shared" ca="1" si="157"/>
        <v>-3681537276.1816592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-3681537276.1816592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-15339738.650756916</v>
      </c>
      <c r="L2828" s="444">
        <f t="shared" ca="1" si="157"/>
        <v>-3696877014.8324161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-3696877014.8324161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-15403654.228468399</v>
      </c>
      <c r="L2829" s="444">
        <f t="shared" ca="1" si="157"/>
        <v>-3712280669.0608845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-3712280669.0608845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-15467836.121087018</v>
      </c>
      <c r="L2830" s="444">
        <f t="shared" ca="1" si="157"/>
        <v>-3727748505.1819715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-3727748505.1819715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-15532285.438258214</v>
      </c>
      <c r="L2831" s="444">
        <f t="shared" ca="1" si="157"/>
        <v>-3743280790.6202297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-3743280790.6202297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-15597003.294250958</v>
      </c>
      <c r="L2832" s="444">
        <f t="shared" ca="1" si="157"/>
        <v>-3758877793.9144807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-3758877793.9144807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-15661990.807977</v>
      </c>
      <c r="L2833" s="444">
        <f t="shared" ca="1" si="157"/>
        <v>-3774539784.7224579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-3774539784.7224579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-15727249.103010241</v>
      </c>
      <c r="L2834" s="444">
        <f t="shared" ca="1" si="157"/>
        <v>-3790267033.8254681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-3790267033.8254681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-15792779.307606116</v>
      </c>
      <c r="L2835" s="444">
        <f t="shared" ca="1" si="157"/>
        <v>-3806059813.1330743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-3806059813.1330743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-15858582.554721143</v>
      </c>
      <c r="L2836" s="444">
        <f t="shared" ca="1" si="157"/>
        <v>-3821918395.6877956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-3821918395.6877956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-15924659.982032482</v>
      </c>
      <c r="L2837" s="444">
        <f t="shared" ca="1" si="157"/>
        <v>-3837843055.6698279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-3837843055.6698279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-15991012.731957614</v>
      </c>
      <c r="L2838" s="444">
        <f t="shared" ca="1" si="157"/>
        <v>-3853834068.4017854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-3853834068.4017854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-16057641.951674106</v>
      </c>
      <c r="L2839" s="444">
        <f t="shared" ca="1" si="157"/>
        <v>-3869891710.3534594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-3869891710.3534594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-16124548.793139413</v>
      </c>
      <c r="L2840" s="444">
        <f t="shared" ca="1" si="157"/>
        <v>-3886016259.1465988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-3886016259.1465988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-16191734.413110826</v>
      </c>
      <c r="L2841" s="444">
        <f t="shared" ca="1" si="157"/>
        <v>-3902207993.5597095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-3902207993.5597095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-16259199.973165456</v>
      </c>
      <c r="L2842" s="444">
        <f t="shared" ca="1" si="157"/>
        <v>-3918467193.5328751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-3918467193.5328751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-16326946.639720311</v>
      </c>
      <c r="L2843" s="444">
        <f t="shared" ca="1" si="157"/>
        <v>-3934794140.1725955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-3934794140.1725955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-16394975.584052483</v>
      </c>
      <c r="L2844" s="444">
        <f t="shared" ca="1" si="157"/>
        <v>-3951189115.7566481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-3951189115.7566481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-16463287.982319366</v>
      </c>
      <c r="L2845" s="444">
        <f t="shared" ca="1" si="157"/>
        <v>-3967652403.7389674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-3967652403.7389674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-16531885.01557903</v>
      </c>
      <c r="L2846" s="444">
        <f t="shared" ca="1" si="157"/>
        <v>-3984184288.7545466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-3984184288.7545466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-16600767.869810611</v>
      </c>
      <c r="L2847" s="444">
        <f t="shared" ca="1" si="157"/>
        <v>-4000785056.6243572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-4000785056.6243572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-16669937.735934822</v>
      </c>
      <c r="L2848" s="444">
        <f t="shared" ca="1" si="157"/>
        <v>-4017454994.360292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-4017454994.360292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-16739395.809834549</v>
      </c>
      <c r="L2849" s="444">
        <f t="shared" ca="1" si="157"/>
        <v>-4034194390.1701264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-4034194390.1701264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-16809143.292375527</v>
      </c>
      <c r="L2850" s="444">
        <f t="shared" ca="1" si="157"/>
        <v>-4051003533.462502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-4051003533.462502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-16879181.389427092</v>
      </c>
      <c r="L2851" s="444">
        <f t="shared" ca="1" si="157"/>
        <v>-4067882714.8519292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-4067882714.8519292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-16949511.311883036</v>
      </c>
      <c r="L2852" s="444">
        <f t="shared" ca="1" si="157"/>
        <v>-4084832226.1638122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-4084832226.1638122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-17020134.27568255</v>
      </c>
      <c r="L2853" s="444">
        <f t="shared" ca="1" si="157"/>
        <v>-4101852360.4394946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-4101852360.4394946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-17091051.501831226</v>
      </c>
      <c r="L2854" s="444">
        <f t="shared" ca="1" si="157"/>
        <v>-4118943411.9413257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-4118943411.9413257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-17162264.216422189</v>
      </c>
      <c r="L2855" s="444">
        <f t="shared" ca="1" si="157"/>
        <v>-4136105676.1577477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-4136105676.1577477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-17233773.650657281</v>
      </c>
      <c r="L2856" s="444">
        <f t="shared" ca="1" si="157"/>
        <v>-4153339449.8084049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-4153339449.8084049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-17305581.040868353</v>
      </c>
      <c r="L2857" s="444">
        <f t="shared" ca="1" si="157"/>
        <v>-4170645030.8492732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-4170645030.8492732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-17377687.628538638</v>
      </c>
      <c r="L2858" s="444">
        <f t="shared" ca="1" si="157"/>
        <v>-4188022718.4778118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-4188022718.4778118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-17450094.660324216</v>
      </c>
      <c r="L2859" s="444">
        <f t="shared" ca="1" si="157"/>
        <v>-4205472813.1381359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-4205472813.1381359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-17522803.388075568</v>
      </c>
      <c r="L2860" s="444">
        <f t="shared" ca="1" si="157"/>
        <v>-4222995616.5262113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-4222995616.5262113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-17595815.068859212</v>
      </c>
      <c r="L2861" s="444">
        <f t="shared" ca="1" si="157"/>
        <v>-4240591431.5950704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-4240591431.5950704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-17669130.964979459</v>
      </c>
      <c r="L2862" s="444">
        <f t="shared" ca="1" si="157"/>
        <v>-4258260562.56005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-4258260562.56005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-17742752.344000209</v>
      </c>
      <c r="L2863" s="444">
        <f t="shared" ca="1" si="157"/>
        <v>-4276003314.9040504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-4276003314.9040504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-17816680.478766877</v>
      </c>
      <c r="L2864" s="444">
        <f t="shared" ca="1" si="157"/>
        <v>-4293819995.3828173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-4293819995.3828173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-17890916.647428405</v>
      </c>
      <c r="L2865" s="444">
        <f t="shared" ca="1" si="157"/>
        <v>-4311710912.0302458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-4311710912.0302458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-17965462.133459356</v>
      </c>
      <c r="L2866" s="444">
        <f t="shared" ca="1" si="157"/>
        <v>-4329676374.1637049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-4329676374.1637049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-18040318.225682102</v>
      </c>
      <c r="L2867" s="444">
        <f t="shared" ca="1" si="157"/>
        <v>-4347716692.3893871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-4347716692.3893871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-18115486.218289115</v>
      </c>
      <c r="L2868" s="444">
        <f t="shared" ca="1" si="157"/>
        <v>-4365832178.6076765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-4365832178.6076765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-18190967.410865318</v>
      </c>
      <c r="L2869" s="444">
        <f t="shared" ca="1" si="157"/>
        <v>-4384023146.0185423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-4384023146.0185423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-18266763.108410593</v>
      </c>
      <c r="L2870" s="444">
        <f t="shared" ca="1" si="157"/>
        <v>-4402289909.1269531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-4402289909.1269531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-18342874.621362306</v>
      </c>
      <c r="L2871" s="444">
        <f t="shared" ca="1" si="157"/>
        <v>-4420632783.7483158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-4420632783.7483158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-18419303.265617982</v>
      </c>
      <c r="L2872" s="444">
        <f t="shared" ca="1" si="157"/>
        <v>-4439052087.0139341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-4439052087.0139341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-18496050.362558059</v>
      </c>
      <c r="L2873" s="444">
        <f t="shared" ca="1" si="157"/>
        <v>-4457548137.3764925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-4457548137.3764925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-18573117.239068717</v>
      </c>
      <c r="L2874" s="444">
        <f t="shared" ca="1" si="157"/>
        <v>-4476121254.6155615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-4476121254.6155615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-18650505.227564838</v>
      </c>
      <c r="L2875" s="444">
        <f t="shared" ca="1" si="157"/>
        <v>-4494771759.8431263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-4494771759.8431263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-18728215.666013025</v>
      </c>
      <c r="L2876" s="444">
        <f t="shared" ca="1" si="157"/>
        <v>-4513499975.5091391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-4513499975.5091391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-18806249.897954747</v>
      </c>
      <c r="L2877" s="444">
        <f t="shared" ca="1" si="157"/>
        <v>-4532306225.407094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-4532306225.407094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-18884609.272529557</v>
      </c>
      <c r="L2878" s="444">
        <f t="shared" ca="1" si="157"/>
        <v>-4551190834.6796236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-4551190834.6796236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-18963295.14449843</v>
      </c>
      <c r="L2879" s="444">
        <f t="shared" ca="1" si="157"/>
        <v>-4570154129.8241224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-4570154129.8241224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-19042308.874267176</v>
      </c>
      <c r="L2880" s="444">
        <f t="shared" ca="1" si="157"/>
        <v>-4589196438.69839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-4589196438.69839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-19121651.827909958</v>
      </c>
      <c r="L2881" s="444">
        <f t="shared" ca="1" si="157"/>
        <v>-4608318090.5263004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-4608318090.5263004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-19201325.377192918</v>
      </c>
      <c r="L2882" s="444">
        <f t="shared" ca="1" si="157"/>
        <v>-4627519415.9034929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-4627519415.9034929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-19281330.899597887</v>
      </c>
      <c r="L2883" s="444">
        <f t="shared" ca="1" si="157"/>
        <v>-4646800746.803091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-4646800746.803091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-19361669.778346211</v>
      </c>
      <c r="L2884" s="444">
        <f t="shared" ca="1" si="157"/>
        <v>-4666162416.5814371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-4666162416.5814371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-19442343.402422655</v>
      </c>
      <c r="L2885" s="444">
        <f t="shared" ca="1" si="157"/>
        <v>-4685604759.98386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-4685604759.98386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-19523353.166599415</v>
      </c>
      <c r="L2886" s="444">
        <f t="shared" ca="1" si="157"/>
        <v>-4705128113.1504593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-4705128113.1504593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-19604700.471460246</v>
      </c>
      <c r="L2887" s="444">
        <f t="shared" ca="1" si="157"/>
        <v>-4724732813.6219196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-4724732813.6219196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-19686386.723424666</v>
      </c>
      <c r="L2888" s="444">
        <f t="shared" ca="1" si="157"/>
        <v>-4744419200.3453445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-4744419200.3453445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-19768413.33477227</v>
      </c>
      <c r="L2889" s="444">
        <f t="shared" ca="1" si="157"/>
        <v>-4764187613.6801167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-4764187613.6801167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-19850781.723667152</v>
      </c>
      <c r="L2890" s="444">
        <f t="shared" ca="1" si="157"/>
        <v>-4784038395.4037838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-4784038395.4037838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-19933493.314182431</v>
      </c>
      <c r="L2891" s="444">
        <f t="shared" ca="1" si="157"/>
        <v>-4803971888.7179661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-4803971888.7179661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-20016549.536324859</v>
      </c>
      <c r="L2892" s="444">
        <f t="shared" ca="1" si="157"/>
        <v>-4823988438.2542906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-4823988438.2542906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-20099951.826059543</v>
      </c>
      <c r="L2893" s="444">
        <f t="shared" ca="1" si="157"/>
        <v>-4844088390.0803499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-4844088390.0803499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-20183701.625334792</v>
      </c>
      <c r="L2894" s="444">
        <f t="shared" ca="1" si="157"/>
        <v>-4864272091.7056847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-4864272091.7056847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-20267800.382107019</v>
      </c>
      <c r="L2895" s="444">
        <f t="shared" ca="1" si="157"/>
        <v>-4884539892.0877914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-4884539892.0877914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-20352249.550365798</v>
      </c>
      <c r="L2896" s="444">
        <f t="shared" ca="1" si="157"/>
        <v>-4904892141.6381569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-4904892141.6381569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-20437050.590158988</v>
      </c>
      <c r="L2897" s="444">
        <f t="shared" ca="1" si="157"/>
        <v>-4925329192.2283163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-4925329192.2283163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-20522204.967617985</v>
      </c>
      <c r="L2898" s="444">
        <f t="shared" ca="1" si="157"/>
        <v>-4945851397.1959343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-4945851397.1959343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-20607714.154983059</v>
      </c>
      <c r="L2899" s="444">
        <f t="shared" ca="1" si="157"/>
        <v>-4966459111.3509178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-4966459111.3509178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-20693579.630628824</v>
      </c>
      <c r="L2900" s="444">
        <f t="shared" ca="1" si="157"/>
        <v>-4987152690.9815464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-4987152690.9815464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-20779802.879089776</v>
      </c>
      <c r="L2901" s="444">
        <f t="shared" ca="1" si="157"/>
        <v>-5007932493.8606358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-5007932493.8606358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-20866385.391085982</v>
      </c>
      <c r="L2902" s="444">
        <f t="shared" ca="1" si="157"/>
        <v>-5028798879.2517214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-5028798879.2517214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-20953328.663548838</v>
      </c>
      <c r="L2903" s="444">
        <f t="shared" ca="1" si="157"/>
        <v>-5049752207.9152699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-5049752207.9152699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-21040634.199646957</v>
      </c>
      <c r="L2904" s="444">
        <f t="shared" ca="1" si="157"/>
        <v>-5070792842.1149168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-5070792842.1149168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-21128303.508812152</v>
      </c>
      <c r="L2905" s="444">
        <f t="shared" ca="1" si="157"/>
        <v>-5091921145.6237288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-5091921145.6237288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-21216338.106765535</v>
      </c>
      <c r="L2906" s="444">
        <f t="shared" ca="1" si="157"/>
        <v>-5113137483.7304945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-5113137483.7304945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-21304739.515543725</v>
      </c>
      <c r="L2907" s="444">
        <f t="shared" ca="1" si="157"/>
        <v>-5134442223.2460384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-5134442223.2460384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-21393509.263525158</v>
      </c>
      <c r="L2908" s="444">
        <f t="shared" ca="1" si="157"/>
        <v>-5155835732.5095634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-5155835732.5095634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-21482648.885456514</v>
      </c>
      <c r="L2909" s="444">
        <f t="shared" ca="1" si="157"/>
        <v>-5177318381.3950195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-5177318381.3950195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-21572159.92247925</v>
      </c>
      <c r="L2910" s="444">
        <f t="shared" ca="1" si="157"/>
        <v>-5198890541.3174992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-5198890541.3174992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-21662043.922156245</v>
      </c>
      <c r="L2911" s="444">
        <f t="shared" ca="1" si="157"/>
        <v>-5220552585.2396555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-5220552585.2396555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-21752302.438498564</v>
      </c>
      <c r="L2912" s="444">
        <f t="shared" ca="1" si="157"/>
        <v>-5242304887.678154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-5242304887.678154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-21842937.031992309</v>
      </c>
      <c r="L2913" s="444">
        <f t="shared" ca="1" si="157"/>
        <v>-5264147824.710146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-5264147824.710146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-21933949.269625608</v>
      </c>
      <c r="L2914" s="444">
        <f t="shared" ca="1" si="157"/>
        <v>-5286081773.9797716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-5286081773.9797716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-22025340.724915713</v>
      </c>
      <c r="L2915" s="444">
        <f t="shared" ca="1" si="157"/>
        <v>-5308107114.7046871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-5308107114.7046871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-22117112.977936197</v>
      </c>
      <c r="L2916" s="444">
        <f t="shared" ca="1" si="157"/>
        <v>-5330224227.6826229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-5330224227.6826229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-22209267.615344264</v>
      </c>
      <c r="L2917" s="444">
        <f t="shared" ca="1" si="157"/>
        <v>-5352433495.297967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-5352433495.297967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-22301806.230408195</v>
      </c>
      <c r="L2918" s="444">
        <f t="shared" ca="1" si="157"/>
        <v>-5374735301.5283756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-5374735301.5283756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-22394730.423034899</v>
      </c>
      <c r="L2919" s="444">
        <f t="shared" ca="1" si="157"/>
        <v>-5397130031.9514103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-5397130031.9514103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-22488041.799797542</v>
      </c>
      <c r="L2920" s="444">
        <f t="shared" ca="1" si="157"/>
        <v>-5419618073.7512083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-5419618073.7512083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-22581741.973963369</v>
      </c>
      <c r="L2921" s="444">
        <f t="shared" ca="1" si="157"/>
        <v>-5442199815.725172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-5442199815.725172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-22675832.565521549</v>
      </c>
      <c r="L2922" s="444">
        <f t="shared" ca="1" si="157"/>
        <v>-5464875648.2906933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-5464875648.2906933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-22770315.201211222</v>
      </c>
      <c r="L2923" s="444">
        <f t="shared" ca="1" si="157"/>
        <v>-5487645963.4919043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-5487645963.4919043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-22865191.514549602</v>
      </c>
      <c r="L2924" s="444">
        <f t="shared" ca="1" si="157"/>
        <v>-5510511155.0064535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-5510511155.0064535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-22960463.145860221</v>
      </c>
      <c r="L2925" s="444">
        <f t="shared" ca="1" si="157"/>
        <v>-5533471618.1523142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-5533471618.1523142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-23056131.742301308</v>
      </c>
      <c r="L2926" s="444">
        <f t="shared" ca="1" si="157"/>
        <v>-5556527749.8946152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-5556527749.8946152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-23152198.957894228</v>
      </c>
      <c r="L2927" s="444">
        <f t="shared" ca="1" si="157"/>
        <v>-5579679948.8525095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-5579679948.8525095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-23248666.453552123</v>
      </c>
      <c r="L2928" s="444">
        <f t="shared" ca="1" si="157"/>
        <v>-5602928615.3060617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-5602928615.3060617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-23345535.897108592</v>
      </c>
      <c r="L2929" s="444">
        <f t="shared" ca="1" si="157"/>
        <v>-5626274151.2031708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-5626274151.2031708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-23442808.963346545</v>
      </c>
      <c r="L2930" s="444">
        <f t="shared" ca="1" si="157"/>
        <v>-5649716960.1665173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-5649716960.1665173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-23540487.334027156</v>
      </c>
      <c r="L2931" s="444">
        <f t="shared" ca="1" si="157"/>
        <v>-5673257447.5005445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-5673257447.5005445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-23638572.697918937</v>
      </c>
      <c r="L2932" s="444">
        <f t="shared" ca="1" si="157"/>
        <v>-5696896020.1984634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-5696896020.1984634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-23737066.750826932</v>
      </c>
      <c r="L2933" s="444">
        <f t="shared" ca="1" si="157"/>
        <v>-5720633086.9492903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-5720633086.9492903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-23835971.195622042</v>
      </c>
      <c r="L2934" s="444">
        <f t="shared" ca="1" si="157"/>
        <v>-5744469058.1449127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-5744469058.1449127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-23935287.74227047</v>
      </c>
      <c r="L2935" s="444">
        <f t="shared" ca="1" si="157"/>
        <v>-5768404345.8871832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-5768404345.8871832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-24035018.107863262</v>
      </c>
      <c r="L2936" s="444">
        <f t="shared" ca="1" si="157"/>
        <v>-5792439363.9950466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-5792439363.9950466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-24135164.016646028</v>
      </c>
      <c r="L2937" s="444">
        <f t="shared" ca="1" si="157"/>
        <v>-5816574528.011693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-5816574528.011693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-24235727.200048722</v>
      </c>
      <c r="L2938" s="444">
        <f t="shared" ca="1" si="157"/>
        <v>-5840810255.2117414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-5840810255.2117414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-24336709.396715589</v>
      </c>
      <c r="L2939" s="444">
        <f t="shared" ca="1" si="157"/>
        <v>-5865146964.6084566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-5865146964.6084566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-24438112.352535237</v>
      </c>
      <c r="L2940" s="444">
        <f t="shared" ca="1" si="157"/>
        <v>-5889585076.9609919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-5889585076.9609919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-24539937.820670798</v>
      </c>
      <c r="L2941" s="444">
        <f t="shared" ca="1" si="157"/>
        <v>-5914125014.7816629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-5914125014.7816629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-24642187.561590262</v>
      </c>
      <c r="L2942" s="444">
        <f t="shared" ca="1" si="157"/>
        <v>-5938767202.3432531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-5938767202.3432531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-24744863.34309689</v>
      </c>
      <c r="L2943" s="444">
        <f t="shared" ca="1" si="157"/>
        <v>-5963512065.6863499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-5963512065.6863499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-24847966.94035979</v>
      </c>
      <c r="L2944" s="444">
        <f t="shared" ca="1" si="157"/>
        <v>-5988360032.6267099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-5988360032.6267099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-24951500.135944624</v>
      </c>
      <c r="L2945" s="444">
        <f t="shared" ca="1" si="157"/>
        <v>-6013311532.7626543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-6013311532.7626543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-25055464.719844393</v>
      </c>
      <c r="L2946" s="444">
        <f t="shared" ca="1" si="157"/>
        <v>-6038366997.4824991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-6038366997.4824991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-25159862.489510413</v>
      </c>
      <c r="L2947" s="444">
        <f t="shared" ca="1" si="157"/>
        <v>-6063526859.9720097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-6063526859.9720097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-25264695.249883372</v>
      </c>
      <c r="L2948" s="444">
        <f t="shared" ca="1" si="157"/>
        <v>-6088791555.2218933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-6088791555.2218933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-25369964.813424554</v>
      </c>
      <c r="L2949" s="444">
        <f t="shared" ca="1" si="157"/>
        <v>-6114161520.0353174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-6114161520.0353174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-25475673.000147156</v>
      </c>
      <c r="L2950" s="444">
        <f t="shared" ca="1" si="157"/>
        <v>-6139637193.0354643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-6139637193.0354643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-25581821.637647767</v>
      </c>
      <c r="L2951" s="444">
        <f t="shared" ca="1" si="157"/>
        <v>-6165219014.6731119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-6165219014.6731119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-25688412.561137967</v>
      </c>
      <c r="L2952" s="444">
        <f t="shared" ca="1" si="157"/>
        <v>-6190907427.2342501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-6190907427.2342501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-25795447.613476042</v>
      </c>
      <c r="L2953" s="444">
        <f t="shared" ca="1" si="157"/>
        <v>-6216702874.8477259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-6216702874.8477259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-25902928.645198859</v>
      </c>
      <c r="L2954" s="444">
        <f t="shared" ca="1" si="157"/>
        <v>-6242605803.4929247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-6242605803.4929247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-26010857.514553852</v>
      </c>
      <c r="L2955" s="444">
        <f t="shared" ca="1" si="157"/>
        <v>-6268616661.0074787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-6268616661.0074787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-26119236.087531161</v>
      </c>
      <c r="L2956" s="444">
        <f t="shared" ca="1" si="157"/>
        <v>-6294735897.0950098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-6294735897.0950098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-26228066.237895872</v>
      </c>
      <c r="L2957" s="444">
        <f t="shared" ca="1" si="157"/>
        <v>-6320963963.3329058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-6320963963.3329058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-26337349.847220439</v>
      </c>
      <c r="L2958" s="444">
        <f t="shared" ca="1" si="157"/>
        <v>-6347301313.1801262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-6347301313.1801262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-26447088.804917194</v>
      </c>
      <c r="L2959" s="444">
        <f t="shared" ca="1" si="157"/>
        <v>-6373748401.9850435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-6373748401.9850435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-26557285.008271016</v>
      </c>
      <c r="L2960" s="444">
        <f t="shared" ca="1" si="157"/>
        <v>-6400305686.9933147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-6400305686.9933147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-26667940.362472143</v>
      </c>
      <c r="L2961" s="444">
        <f t="shared" ca="1" si="157"/>
        <v>-6426973627.3557873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-6426973627.3557873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-26779056.780649114</v>
      </c>
      <c r="L2962" s="444">
        <f t="shared" ca="1" si="157"/>
        <v>-6453752684.1364365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-6453752684.1364365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-26890636.183901817</v>
      </c>
      <c r="L2963" s="444">
        <f t="shared" ca="1" si="157"/>
        <v>-6480643320.3203382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-6480643320.3203382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-27002680.501334742</v>
      </c>
      <c r="L2964" s="444">
        <f t="shared" ca="1" si="157"/>
        <v>-6507646000.8216734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-6507646000.8216734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-27115191.670090307</v>
      </c>
      <c r="L2965" s="444">
        <f t="shared" ca="1" si="157"/>
        <v>-6534761192.4917641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-6534761192.4917641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-27228171.635382351</v>
      </c>
      <c r="L2966" s="444">
        <f t="shared" ca="1" si="157"/>
        <v>-6561989364.1271467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-6561989364.1271467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-27341622.350529779</v>
      </c>
      <c r="L2967" s="444">
        <f t="shared" ca="1" si="157"/>
        <v>-6589330986.4776764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-6589330986.4776764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-27455545.776990317</v>
      </c>
      <c r="L2968" s="444">
        <f t="shared" ca="1" si="157"/>
        <v>-6616786532.2546663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-6616786532.2546663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-27569943.884394441</v>
      </c>
      <c r="L2969" s="444">
        <f t="shared" ca="1" si="157"/>
        <v>-6644356476.139061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-6644356476.139061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-27684818.650579419</v>
      </c>
      <c r="L2970" s="444">
        <f t="shared" ca="1" si="157"/>
        <v>-6672041294.7896404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-6672041294.7896404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-27800172.061623503</v>
      </c>
      <c r="L2971" s="444">
        <f t="shared" ca="1" si="157"/>
        <v>-6699841466.851264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-6699841466.851264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-27916006.111880265</v>
      </c>
      <c r="L2972" s="444">
        <f t="shared" ca="1" si="157"/>
        <v>-6727757472.9631443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-6727757472.9631443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-28032322.804013103</v>
      </c>
      <c r="L2973" s="444">
        <f t="shared" ca="1" si="157"/>
        <v>-6755789795.7671576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-6755789795.7671576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-28149124.149029821</v>
      </c>
      <c r="L2974" s="444">
        <f t="shared" ca="1" si="157"/>
        <v>-6783938919.9161873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-6783938919.9161873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-28266412.166317444</v>
      </c>
      <c r="L2975" s="444">
        <f t="shared" ca="1" si="157"/>
        <v>-6812205332.0825043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-6812205332.0825043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-28384188.883677099</v>
      </c>
      <c r="L2976" s="444">
        <f t="shared" ca="1" si="157"/>
        <v>-6840589520.9661818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-6840589520.9661818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-28502456.337359086</v>
      </c>
      <c r="L2977" s="444">
        <f t="shared" ca="1" si="157"/>
        <v>-6869091977.3035412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-6869091977.3035412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-28621216.572098088</v>
      </c>
      <c r="L2978" s="444">
        <f t="shared" ca="1" si="157"/>
        <v>-6897713193.875639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-6897713193.875639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-28740471.641148493</v>
      </c>
      <c r="L2979" s="444">
        <f t="shared" ca="1" si="157"/>
        <v>-6926453665.5167875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-6926453665.5167875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-28860223.606319953</v>
      </c>
      <c r="L2980" s="444">
        <f t="shared" ca="1" si="157"/>
        <v>-6955313889.1231079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-6955313889.1231079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-28980474.538012948</v>
      </c>
      <c r="L2981" s="444">
        <f t="shared" ca="1" si="157"/>
        <v>-6984294363.6611204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-6984294363.6611204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-29101226.515254669</v>
      </c>
      <c r="L2982" s="444">
        <f t="shared" ca="1" si="157"/>
        <v>-7013395590.1763754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-7013395590.1763754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-29222481.625734895</v>
      </c>
      <c r="L2983" s="444">
        <f t="shared" ca="1" si="157"/>
        <v>-7042618071.8021107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-7042618071.8021107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-29344241.965842128</v>
      </c>
      <c r="L2984" s="444">
        <f t="shared" ca="1" si="157"/>
        <v>-7071962313.7679529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-7071962313.7679529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-29466509.6406998</v>
      </c>
      <c r="L2985" s="444">
        <f t="shared" ca="1" si="157"/>
        <v>-7101428823.4086523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-7101428823.4086523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-29589286.764202718</v>
      </c>
      <c r="L2986" s="444">
        <f t="shared" ca="1" si="157"/>
        <v>-7131018110.1728554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-7131018110.1728554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-29712575.459053565</v>
      </c>
      <c r="L2987" s="444">
        <f t="shared" ca="1" si="157"/>
        <v>-7160730685.6319094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-7160730685.6319094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-29836377.856799625</v>
      </c>
      <c r="L2988" s="444">
        <f t="shared" ca="1" si="157"/>
        <v>-7190567063.4887094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-7190567063.4887094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-29960696.097869627</v>
      </c>
      <c r="L2989" s="444">
        <f t="shared" ca="1" si="157"/>
        <v>-7220527759.5865793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-7220527759.5865793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-30085532.331610743</v>
      </c>
      <c r="L2990" s="444">
        <f t="shared" ca="1" si="157"/>
        <v>-7250613291.91819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-7250613291.91819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-30210888.71632579</v>
      </c>
      <c r="L2991" s="444">
        <f t="shared" ca="1" si="157"/>
        <v>-7280824180.6345158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-7280824180.6345158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-30336767.419310484</v>
      </c>
      <c r="L2992" s="444">
        <f t="shared" ca="1" si="157"/>
        <v>-7311160948.0538263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-7311160948.0538263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-30463170.616890941</v>
      </c>
      <c r="L2993" s="444">
        <f t="shared" ca="1" si="157"/>
        <v>-7341624118.6707172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-7341624118.6707172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-30590100.494461324</v>
      </c>
      <c r="L2994" s="444">
        <f t="shared" ca="1" si="157"/>
        <v>-7372214219.1651783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-7372214219.1651783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-30717559.246521577</v>
      </c>
      <c r="L2995" s="444">
        <f t="shared" ca="1" si="157"/>
        <v>-7402931778.4117002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-7402931778.4117002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-30845549.076715421</v>
      </c>
      <c r="L2996" s="444">
        <f t="shared" ca="1" si="157"/>
        <v>-7433777327.4884157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-7433777327.4884157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-30974072.197868399</v>
      </c>
      <c r="L2997" s="444">
        <f t="shared" ca="1" si="157"/>
        <v>-7464751399.6862841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-7464751399.6862841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-31103130.832026184</v>
      </c>
      <c r="L2998" s="444">
        <f t="shared" ca="1" si="157"/>
        <v>-7495854530.5183105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-7495854530.5183105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-31232727.210492961</v>
      </c>
      <c r="L2999" s="444">
        <f t="shared" ca="1" si="157"/>
        <v>-7527087257.7288036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-7527087257.7288036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-31362863.573870014</v>
      </c>
      <c r="L3000" s="444">
        <f t="shared" ca="1" si="157"/>
        <v>-7558450121.3026733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-7558450121.3026733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-31493542.172094472</v>
      </c>
      <c r="L3001" s="444">
        <f t="shared" ca="1" si="157"/>
        <v>-7589943663.4747677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-7589943663.4747677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-31624765.264478199</v>
      </c>
      <c r="L3002" s="444">
        <f t="shared" ca="1" si="157"/>
        <v>-7621568428.7392454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-7621568428.7392454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-31756535.119746856</v>
      </c>
      <c r="L3003" s="444">
        <f t="shared" ca="1" si="157"/>
        <v>-7653324963.8589926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-7653324963.8589926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-31888854.016079135</v>
      </c>
      <c r="L3004" s="444">
        <f t="shared" ca="1" si="157"/>
        <v>-7685213817.8750715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-7685213817.8750715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-32021724.241146132</v>
      </c>
      <c r="L3005" s="444">
        <f t="shared" ca="1" si="157"/>
        <v>-7717235542.1162176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-7717235542.1162176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-32155148.092150912</v>
      </c>
      <c r="L3006" s="444">
        <f t="shared" ca="1" si="157"/>
        <v>-7749390690.2083683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-7749390690.2083683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-32289127.875868198</v>
      </c>
      <c r="L3007" s="444">
        <f t="shared" ca="1" si="157"/>
        <v>-7781679818.0842361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-7781679818.0842361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-32423665.908684317</v>
      </c>
      <c r="L3008" s="444">
        <f t="shared" ca="1" si="157"/>
        <v>-7814103483.9929209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-7814103483.9929209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-32558764.516637165</v>
      </c>
      <c r="L3009" s="444">
        <f t="shared" ca="1" si="157"/>
        <v>-7846662248.5095577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-7846662248.5095577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-32694426.03545649</v>
      </c>
      <c r="L3010" s="444">
        <f t="shared" ca="1" si="157"/>
        <v>-7879356674.5450144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-7879356674.5450144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-32830652.81060423</v>
      </c>
      <c r="L3011" s="444">
        <f t="shared" ca="1" si="157"/>
        <v>-7912187327.3556185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-7912187327.3556185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-32967447.197315078</v>
      </c>
      <c r="L3012" s="444">
        <f t="shared" ca="1" si="157"/>
        <v>-7945154774.5529337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-7945154774.5529337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-33104811.560637224</v>
      </c>
      <c r="L3013" s="444">
        <f t="shared" ca="1" si="157"/>
        <v>-7978259586.1135712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-7978259586.1135712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-33242748.275473211</v>
      </c>
      <c r="L3014" s="444">
        <f t="shared" ca="1" si="157"/>
        <v>-8011502334.3890448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-8011502334.3890448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-33381259.726621021</v>
      </c>
      <c r="L3015" s="444">
        <f t="shared" ca="1" si="157"/>
        <v>-8044883594.1156654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-8044883594.1156654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-33520348.308815271</v>
      </c>
      <c r="L3016" s="444">
        <f t="shared" ca="1" si="157"/>
        <v>-8078403942.4244804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-8078403942.4244804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-33660016.426768668</v>
      </c>
      <c r="L3017" s="444">
        <f t="shared" ca="1" si="157"/>
        <v>-8112063958.8512487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-8112063958.8512487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-33800266.495213538</v>
      </c>
      <c r="L3018" s="444">
        <f t="shared" ca="1" si="157"/>
        <v>-8145864225.3464622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-8145864225.3464622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-33941100.938943595</v>
      </c>
      <c r="L3019" s="444">
        <f t="shared" ca="1" si="157"/>
        <v>-8179805326.2854061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-8179805326.2854061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-34082522.192855865</v>
      </c>
      <c r="L3020" s="444">
        <f t="shared" ca="1" si="157"/>
        <v>-8213887848.4782619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-8213887848.4782619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-34224532.701992758</v>
      </c>
      <c r="L3021" s="444">
        <f t="shared" ca="1" si="157"/>
        <v>-8248112381.1802549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-8248112381.1802549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-34367134.921584398</v>
      </c>
      <c r="L3022" s="444">
        <f t="shared" ca="1" si="157"/>
        <v>-8282479516.1018391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-8282479516.1018391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-34510331.317091003</v>
      </c>
      <c r="L3023" s="444">
        <f t="shared" ca="1" si="157"/>
        <v>-8316989847.4189301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-8316989847.4189301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-34654124.364245534</v>
      </c>
      <c r="L3024" s="444">
        <f t="shared" ca="1" si="157"/>
        <v>-8351643971.7831755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-8351643971.7831755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-34798516.549096562</v>
      </c>
      <c r="L3025" s="444">
        <f t="shared" ca="1" si="157"/>
        <v>-8386442488.3322716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-8386442488.3322716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-34943510.368051134</v>
      </c>
      <c r="L3026" s="444">
        <f t="shared" ca="1" si="157"/>
        <v>-8421385998.7003231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-8421385998.7003231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-35089108.327918008</v>
      </c>
      <c r="L3027" s="444">
        <f t="shared" ca="1" si="157"/>
        <v>-8456475107.0282412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-8456475107.0282412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-35235312.945951007</v>
      </c>
      <c r="L3028" s="444">
        <f t="shared" ca="1" si="157"/>
        <v>-8491710419.9741926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-8491710419.9741926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-35382126.749892473</v>
      </c>
      <c r="L3029" s="444">
        <f t="shared" ca="1" si="157"/>
        <v>-8527092546.7240849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-8527092546.7240849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-35529552.278017022</v>
      </c>
      <c r="L3030" s="444">
        <f t="shared" ca="1" si="157"/>
        <v>-8562622099.0021019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-8562622099.0021019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-35677592.079175428</v>
      </c>
      <c r="L3031" s="444">
        <f t="shared" ca="1" si="157"/>
        <v>-8598299691.0812778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-8598299691.0812778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-35826248.712838657</v>
      </c>
      <c r="L3032" s="444">
        <f t="shared" ca="1" si="157"/>
        <v>-8634125939.794117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-8634125939.794117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-35975524.749142155</v>
      </c>
      <c r="L3033" s="444">
        <f t="shared" ca="1" si="157"/>
        <v>-8670101464.5432587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-8670101464.5432587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-36125422.768930241</v>
      </c>
      <c r="L3034" s="444">
        <f t="shared" ca="1" si="157"/>
        <v>-8706226887.3121891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-8706226887.3121891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-36275945.363800786</v>
      </c>
      <c r="L3035" s="444">
        <f t="shared" ca="1" si="157"/>
        <v>-8742502832.6759892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-8742502832.6759892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-36427095.136149958</v>
      </c>
      <c r="L3036" s="444">
        <f t="shared" ca="1" si="157"/>
        <v>-8778929927.8121395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-8778929927.8121395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-36578874.699217245</v>
      </c>
      <c r="L3037" s="444">
        <f t="shared" ca="1" si="157"/>
        <v>-8815508802.5113564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-8815508802.5113564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-36731286.677130654</v>
      </c>
      <c r="L3038" s="444">
        <f t="shared" ca="1" si="157"/>
        <v>-8852240089.1884861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-8852240089.1884861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-36884333.704952024</v>
      </c>
      <c r="L3039" s="444">
        <f t="shared" ca="1" si="157"/>
        <v>-8889124422.8934383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-8889124422.8934383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-37038018.428722657</v>
      </c>
      <c r="L3040" s="444">
        <f t="shared" ca="1" si="157"/>
        <v>-8926162441.3221607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-8926162441.3221607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-37192343.505509004</v>
      </c>
      <c r="L3041" s="444">
        <f t="shared" ca="1" si="157"/>
        <v>-8963354784.8276691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-8963354784.8276691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-37347311.603448622</v>
      </c>
      <c r="L3042" s="444">
        <f t="shared" ca="1" si="157"/>
        <v>-9000702096.431118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-9000702096.431118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-37502925.401796326</v>
      </c>
      <c r="L3043" s="444">
        <f t="shared" ca="1" si="157"/>
        <v>-9038205021.8329144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-9038205021.8329144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-37659187.590970479</v>
      </c>
      <c r="L3044" s="444">
        <f t="shared" ca="1" si="157"/>
        <v>-9075864209.4238853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-9075864209.4238853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-37816100.87259952</v>
      </c>
      <c r="L3045" s="444">
        <f t="shared" ca="1" si="157"/>
        <v>-9113680310.296484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-9113680310.296484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-37973667.959568679</v>
      </c>
      <c r="L3046" s="444">
        <f t="shared" ca="1" si="157"/>
        <v>-9151653978.256052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-9151653978.256052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-38131891.576066881</v>
      </c>
      <c r="L3047" s="444">
        <f t="shared" ca="1" si="157"/>
        <v>-9189785869.832119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-9189785869.832119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-38290774.457633831</v>
      </c>
      <c r="L3048" s="444">
        <f t="shared" ca="1" si="157"/>
        <v>-9228076644.289753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-9228076644.289753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-38450319.351207301</v>
      </c>
      <c r="L3049" s="444">
        <f t="shared" ca="1" si="157"/>
        <v>-9266526963.6409607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-9266526963.6409607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-38610529.015170671</v>
      </c>
      <c r="L3050" s="444">
        <f t="shared" ca="1" si="157"/>
        <v>-9305137492.6561317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-9305137492.6561317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-38771406.219400547</v>
      </c>
      <c r="L3051" s="444">
        <f t="shared" ca="1" si="157"/>
        <v>-9343908898.8755322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-9343908898.8755322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-38932953.745314717</v>
      </c>
      <c r="L3052" s="444">
        <f t="shared" ca="1" si="157"/>
        <v>-9382841852.6208477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-9382841852.6208477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-39095174.385920197</v>
      </c>
      <c r="L3053" s="444">
        <f t="shared" ca="1" si="157"/>
        <v>-9421937027.0067673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-9421937027.0067673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-39258070.945861533</v>
      </c>
      <c r="L3054" s="444">
        <f t="shared" ca="1" si="157"/>
        <v>-9461195097.9526291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-9461195097.9526291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-39421646.241469286</v>
      </c>
      <c r="L3055" s="444">
        <f t="shared" ca="1" si="157"/>
        <v>-9500616744.1940975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-9500616744.1940975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-39585903.10080874</v>
      </c>
      <c r="L3056" s="444">
        <f t="shared" ca="1" si="157"/>
        <v>-9540202647.2949066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-9540202647.2949066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-39750844.363728777</v>
      </c>
      <c r="L3057" s="444">
        <f t="shared" ca="1" si="157"/>
        <v>-9579953491.6586361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-9579953491.6586361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-39916472.88191098</v>
      </c>
      <c r="L3058" s="444">
        <f t="shared" ca="1" si="157"/>
        <v>-9619869964.5405464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-9619869964.5405464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-40082791.518918946</v>
      </c>
      <c r="L3059" s="444">
        <f t="shared" ca="1" si="157"/>
        <v>-9659952756.0594654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-9659952756.0594654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-40249803.150247775</v>
      </c>
      <c r="L3060" s="444">
        <f t="shared" ca="1" si="157"/>
        <v>-9700202559.209713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-9700202559.209713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-40417510.663373806</v>
      </c>
      <c r="L3061" s="444">
        <f t="shared" ca="1" si="157"/>
        <v>-9740620069.8730869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-9740620069.8730869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-40585916.957804531</v>
      </c>
      <c r="L3062" s="444">
        <f t="shared" ca="1" si="157"/>
        <v>-9781205986.8308907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-9781205986.8308907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-40755024.945128709</v>
      </c>
      <c r="L3063" s="444">
        <f t="shared" ca="1" si="157"/>
        <v>-9821961011.7760201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-9821961011.7760201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-40924837.549066752</v>
      </c>
      <c r="L3064" s="444">
        <f t="shared" ca="1" si="157"/>
        <v>-9862885849.3250866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-9862885849.3250866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-41095357.705521196</v>
      </c>
      <c r="L3065" s="444">
        <f t="shared" ca="1" si="157"/>
        <v>-9903981207.0306072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-9903981207.0306072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-41266588.362627529</v>
      </c>
      <c r="L3066" s="444">
        <f t="shared" ca="1" si="157"/>
        <v>-9945247795.3932343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-9945247795.3932343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-41438532.480805144</v>
      </c>
      <c r="L3067" s="444">
        <f t="shared" ca="1" si="157"/>
        <v>-9986686327.8740387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-9986686327.8740387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-41611193.032808498</v>
      </c>
      <c r="L3068" s="444">
        <f t="shared" ref="L3068:L3322" ca="1" si="162">I3068-J3068+K3068</f>
        <v>-10028297520.906847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-10028297520.906847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-41784573.003778532</v>
      </c>
      <c r="L3069" s="444">
        <f t="shared" ca="1" si="162"/>
        <v>-10070082093.910625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-10070082093.910625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-41958675.391294271</v>
      </c>
      <c r="L3070" s="444">
        <f t="shared" ca="1" si="162"/>
        <v>-10112040769.30192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-10112040769.30192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-42133503.205424666</v>
      </c>
      <c r="L3071" s="444">
        <f t="shared" ca="1" si="162"/>
        <v>-10154174272.507345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-10154174272.507345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-42309059.468780607</v>
      </c>
      <c r="L3072" s="444">
        <f t="shared" ca="1" si="162"/>
        <v>-10196483331.976126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-10196483331.976126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-42485347.216567189</v>
      </c>
      <c r="L3073" s="444">
        <f t="shared" ca="1" si="162"/>
        <v>-10238968679.192694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-10238968679.192694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-42662369.496636227</v>
      </c>
      <c r="L3074" s="444">
        <f t="shared" ca="1" si="162"/>
        <v>-10281631048.689329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-10281631048.689329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-42840129.369538873</v>
      </c>
      <c r="L3075" s="444">
        <f t="shared" ca="1" si="162"/>
        <v>-10324471178.058868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-10324471178.058868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-43018629.908578619</v>
      </c>
      <c r="L3076" s="444">
        <f t="shared" ca="1" si="162"/>
        <v>-10367489807.967447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-10367489807.967447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-43197874.199864365</v>
      </c>
      <c r="L3077" s="444">
        <f t="shared" ca="1" si="162"/>
        <v>-10410687682.167311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-10410687682.167311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-43377865.342363797</v>
      </c>
      <c r="L3078" s="444">
        <f t="shared" ca="1" si="162"/>
        <v>-10454065547.509674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-10454065547.509674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-43558606.447956972</v>
      </c>
      <c r="L3079" s="444">
        <f t="shared" ca="1" si="162"/>
        <v>-10497624153.95763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-10497624153.95763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-43740100.641490124</v>
      </c>
      <c r="L3080" s="444">
        <f t="shared" ca="1" si="162"/>
        <v>-10541364254.599121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-10541364254.599121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-43922351.060829669</v>
      </c>
      <c r="L3081" s="444">
        <f t="shared" ca="1" si="162"/>
        <v>-10585286605.65995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-10585286605.65995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-44105360.856916457</v>
      </c>
      <c r="L3082" s="444">
        <f t="shared" ca="1" si="162"/>
        <v>-10629391966.516867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-10629391966.516867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-44289133.193820275</v>
      </c>
      <c r="L3083" s="444">
        <f t="shared" ca="1" si="162"/>
        <v>-10673681099.710688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-10673681099.710688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-44473671.248794533</v>
      </c>
      <c r="L3084" s="444">
        <f t="shared" ca="1" si="162"/>
        <v>-10718154770.959482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-10718154770.959482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-44658978.212331176</v>
      </c>
      <c r="L3085" s="444">
        <f t="shared" ca="1" si="162"/>
        <v>-10762813749.171814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-10762813749.171814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-44845057.288215891</v>
      </c>
      <c r="L3086" s="444">
        <f t="shared" ca="1" si="162"/>
        <v>-10807658806.46003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-10807658806.46003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-45031911.693583459</v>
      </c>
      <c r="L3087" s="444">
        <f t="shared" ca="1" si="162"/>
        <v>-10852690718.153612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-10852690718.153612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-45219544.658973381</v>
      </c>
      <c r="L3088" s="444">
        <f t="shared" ca="1" si="162"/>
        <v>-10897910262.812586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-10897910262.812586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-45407959.428385772</v>
      </c>
      <c r="L3089" s="444">
        <f t="shared" ca="1" si="162"/>
        <v>-10943318222.240973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-10943318222.240973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-45597159.259337388</v>
      </c>
      <c r="L3090" s="444">
        <f t="shared" ca="1" si="162"/>
        <v>-10988915381.500309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-10988915381.500309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-45787147.422917955</v>
      </c>
      <c r="L3091" s="444">
        <f t="shared" ca="1" si="162"/>
        <v>-11034702528.923227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-11034702528.923227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-45977927.203846782</v>
      </c>
      <c r="L3092" s="444">
        <f t="shared" ca="1" si="162"/>
        <v>-11080680456.127073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-11080680456.127073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-46169501.900529474</v>
      </c>
      <c r="L3093" s="444">
        <f t="shared" ca="1" si="162"/>
        <v>-11126849958.027603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-11126849958.027603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-46361874.82511501</v>
      </c>
      <c r="L3094" s="444">
        <f t="shared" ca="1" si="162"/>
        <v>-11173211832.852718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-11173211832.852718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-46555049.303552993</v>
      </c>
      <c r="L3095" s="444">
        <f t="shared" ca="1" si="162"/>
        <v>-11219766882.156271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-11219766882.156271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-46749028.675651126</v>
      </c>
      <c r="L3096" s="444">
        <f t="shared" ca="1" si="162"/>
        <v>-11266515910.831923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-11266515910.831923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-46943816.29513301</v>
      </c>
      <c r="L3097" s="444">
        <f t="shared" ca="1" si="162"/>
        <v>-11313459727.127056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-11313459727.127056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-47139415.52969607</v>
      </c>
      <c r="L3098" s="444">
        <f t="shared" ca="1" si="162"/>
        <v>-11360599142.656752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-11360599142.656752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-47335829.761069797</v>
      </c>
      <c r="L3099" s="444">
        <f t="shared" ca="1" si="162"/>
        <v>-11407934972.417822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-11407934972.417822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-47533062.385074258</v>
      </c>
      <c r="L3100" s="444">
        <f t="shared" ca="1" si="162"/>
        <v>-11455468034.802896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-11455468034.802896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-47731116.811678737</v>
      </c>
      <c r="L3101" s="444">
        <f t="shared" ca="1" si="162"/>
        <v>-11503199151.614574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-11503199151.614574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-47929996.465060726</v>
      </c>
      <c r="L3102" s="444">
        <f t="shared" ca="1" si="162"/>
        <v>-11551129148.079636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-11551129148.079636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-48129704.78366515</v>
      </c>
      <c r="L3103" s="444">
        <f t="shared" ca="1" si="162"/>
        <v>-11599258852.8633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-11599258852.8633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-48330245.220263749</v>
      </c>
      <c r="L3104" s="444">
        <f t="shared" ca="1" si="162"/>
        <v>-11647589098.083565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-11647589098.083565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-48531621.242014855</v>
      </c>
      <c r="L3105" s="444">
        <f t="shared" ca="1" si="162"/>
        <v>-11696120719.325579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-11696120719.325579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-48733836.330523245</v>
      </c>
      <c r="L3106" s="444">
        <f t="shared" ca="1" si="162"/>
        <v>-11744854555.656101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-11744854555.656101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-48936893.981900424</v>
      </c>
      <c r="L3107" s="444">
        <f t="shared" ca="1" si="162"/>
        <v>-11793791449.638002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-11793791449.638002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-49140797.70682501</v>
      </c>
      <c r="L3108" s="444">
        <f t="shared" ca="1" si="162"/>
        <v>-11842932247.344828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-11842932247.344828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-49345551.030603446</v>
      </c>
      <c r="L3109" s="444">
        <f t="shared" ca="1" si="162"/>
        <v>-11892277798.375431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-11892277798.375431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-49551157.493230961</v>
      </c>
      <c r="L3110" s="444">
        <f t="shared" ca="1" si="162"/>
        <v>-11941828955.868662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-11941828955.868662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-49757620.649452761</v>
      </c>
      <c r="L3111" s="444">
        <f t="shared" ca="1" si="162"/>
        <v>-11991586576.518114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-11991586576.518114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-49964944.068825476</v>
      </c>
      <c r="L3112" s="444">
        <f t="shared" ca="1" si="162"/>
        <v>-12041551520.586939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-12041551520.586939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-50173131.335778914</v>
      </c>
      <c r="L3113" s="444">
        <f t="shared" ca="1" si="162"/>
        <v>-12091724651.922718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-12091724651.922718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-50382186.04967799</v>
      </c>
      <c r="L3114" s="444">
        <f t="shared" ca="1" si="162"/>
        <v>-12142106837.972397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-12142106837.972397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-50592111.824884988</v>
      </c>
      <c r="L3115" s="444">
        <f t="shared" ca="1" si="162"/>
        <v>-12192698949.797281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-12192698949.797281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-50802912.290822007</v>
      </c>
      <c r="L3116" s="444">
        <f t="shared" ca="1" si="162"/>
        <v>-12243501862.088102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-12243501862.088102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-51014591.092033759</v>
      </c>
      <c r="L3117" s="444">
        <f t="shared" ca="1" si="162"/>
        <v>-12294516453.180136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-12294516453.180136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-51227151.888250567</v>
      </c>
      <c r="L3118" s="444">
        <f t="shared" ca="1" si="162"/>
        <v>-12345743605.068386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-12345743605.068386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-51440598.354451612</v>
      </c>
      <c r="L3119" s="444">
        <f t="shared" ca="1" si="162"/>
        <v>-12397184203.422838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-12397184203.422838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-51654934.180928491</v>
      </c>
      <c r="L3120" s="444">
        <f t="shared" ca="1" si="162"/>
        <v>-12448839137.603767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-12448839137.603767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-51870163.073349029</v>
      </c>
      <c r="L3121" s="444">
        <f t="shared" ca="1" si="162"/>
        <v>-12500709300.677116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-12500709300.677116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-52086288.752821319</v>
      </c>
      <c r="L3122" s="444">
        <f t="shared" ca="1" si="162"/>
        <v>-12552795589.429937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-12552795589.429937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-52303314.955958068</v>
      </c>
      <c r="L3123" s="444">
        <f t="shared" ca="1" si="162"/>
        <v>-12605098904.385895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-12605098904.385895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-52521245.434941225</v>
      </c>
      <c r="L3124" s="444">
        <f t="shared" ca="1" si="162"/>
        <v>-12657620149.820835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-12657620149.820835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-52740083.95758681</v>
      </c>
      <c r="L3125" s="444">
        <f t="shared" ca="1" si="162"/>
        <v>-12710360233.778421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-12710360233.778421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-52959834.307410091</v>
      </c>
      <c r="L3126" s="444">
        <f t="shared" ca="1" si="162"/>
        <v>-12763320068.085831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-12763320068.085831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-53180500.283690959</v>
      </c>
      <c r="L3127" s="444">
        <f t="shared" ca="1" si="162"/>
        <v>-12816500568.369522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-12816500568.369522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-53402085.701539673</v>
      </c>
      <c r="L3128" s="444">
        <f t="shared" ca="1" si="162"/>
        <v>-12869902654.071062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-12869902654.071062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-53624594.391962759</v>
      </c>
      <c r="L3129" s="444">
        <f t="shared" ca="1" si="162"/>
        <v>-12923527248.463024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-12923527248.463024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-53848030.201929264</v>
      </c>
      <c r="L3130" s="444">
        <f t="shared" ca="1" si="162"/>
        <v>-12977375278.664953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-12977375278.664953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-54072396.994437307</v>
      </c>
      <c r="L3131" s="444">
        <f t="shared" ca="1" si="162"/>
        <v>-13031447675.659391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-13031447675.659391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-54297698.648580797</v>
      </c>
      <c r="L3132" s="444">
        <f t="shared" ca="1" si="162"/>
        <v>-13085745374.307972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-13085745374.307972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-54523939.059616551</v>
      </c>
      <c r="L3133" s="444">
        <f t="shared" ca="1" si="162"/>
        <v>-13140269313.367588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-13140269313.367588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-54751122.139031619</v>
      </c>
      <c r="L3134" s="444">
        <f t="shared" ca="1" si="162"/>
        <v>-13195020435.50662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-13195020435.50662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-54979251.814610921</v>
      </c>
      <c r="L3135" s="444">
        <f t="shared" ca="1" si="162"/>
        <v>-13249999687.321232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-13249999687.321232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-55208332.030505128</v>
      </c>
      <c r="L3136" s="444">
        <f t="shared" ca="1" si="162"/>
        <v>-13305208019.351736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-13305208019.351736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-55438366.747298896</v>
      </c>
      <c r="L3137" s="444">
        <f t="shared" ca="1" si="162"/>
        <v>-13360646386.099035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-13360646386.099035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-55669359.942079313</v>
      </c>
      <c r="L3138" s="444">
        <f t="shared" ca="1" si="162"/>
        <v>-13416315746.041115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-13416315746.041115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-55901315.608504646</v>
      </c>
      <c r="L3139" s="444">
        <f t="shared" ca="1" si="162"/>
        <v>-13472217061.64962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-13472217061.64962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-56134237.756873421</v>
      </c>
      <c r="L3140" s="444">
        <f t="shared" ca="1" si="162"/>
        <v>-13528351299.406494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-13528351299.406494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-56368130.414193727</v>
      </c>
      <c r="L3141" s="444">
        <f t="shared" ca="1" si="162"/>
        <v>-13584719429.820688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-13584719429.820688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-56602997.624252863</v>
      </c>
      <c r="L3142" s="444">
        <f t="shared" ca="1" si="162"/>
        <v>-13641322427.444941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-13641322427.444941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-56838843.447687246</v>
      </c>
      <c r="L3143" s="444">
        <f t="shared" ca="1" si="162"/>
        <v>-13698161270.892628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-13698161270.892628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-57075671.962052613</v>
      </c>
      <c r="L3144" s="444">
        <f t="shared" ca="1" si="162"/>
        <v>-13755236942.854681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-13755236942.854681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-57313487.261894502</v>
      </c>
      <c r="L3145" s="444">
        <f t="shared" ca="1" si="162"/>
        <v>-13812550430.116575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-13812550430.116575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-57552293.458819069</v>
      </c>
      <c r="L3146" s="444">
        <f t="shared" ca="1" si="162"/>
        <v>-13870102723.575394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-13870102723.575394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-57792094.681564137</v>
      </c>
      <c r="L3147" s="444">
        <f t="shared" ca="1" si="162"/>
        <v>-13927894818.256958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-13927894818.256958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-58032895.076070659</v>
      </c>
      <c r="L3148" s="444">
        <f t="shared" ca="1" si="162"/>
        <v>-13985927713.333029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-13985927713.333029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-58274698.805554286</v>
      </c>
      <c r="L3149" s="444">
        <f t="shared" ca="1" si="162"/>
        <v>-14044202412.138582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-14044202412.138582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-58517510.050577432</v>
      </c>
      <c r="L3150" s="444">
        <f t="shared" ca="1" si="162"/>
        <v>-14102719922.189159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-14102719922.189159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-58761333.0091215</v>
      </c>
      <c r="L3151" s="444">
        <f t="shared" ca="1" si="162"/>
        <v>-14161481255.19828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-14161481255.19828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-59006171.896659501</v>
      </c>
      <c r="L3152" s="444">
        <f t="shared" ca="1" si="162"/>
        <v>-14220487427.09494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-14220487427.09494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-59252030.946228914</v>
      </c>
      <c r="L3153" s="444">
        <f t="shared" ca="1" si="162"/>
        <v>-14279739458.041168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-14279739458.041168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-59498914.408504859</v>
      </c>
      <c r="L3154" s="444">
        <f t="shared" ca="1" si="162"/>
        <v>-14339238372.449673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-14339238372.449673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-59746826.551873632</v>
      </c>
      <c r="L3155" s="444">
        <f t="shared" ca="1" si="162"/>
        <v>-14398985199.001547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-14398985199.001547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-59995771.662506454</v>
      </c>
      <c r="L3156" s="444">
        <f t="shared" ca="1" si="162"/>
        <v>-14458980970.664053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-14458980970.664053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-60245754.044433564</v>
      </c>
      <c r="L3157" s="444">
        <f t="shared" ca="1" si="162"/>
        <v>-14519226724.708487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-14519226724.708487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-60496778.019618697</v>
      </c>
      <c r="L3158" s="444">
        <f t="shared" ca="1" si="162"/>
        <v>-14579723502.728106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-14579723502.728106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-60748847.928033769</v>
      </c>
      <c r="L3159" s="444">
        <f t="shared" ca="1" si="162"/>
        <v>-14640472350.656139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-14640472350.656139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-61001968.127733909</v>
      </c>
      <c r="L3160" s="444">
        <f t="shared" ca="1" si="162"/>
        <v>-14701474318.783873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-14701474318.783873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-61256142.994932801</v>
      </c>
      <c r="L3161" s="444">
        <f t="shared" ca="1" si="162"/>
        <v>-14762730461.778805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-14762730461.778805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-61511376.924078353</v>
      </c>
      <c r="L3162" s="444">
        <f t="shared" ca="1" si="162"/>
        <v>-14824241838.702883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-14824241838.702883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-61767674.32792867</v>
      </c>
      <c r="L3163" s="444">
        <f t="shared" ca="1" si="162"/>
        <v>-14886009513.030811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-14886009513.030811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-62025039.637628376</v>
      </c>
      <c r="L3164" s="444">
        <f t="shared" ca="1" si="162"/>
        <v>-14948034552.66844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-14948034552.66844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-62283477.302785166</v>
      </c>
      <c r="L3165" s="444">
        <f t="shared" ca="1" si="162"/>
        <v>-15010318029.971226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-15010318029.971226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-62542991.791546769</v>
      </c>
      <c r="L3166" s="444">
        <f t="shared" ca="1" si="162"/>
        <v>-15072861021.762772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-15072861021.762772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-62803587.590678215</v>
      </c>
      <c r="L3167" s="444">
        <f t="shared" ca="1" si="162"/>
        <v>-15135664609.353451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-15135664609.353451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-63065269.205639377</v>
      </c>
      <c r="L3168" s="444">
        <f t="shared" ca="1" si="162"/>
        <v>-15198729878.55909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-15198729878.55909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-63328041.160662867</v>
      </c>
      <c r="L3169" s="444">
        <f t="shared" ca="1" si="162"/>
        <v>-15262057919.719753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-15262057919.719753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-63591907.998832308</v>
      </c>
      <c r="L3170" s="444">
        <f t="shared" ca="1" si="162"/>
        <v>-15325649827.718586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-15325649827.718586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-63856874.282160774</v>
      </c>
      <c r="L3171" s="444">
        <f t="shared" ca="1" si="162"/>
        <v>-15389506702.000748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-15389506702.000748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-64122944.591669783</v>
      </c>
      <c r="L3172" s="444">
        <f t="shared" ca="1" si="162"/>
        <v>-15453629646.592417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-15453629646.592417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-64390123.527468391</v>
      </c>
      <c r="L3173" s="444">
        <f t="shared" ca="1" si="162"/>
        <v>-15518019770.119884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-15518019770.119884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-64658415.708832853</v>
      </c>
      <c r="L3174" s="444">
        <f t="shared" ca="1" si="162"/>
        <v>-15582678185.828718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-15582678185.828718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-64927825.774286322</v>
      </c>
      <c r="L3175" s="444">
        <f t="shared" ca="1" si="162"/>
        <v>-15647606011.603004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-15647606011.603004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-65198358.381679185</v>
      </c>
      <c r="L3176" s="444">
        <f t="shared" ca="1" si="162"/>
        <v>-15712804369.984684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-15712804369.984684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-65470018.208269514</v>
      </c>
      <c r="L3177" s="444">
        <f t="shared" ca="1" si="162"/>
        <v>-15778274388.192953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-15778274388.192953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-65742809.95080398</v>
      </c>
      <c r="L3178" s="444">
        <f t="shared" ca="1" si="162"/>
        <v>-15844017198.143757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-15844017198.143757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-66016738.325598985</v>
      </c>
      <c r="L3179" s="444">
        <f t="shared" ca="1" si="162"/>
        <v>-15910033936.469357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-15910033936.469357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-66291808.068622321</v>
      </c>
      <c r="L3180" s="444">
        <f t="shared" ca="1" si="162"/>
        <v>-15976325744.537979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-15976325744.537979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-66568023.935574919</v>
      </c>
      <c r="L3181" s="444">
        <f t="shared" ca="1" si="162"/>
        <v>-16042893768.473555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-16042893768.473555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-66845390.701973133</v>
      </c>
      <c r="L3182" s="444">
        <f t="shared" ca="1" si="162"/>
        <v>-16109739159.175528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-16109739159.175528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-67123913.163231373</v>
      </c>
      <c r="L3183" s="444">
        <f t="shared" ca="1" si="162"/>
        <v>-16176863072.338758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-16176863072.338758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-67403596.134744823</v>
      </c>
      <c r="L3184" s="444">
        <f t="shared" ca="1" si="162"/>
        <v>-16244266668.473503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-16244266668.473503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-67684444.451972932</v>
      </c>
      <c r="L3185" s="444">
        <f t="shared" ca="1" si="162"/>
        <v>-16311951112.925476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-16311951112.925476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-67966462.970522821</v>
      </c>
      <c r="L3186" s="444">
        <f t="shared" ca="1" si="162"/>
        <v>-16379917575.895998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-16379917575.895998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-68249656.566233322</v>
      </c>
      <c r="L3187" s="444">
        <f t="shared" ca="1" si="162"/>
        <v>-16448167232.462231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-16448167232.462231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-68534030.1352593</v>
      </c>
      <c r="L3188" s="444">
        <f t="shared" ca="1" si="162"/>
        <v>-16516701262.59749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-16516701262.59749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-68819588.594156206</v>
      </c>
      <c r="L3189" s="444">
        <f t="shared" ca="1" si="162"/>
        <v>-16585520851.191647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-16585520851.191647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-69106336.879965186</v>
      </c>
      <c r="L3190" s="444">
        <f t="shared" ca="1" si="162"/>
        <v>-16654627188.071611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-16654627188.071611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-69394279.950298384</v>
      </c>
      <c r="L3191" s="444">
        <f t="shared" ca="1" si="162"/>
        <v>-16724021468.02191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-16724021468.02191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-69683422.783424616</v>
      </c>
      <c r="L3192" s="444">
        <f t="shared" ca="1" si="162"/>
        <v>-16793704890.805334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-16793704890.805334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-69973770.378355548</v>
      </c>
      <c r="L3193" s="444">
        <f t="shared" ca="1" si="162"/>
        <v>-16863678661.183689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-16863678661.183689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-70265327.754932031</v>
      </c>
      <c r="L3194" s="444">
        <f t="shared" ca="1" si="162"/>
        <v>-16933943988.938622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-16933943988.938622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-70558099.953910917</v>
      </c>
      <c r="L3195" s="444">
        <f t="shared" ca="1" si="162"/>
        <v>-17004502088.892532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-17004502088.892532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-70852092.037052214</v>
      </c>
      <c r="L3196" s="444">
        <f t="shared" ca="1" si="162"/>
        <v>-17075354180.929585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-17075354180.929585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-71147309.087206602</v>
      </c>
      <c r="L3197" s="444">
        <f t="shared" ca="1" si="162"/>
        <v>-17146501490.01679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-17146501490.01679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-71443756.208403289</v>
      </c>
      <c r="L3198" s="444">
        <f t="shared" ca="1" si="162"/>
        <v>-17217945246.225193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-17217945246.225193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-71741438.525938302</v>
      </c>
      <c r="L3199" s="444">
        <f t="shared" ca="1" si="162"/>
        <v>-17289686684.751133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-17289686684.751133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-72040361.186463058</v>
      </c>
      <c r="L3200" s="444">
        <f t="shared" ca="1" si="162"/>
        <v>-17361727045.937595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-17361727045.937595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-72340529.358073309</v>
      </c>
      <c r="L3201" s="444">
        <f t="shared" ca="1" si="162"/>
        <v>-17434067575.29567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-17434067575.29567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-72641948.230398625</v>
      </c>
      <c r="L3202" s="444">
        <f t="shared" ca="1" si="162"/>
        <v>-17506709523.52607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-17506709523.52607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-72944623.014691949</v>
      </c>
      <c r="L3203" s="444">
        <f t="shared" ca="1" si="162"/>
        <v>-17579654146.54076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-17579654146.54076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-73248558.943919837</v>
      </c>
      <c r="L3204" s="444">
        <f t="shared" ca="1" si="162"/>
        <v>-17652902705.48468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-17652902705.48468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-73553761.272852838</v>
      </c>
      <c r="L3205" s="444">
        <f t="shared" ca="1" si="162"/>
        <v>-17726456466.757534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-17726456466.757534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-73860235.278156385</v>
      </c>
      <c r="L3206" s="444">
        <f t="shared" ca="1" si="162"/>
        <v>-17800316702.03569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-17800316702.03569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-74167986.258482039</v>
      </c>
      <c r="L3207" s="444">
        <f t="shared" ca="1" si="162"/>
        <v>-17874484688.294174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-17874484688.294174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-74477019.534559056</v>
      </c>
      <c r="L3208" s="444">
        <f t="shared" ca="1" si="162"/>
        <v>-17948961707.828732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-17948961707.828732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-74787340.449286386</v>
      </c>
      <c r="L3209" s="444">
        <f t="shared" ca="1" si="162"/>
        <v>-18023749048.278019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-18023749048.278019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-75098954.367825076</v>
      </c>
      <c r="L3210" s="444">
        <f t="shared" ca="1" si="162"/>
        <v>-18098848002.645844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-18098848002.645844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-75411866.677691013</v>
      </c>
      <c r="L3211" s="444">
        <f t="shared" ca="1" si="162"/>
        <v>-18174259869.323536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-18174259869.323536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-75726082.788848072</v>
      </c>
      <c r="L3212" s="444">
        <f t="shared" ca="1" si="162"/>
        <v>-18249985952.112385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-18249985952.112385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-76041608.133801609</v>
      </c>
      <c r="L3213" s="444">
        <f t="shared" ca="1" si="162"/>
        <v>-18326027560.246185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-18326027560.246185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-76358448.167692438</v>
      </c>
      <c r="L3214" s="444">
        <f t="shared" ca="1" si="162"/>
        <v>-18402386008.413879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-18402386008.413879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-76676608.368391156</v>
      </c>
      <c r="L3215" s="444">
        <f t="shared" ca="1" si="162"/>
        <v>-18479062616.782272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-18479062616.782272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-76996094.236592799</v>
      </c>
      <c r="L3216" s="444">
        <f t="shared" ca="1" si="162"/>
        <v>-18556058711.018864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-18556058711.018864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-77316911.295911938</v>
      </c>
      <c r="L3217" s="444">
        <f t="shared" ca="1" si="162"/>
        <v>-18633375622.314777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-18633375622.314777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-77639065.092978239</v>
      </c>
      <c r="L3218" s="444">
        <f t="shared" ca="1" si="162"/>
        <v>-18711014687.407757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-18711014687.407757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-77962561.197532326</v>
      </c>
      <c r="L3219" s="444">
        <f t="shared" ca="1" si="162"/>
        <v>-18788977248.605289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-18788977248.605289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-78287405.202522039</v>
      </c>
      <c r="L3220" s="444">
        <f t="shared" ca="1" si="162"/>
        <v>-18867264653.807812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-18867264653.807812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-78613602.724199221</v>
      </c>
      <c r="L3221" s="444">
        <f t="shared" ca="1" si="162"/>
        <v>-18945878256.532009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-18945878256.532009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-78941159.402216703</v>
      </c>
      <c r="L3222" s="444">
        <f t="shared" ca="1" si="162"/>
        <v>-19024819415.934227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-19024819415.934227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-79270080.899725944</v>
      </c>
      <c r="L3223" s="444">
        <f t="shared" ca="1" si="162"/>
        <v>-19104089496.833954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-19104089496.833954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-79600372.903474808</v>
      </c>
      <c r="L3224" s="444">
        <f t="shared" ca="1" si="162"/>
        <v>-19183689869.737427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-19183689869.737427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-79932041.123905942</v>
      </c>
      <c r="L3225" s="444">
        <f t="shared" ca="1" si="162"/>
        <v>-19263621910.861332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-19263621910.861332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-80265091.295255542</v>
      </c>
      <c r="L3226" s="444">
        <f t="shared" ca="1" si="162"/>
        <v>-19343887002.156586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-19343887002.156586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-80599529.175652444</v>
      </c>
      <c r="L3227" s="444">
        <f t="shared" ca="1" si="162"/>
        <v>-19424486531.332237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-19424486531.332237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-80935360.547217652</v>
      </c>
      <c r="L3228" s="444">
        <f t="shared" ca="1" si="162"/>
        <v>-19505421891.879456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-19505421891.879456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-81272591.216164395</v>
      </c>
      <c r="L3229" s="444">
        <f t="shared" ca="1" si="162"/>
        <v>-19586694483.095619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-19586694483.095619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-81611227.012898415</v>
      </c>
      <c r="L3230" s="444">
        <f t="shared" ca="1" si="162"/>
        <v>-19668305710.108517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-19668305710.108517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-81951273.792118818</v>
      </c>
      <c r="L3231" s="444">
        <f t="shared" ca="1" si="162"/>
        <v>-19750256983.900635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-19750256983.900635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-82292737.432919309</v>
      </c>
      <c r="L3232" s="444">
        <f t="shared" ca="1" si="162"/>
        <v>-19832549721.333553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-19832549721.333553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-82635623.838889807</v>
      </c>
      <c r="L3233" s="444">
        <f t="shared" ca="1" si="162"/>
        <v>-19915185345.172443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-19915185345.172443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-82979938.938218519</v>
      </c>
      <c r="L3234" s="444">
        <f t="shared" ca="1" si="162"/>
        <v>-19998165284.110661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-19998165284.110661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-83325688.683794424</v>
      </c>
      <c r="L3235" s="444">
        <f t="shared" ca="1" si="162"/>
        <v>-20081490972.794456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-20081490972.794456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-83672879.05331023</v>
      </c>
      <c r="L3236" s="444">
        <f t="shared" ca="1" si="162"/>
        <v>-20165163851.847767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-20165163851.847767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-84021516.049365699</v>
      </c>
      <c r="L3237" s="444">
        <f t="shared" ca="1" si="162"/>
        <v>-20249185367.897133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-20249185367.897133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-84371605.699571386</v>
      </c>
      <c r="L3238" s="444">
        <f t="shared" ca="1" si="162"/>
        <v>-20333556973.596703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-20333556973.596703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-84723154.056652933</v>
      </c>
      <c r="L3239" s="444">
        <f t="shared" ca="1" si="162"/>
        <v>-20418280127.653355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-20418280127.653355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-85076167.198555648</v>
      </c>
      <c r="L3240" s="444">
        <f t="shared" ca="1" si="162"/>
        <v>-20503356294.85191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-20503356294.85191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-85430651.228549629</v>
      </c>
      <c r="L3241" s="444">
        <f t="shared" ca="1" si="162"/>
        <v>-20588786946.08046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-20588786946.08046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-85786612.275335252</v>
      </c>
      <c r="L3242" s="444">
        <f t="shared" ca="1" si="162"/>
        <v>-20674573558.355793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-20674573558.355793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-86144056.493149132</v>
      </c>
      <c r="L3243" s="444">
        <f t="shared" ca="1" si="162"/>
        <v>-20760717614.848942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-20760717614.848942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-86502990.06187059</v>
      </c>
      <c r="L3244" s="444">
        <f t="shared" ca="1" si="162"/>
        <v>-20847220604.910812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-20847220604.910812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-86863419.18712838</v>
      </c>
      <c r="L3245" s="444">
        <f t="shared" ca="1" si="162"/>
        <v>-20934084024.097942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-20934084024.097942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-87225350.100408092</v>
      </c>
      <c r="L3246" s="444">
        <f t="shared" ca="1" si="162"/>
        <v>-21021309374.198349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-21021309374.198349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-87588789.059159786</v>
      </c>
      <c r="L3247" s="444">
        <f t="shared" ca="1" si="162"/>
        <v>-21108898163.257507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-21108898163.257507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-87953742.346906275</v>
      </c>
      <c r="L3248" s="444">
        <f t="shared" ca="1" si="162"/>
        <v>-21196851905.604412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-21196851905.604412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-88320216.273351714</v>
      </c>
      <c r="L3249" s="444">
        <f t="shared" ca="1" si="162"/>
        <v>-21285172121.877766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-21285172121.877766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-88688217.17449069</v>
      </c>
      <c r="L3250" s="444">
        <f t="shared" ca="1" si="162"/>
        <v>-21373860339.052258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-21373860339.052258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-89057751.412717745</v>
      </c>
      <c r="L3251" s="444">
        <f t="shared" ca="1" si="162"/>
        <v>-21462918090.464973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-21462918090.464973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-89428825.376937389</v>
      </c>
      <c r="L3252" s="444">
        <f t="shared" ca="1" si="162"/>
        <v>-21552346915.841911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-21552346915.841911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-89801445.482674628</v>
      </c>
      <c r="L3253" s="444">
        <f t="shared" ca="1" si="162"/>
        <v>-21642148361.324585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-21642148361.324585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-90175618.172185764</v>
      </c>
      <c r="L3254" s="444">
        <f t="shared" ca="1" si="162"/>
        <v>-21732323979.496769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-21732323979.496769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-90551349.91456987</v>
      </c>
      <c r="L3255" s="444">
        <f t="shared" ca="1" si="162"/>
        <v>-21822875329.411339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-21822875329.411339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-90928647.205880582</v>
      </c>
      <c r="L3256" s="444">
        <f t="shared" ca="1" si="162"/>
        <v>-21913803976.617218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-21913803976.617218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-91307516.569238409</v>
      </c>
      <c r="L3257" s="444">
        <f t="shared" ca="1" si="162"/>
        <v>-22005111493.186455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-22005111493.186455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-91687964.554943562</v>
      </c>
      <c r="L3258" s="444">
        <f t="shared" ca="1" si="162"/>
        <v>-22096799457.741398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-22096799457.741398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-92069997.740589157</v>
      </c>
      <c r="L3259" s="444">
        <f t="shared" ca="1" si="162"/>
        <v>-22188869455.481987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-22188869455.481987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-92453622.731174946</v>
      </c>
      <c r="L3260" s="444">
        <f t="shared" ca="1" si="162"/>
        <v>-22281323078.213161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-22281323078.213161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-92838846.1592215</v>
      </c>
      <c r="L3261" s="444">
        <f t="shared" ca="1" si="162"/>
        <v>-22374161924.372383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-22374161924.372383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-93225674.684884936</v>
      </c>
      <c r="L3262" s="444">
        <f t="shared" ca="1" si="162"/>
        <v>-22467387599.057266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-22467387599.057266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-93614114.996071935</v>
      </c>
      <c r="L3263" s="444">
        <f t="shared" ca="1" si="162"/>
        <v>-22561001714.053337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-22561001714.053337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-94004173.808555573</v>
      </c>
      <c r="L3264" s="444">
        <f t="shared" ca="1" si="162"/>
        <v>-22655005887.861893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-22655005887.861893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-94395857.866091222</v>
      </c>
      <c r="L3265" s="444">
        <f t="shared" ca="1" si="162"/>
        <v>-22749401745.727985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-22749401745.727985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-94789173.940533265</v>
      </c>
      <c r="L3266" s="444">
        <f t="shared" ca="1" si="162"/>
        <v>-22844190919.668518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-22844190919.668518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-95184128.831952155</v>
      </c>
      <c r="L3267" s="444">
        <f t="shared" ca="1" si="162"/>
        <v>-22939375048.500469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-22939375048.500469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-95580729.368751958</v>
      </c>
      <c r="L3268" s="444">
        <f t="shared" ca="1" si="162"/>
        <v>-23034955777.869221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-23034955777.869221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-95978982.407788426</v>
      </c>
      <c r="L3269" s="444">
        <f t="shared" ca="1" si="162"/>
        <v>-23130934760.277008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-23130934760.277008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-96378894.834487528</v>
      </c>
      <c r="L3270" s="444">
        <f t="shared" ca="1" si="162"/>
        <v>-23227313655.111496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-23227313655.111496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-96780473.562964559</v>
      </c>
      <c r="L3271" s="444">
        <f t="shared" ca="1" si="162"/>
        <v>-23324094128.674461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-23324094128.674461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-97183725.536143586</v>
      </c>
      <c r="L3272" s="444">
        <f t="shared" ca="1" si="162"/>
        <v>-23421277854.210606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-23421277854.210606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-97588657.725877523</v>
      </c>
      <c r="L3273" s="444">
        <f t="shared" ca="1" si="162"/>
        <v>-23518866511.936481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-23518866511.936481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-97995277.133068666</v>
      </c>
      <c r="L3274" s="444">
        <f t="shared" ca="1" si="162"/>
        <v>-23616861789.06955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-23616861789.06955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-98403590.787789792</v>
      </c>
      <c r="L3275" s="444">
        <f t="shared" ca="1" si="162"/>
        <v>-23715265379.857338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-23715265379.857338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-98813605.749405578</v>
      </c>
      <c r="L3276" s="444">
        <f t="shared" ca="1" si="162"/>
        <v>-23814078985.606743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-23814078985.606743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-99225329.106694758</v>
      </c>
      <c r="L3277" s="444">
        <f t="shared" ca="1" si="162"/>
        <v>-23913304314.713436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-23913304314.713436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-99638767.977972656</v>
      </c>
      <c r="L3278" s="444">
        <f t="shared" ca="1" si="162"/>
        <v>-24012943082.69141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-24012943082.69141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-100053929.51121421</v>
      </c>
      <c r="L3279" s="444">
        <f t="shared" ca="1" si="162"/>
        <v>-24112997012.202625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-24112997012.202625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-100470820.88417761</v>
      </c>
      <c r="L3280" s="444">
        <f t="shared" ca="1" si="162"/>
        <v>-24213467833.086803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-24213467833.086803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-100889449.30452834</v>
      </c>
      <c r="L3281" s="444">
        <f t="shared" ca="1" si="162"/>
        <v>-24314357282.391331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-24314357282.391331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-101309822.00996387</v>
      </c>
      <c r="L3282" s="444">
        <f t="shared" ca="1" si="162"/>
        <v>-24415667104.401295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-24415667104.401295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-101731946.26833872</v>
      </c>
      <c r="L3283" s="444">
        <f t="shared" ca="1" si="162"/>
        <v>-24517399050.669632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-24517399050.669632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-102155829.37779014</v>
      </c>
      <c r="L3284" s="444">
        <f t="shared" ca="1" si="162"/>
        <v>-24619554880.047421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-24619554880.047421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-102581478.66686425</v>
      </c>
      <c r="L3285" s="444">
        <f t="shared" ca="1" si="162"/>
        <v>-24722136358.714283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-24722136358.714283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-103008901.49464284</v>
      </c>
      <c r="L3286" s="444">
        <f t="shared" ca="1" si="162"/>
        <v>-24825145260.208927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-24825145260.208927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-103438105.25087053</v>
      </c>
      <c r="L3287" s="444">
        <f t="shared" ca="1" si="162"/>
        <v>-24928583365.459797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-24928583365.459797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-103869097.35608248</v>
      </c>
      <c r="L3288" s="444">
        <f t="shared" ca="1" si="162"/>
        <v>-25032452462.81588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-25032452462.81588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-104301885.26173283</v>
      </c>
      <c r="L3289" s="444">
        <f t="shared" ca="1" si="162"/>
        <v>-25136754348.077614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-25136754348.077614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-104736476.45032339</v>
      </c>
      <c r="L3290" s="444">
        <f t="shared" ca="1" si="162"/>
        <v>-25241490824.527939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-25241490824.527939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-105172878.43553308</v>
      </c>
      <c r="L3291" s="444">
        <f t="shared" ca="1" si="162"/>
        <v>-25346663702.96347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-25346663702.96347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-105611098.76234779</v>
      </c>
      <c r="L3292" s="444">
        <f t="shared" ca="1" si="162"/>
        <v>-25452274801.725819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-25452274801.725819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-106051145.00719091</v>
      </c>
      <c r="L3293" s="444">
        <f t="shared" ca="1" si="162"/>
        <v>-25558325946.733009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-25558325946.733009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-106493024.77805421</v>
      </c>
      <c r="L3294" s="444">
        <f t="shared" ca="1" si="162"/>
        <v>-25664818971.511063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-25664818971.511063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-106936745.71462943</v>
      </c>
      <c r="L3295" s="444">
        <f t="shared" ca="1" si="162"/>
        <v>-25771755717.225693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-25771755717.225693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-107382315.48844038</v>
      </c>
      <c r="L3296" s="444">
        <f t="shared" ca="1" si="162"/>
        <v>-25879138032.714134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-25879138032.714134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-107829741.80297555</v>
      </c>
      <c r="L3297" s="444">
        <f t="shared" ca="1" si="162"/>
        <v>-25986967774.517109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-25986967774.517109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-108279032.39382128</v>
      </c>
      <c r="L3298" s="444">
        <f t="shared" ca="1" si="162"/>
        <v>-26095246806.910931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-26095246806.910931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-108730195.02879554</v>
      </c>
      <c r="L3299" s="444">
        <f t="shared" ca="1" si="162"/>
        <v>-26203977001.939728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-26203977001.939728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-109183237.5080822</v>
      </c>
      <c r="L3300" s="444">
        <f t="shared" ca="1" si="162"/>
        <v>-26313160239.447811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-26313160239.447811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-109638167.66436587</v>
      </c>
      <c r="L3301" s="444">
        <f t="shared" ca="1" si="162"/>
        <v>-26422798407.112179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-26422798407.112179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-110094993.36296742</v>
      </c>
      <c r="L3302" s="444">
        <f t="shared" ca="1" si="162"/>
        <v>-26532893400.475147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-26532893400.475147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-110553722.50197978</v>
      </c>
      <c r="L3303" s="444">
        <f t="shared" ca="1" si="162"/>
        <v>-26643447122.977127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-26643447122.977127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-111014363.0124047</v>
      </c>
      <c r="L3304" s="444">
        <f t="shared" ca="1" si="162"/>
        <v>-26754461485.989532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-26754461485.989532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-111476922.85828972</v>
      </c>
      <c r="L3305" s="444">
        <f t="shared" ca="1" si="162"/>
        <v>-26865938408.847824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-26865938408.847824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-111941410.03686593</v>
      </c>
      <c r="L3306" s="444">
        <f t="shared" ca="1" si="162"/>
        <v>-26977879818.884689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-26977879818.884689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-112407832.57868622</v>
      </c>
      <c r="L3307" s="444">
        <f t="shared" ca="1" si="162"/>
        <v>-27090287651.463375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-27090287651.463375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-112876198.54776405</v>
      </c>
      <c r="L3308" s="444">
        <f t="shared" ca="1" si="162"/>
        <v>-27203163850.011139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-27203163850.011139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-113346516.04171309</v>
      </c>
      <c r="L3309" s="444">
        <f t="shared" ca="1" si="162"/>
        <v>-27316510366.052853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-27316510366.052853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-113818793.1918869</v>
      </c>
      <c r="L3310" s="444">
        <f t="shared" ca="1" si="162"/>
        <v>-27430329159.24474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-27430329159.24474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-114293038.16351974</v>
      </c>
      <c r="L3311" s="444">
        <f t="shared" ca="1" si="162"/>
        <v>-27544622197.40826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-27544622197.40826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-114769259.15586777</v>
      </c>
      <c r="L3312" s="444">
        <f t="shared" ca="1" si="162"/>
        <v>-27659391456.564129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-27659391456.564129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-115247464.40235053</v>
      </c>
      <c r="L3313" s="444">
        <f t="shared" ca="1" si="162"/>
        <v>-27774638920.96648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-27774638920.96648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-115727662.17069367</v>
      </c>
      <c r="L3314" s="444">
        <f t="shared" ca="1" si="162"/>
        <v>-27890366583.137173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-27890366583.137173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-116209860.76307157</v>
      </c>
      <c r="L3315" s="444">
        <f t="shared" ca="1" si="162"/>
        <v>-28006576443.900246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-28006576443.900246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-116694068.51625103</v>
      </c>
      <c r="L3316" s="444">
        <f t="shared" ca="1" si="162"/>
        <v>-28123270512.416496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-28123270512.416496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-117180293.80173539</v>
      </c>
      <c r="L3317" s="444">
        <f t="shared" ca="1" si="162"/>
        <v>-28240450806.218231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-28240450806.218231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-117668545.02590929</v>
      </c>
      <c r="L3318" s="444">
        <f t="shared" ca="1" si="162"/>
        <v>-28358119351.244141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-28358119351.244141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-118158830.63018392</v>
      </c>
      <c r="L3319" s="444">
        <f t="shared" ca="1" si="162"/>
        <v>-28476278181.874325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-28476278181.874325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-118651159.091143</v>
      </c>
      <c r="L3320" s="444">
        <f t="shared" ca="1" si="162"/>
        <v>-28594929340.965469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-28594929340.965469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-119145538.92068946</v>
      </c>
      <c r="L3321" s="444">
        <f t="shared" ca="1" si="162"/>
        <v>-28714074879.886158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-28714074879.886158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-119641978.66619231</v>
      </c>
      <c r="L3322" s="444">
        <f t="shared" ca="1" si="162"/>
        <v>-28833716858.552349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-28833716858.552349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-120140486.91063479</v>
      </c>
      <c r="L3323" s="444">
        <f t="shared" ref="L3323:L3577" ca="1" si="167">I3323-J3323+K3323</f>
        <v>-28953857345.462982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-28953857345.462982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-120641072.27276242</v>
      </c>
      <c r="L3324" s="444">
        <f t="shared" ca="1" si="167"/>
        <v>-29074498417.735744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-29074498417.735744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-121143743.40723227</v>
      </c>
      <c r="L3325" s="444">
        <f t="shared" ca="1" si="167"/>
        <v>-29195642161.142975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-29195642161.142975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-121648509.00476241</v>
      </c>
      <c r="L3326" s="444">
        <f t="shared" ca="1" si="167"/>
        <v>-29317290670.147736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-29317290670.147736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-122155377.79228222</v>
      </c>
      <c r="L3327" s="444">
        <f t="shared" ca="1" si="167"/>
        <v>-29439446047.940018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-29439446047.940018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-122664358.53308339</v>
      </c>
      <c r="L3328" s="444">
        <f t="shared" ca="1" si="167"/>
        <v>-29562110406.473103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-29562110406.473103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-123175460.02697127</v>
      </c>
      <c r="L3329" s="444">
        <f t="shared" ca="1" si="167"/>
        <v>-29685285866.500072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-29685285866.500072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-123688691.11041698</v>
      </c>
      <c r="L3330" s="444">
        <f t="shared" ca="1" si="167"/>
        <v>-29808974557.610489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-29808974557.610489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-124204060.65671037</v>
      </c>
      <c r="L3331" s="444">
        <f t="shared" ca="1" si="167"/>
        <v>-29933178618.2672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-29933178618.2672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-124721577.57611334</v>
      </c>
      <c r="L3332" s="444">
        <f t="shared" ca="1" si="167"/>
        <v>-30057900195.843315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-30057900195.843315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-125241250.81601381</v>
      </c>
      <c r="L3333" s="444">
        <f t="shared" ca="1" si="167"/>
        <v>-30183141446.659328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-30183141446.659328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-125763089.36108053</v>
      </c>
      <c r="L3334" s="444">
        <f t="shared" ca="1" si="167"/>
        <v>-30308904536.020409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-30308904536.020409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-126287102.23341836</v>
      </c>
      <c r="L3335" s="444">
        <f t="shared" ca="1" si="167"/>
        <v>-30435191638.253826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-30435191638.253826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-126813298.49272427</v>
      </c>
      <c r="L3336" s="444">
        <f t="shared" ca="1" si="167"/>
        <v>-30562004936.746552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-30562004936.746552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-127341687.23644398</v>
      </c>
      <c r="L3337" s="444">
        <f t="shared" ca="1" si="167"/>
        <v>-30689346623.982994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-30689346623.982994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-127872277.59992914</v>
      </c>
      <c r="L3338" s="444">
        <f t="shared" ca="1" si="167"/>
        <v>-30817218901.582924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-30817218901.582924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-128405078.75659554</v>
      </c>
      <c r="L3339" s="444">
        <f t="shared" ca="1" si="167"/>
        <v>-30945623980.33952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-30945623980.33952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-128940099.91808133</v>
      </c>
      <c r="L3340" s="444">
        <f t="shared" ca="1" si="167"/>
        <v>-31074564080.257603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-31074564080.257603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-129477350.33440667</v>
      </c>
      <c r="L3341" s="444">
        <f t="shared" ca="1" si="167"/>
        <v>-31204041430.59201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-31204041430.59201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-130016839.29413338</v>
      </c>
      <c r="L3342" s="444">
        <f t="shared" ca="1" si="167"/>
        <v>-31334058269.886143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-31334058269.886143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-130558576.12452559</v>
      </c>
      <c r="L3343" s="444">
        <f t="shared" ca="1" si="167"/>
        <v>-31464616846.01067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-31464616846.01067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-131102570.19171114</v>
      </c>
      <c r="L3344" s="444">
        <f t="shared" ca="1" si="167"/>
        <v>-31595719416.202381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-31595719416.202381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-131648830.90084323</v>
      </c>
      <c r="L3345" s="444">
        <f t="shared" ca="1" si="167"/>
        <v>-31727368247.103226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-31727368247.103226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-132197367.69626343</v>
      </c>
      <c r="L3346" s="444">
        <f t="shared" ca="1" si="167"/>
        <v>-31859565614.799488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-31859565614.799488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-132748190.06166454</v>
      </c>
      <c r="L3347" s="444">
        <f t="shared" ca="1" si="167"/>
        <v>-31992313804.861153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-31992313804.861153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-133301307.52025479</v>
      </c>
      <c r="L3348" s="444">
        <f t="shared" ca="1" si="167"/>
        <v>-32125615112.381409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-32125615112.381409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-133856729.63492253</v>
      </c>
      <c r="L3349" s="444">
        <f t="shared" ca="1" si="167"/>
        <v>-32259471842.016331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-32259471842.016331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-134414466.00840136</v>
      </c>
      <c r="L3350" s="444">
        <f t="shared" ca="1" si="167"/>
        <v>-32393886308.024731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-32393886308.024731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-134974526.28343639</v>
      </c>
      <c r="L3351" s="444">
        <f t="shared" ca="1" si="167"/>
        <v>-32528860834.308167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-32528860834.308167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-135536920.14295068</v>
      </c>
      <c r="L3352" s="444">
        <f t="shared" ca="1" si="167"/>
        <v>-32664397754.451118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-32664397754.451118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-136101657.310213</v>
      </c>
      <c r="L3353" s="444">
        <f t="shared" ca="1" si="167"/>
        <v>-32800499411.76133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-32800499411.76133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-136668747.54900554</v>
      </c>
      <c r="L3354" s="444">
        <f t="shared" ca="1" si="167"/>
        <v>-32937168159.310337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-32937168159.310337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-137238200.66379309</v>
      </c>
      <c r="L3355" s="444">
        <f t="shared" ca="1" si="167"/>
        <v>-33074406359.974129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-33074406359.974129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-137810026.4998922</v>
      </c>
      <c r="L3356" s="444">
        <f t="shared" ca="1" si="167"/>
        <v>-33212216386.474022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-33212216386.474022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-138384234.94364178</v>
      </c>
      <c r="L3357" s="444">
        <f t="shared" ca="1" si="167"/>
        <v>-33350600621.417664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-33350600621.417664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-138960835.92257363</v>
      </c>
      <c r="L3358" s="444">
        <f t="shared" ca="1" si="167"/>
        <v>-33489561457.340237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-33489561457.340237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-139539839.40558431</v>
      </c>
      <c r="L3359" s="444">
        <f t="shared" ca="1" si="167"/>
        <v>-33629101296.745819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-33629101296.745819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-140121255.40310758</v>
      </c>
      <c r="L3360" s="444">
        <f t="shared" ca="1" si="167"/>
        <v>-33769222552.148926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-33769222552.148926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-140705093.96728718</v>
      </c>
      <c r="L3361" s="444">
        <f t="shared" ca="1" si="167"/>
        <v>-33909927646.116215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-33909927646.116215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-141291365.19215089</v>
      </c>
      <c r="L3362" s="444">
        <f t="shared" ca="1" si="167"/>
        <v>-34051219011.308365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-34051219011.308365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-141880079.21378487</v>
      </c>
      <c r="L3363" s="444">
        <f t="shared" ca="1" si="167"/>
        <v>-34193099090.522148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-34193099090.522148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-142471246.21050894</v>
      </c>
      <c r="L3364" s="444">
        <f t="shared" ca="1" si="167"/>
        <v>-34335570336.732658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-34335570336.732658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-143064876.40305275</v>
      </c>
      <c r="L3365" s="444">
        <f t="shared" ca="1" si="167"/>
        <v>-34478635213.135712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-34478635213.135712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-143660980.05473214</v>
      </c>
      <c r="L3366" s="444">
        <f t="shared" ca="1" si="167"/>
        <v>-34622296193.190445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-34622296193.190445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-144259567.47162685</v>
      </c>
      <c r="L3367" s="444">
        <f t="shared" ca="1" si="167"/>
        <v>-34766555760.662071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-34766555760.662071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-144860649.00275862</v>
      </c>
      <c r="L3368" s="444">
        <f t="shared" ca="1" si="167"/>
        <v>-34911416409.664833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-34911416409.664833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-145464235.04027015</v>
      </c>
      <c r="L3369" s="444">
        <f t="shared" ca="1" si="167"/>
        <v>-35056880644.705101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-35056880644.705101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-146070336.01960459</v>
      </c>
      <c r="L3370" s="444">
        <f t="shared" ca="1" si="167"/>
        <v>-35202950980.724709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-35202950980.724709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-146678962.41968629</v>
      </c>
      <c r="L3371" s="444">
        <f t="shared" ca="1" si="167"/>
        <v>-35349629943.144394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-35349629943.144394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-147290124.76310164</v>
      </c>
      <c r="L3372" s="444">
        <f t="shared" ca="1" si="167"/>
        <v>-35496920067.907494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-35496920067.907494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-147903833.61628121</v>
      </c>
      <c r="L3373" s="444">
        <f t="shared" ca="1" si="167"/>
        <v>-35644823901.523773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-35644823901.523773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-148520099.5896824</v>
      </c>
      <c r="L3374" s="444">
        <f t="shared" ca="1" si="167"/>
        <v>-35793344001.113457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-35793344001.113457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-149138933.33797273</v>
      </c>
      <c r="L3375" s="444">
        <f t="shared" ca="1" si="167"/>
        <v>-35942482934.451431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-35942482934.451431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-149760345.56021428</v>
      </c>
      <c r="L3376" s="444">
        <f t="shared" ca="1" si="167"/>
        <v>-36092243280.011642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-36092243280.011642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-150384347.00004852</v>
      </c>
      <c r="L3377" s="444">
        <f t="shared" ca="1" si="167"/>
        <v>-36242627627.011688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-36242627627.011688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-151010948.44588202</v>
      </c>
      <c r="L3378" s="444">
        <f t="shared" ca="1" si="167"/>
        <v>-36393638575.457573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-36393638575.457573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-151640160.73107323</v>
      </c>
      <c r="L3379" s="444">
        <f t="shared" ca="1" si="167"/>
        <v>-36545278736.188644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-36545278736.188644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-152271994.73411936</v>
      </c>
      <c r="L3380" s="444">
        <f t="shared" ca="1" si="167"/>
        <v>-36697550730.92276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-36697550730.92276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-152906461.37884483</v>
      </c>
      <c r="L3381" s="444">
        <f t="shared" ca="1" si="167"/>
        <v>-36850457192.301605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-36850457192.301605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-153543571.63459003</v>
      </c>
      <c r="L3382" s="444">
        <f t="shared" ca="1" si="167"/>
        <v>-37004000763.936195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-37004000763.936195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-154183336.51640081</v>
      </c>
      <c r="L3383" s="444">
        <f t="shared" ca="1" si="167"/>
        <v>-37158184100.452599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-37158184100.452599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-154825767.08521914</v>
      </c>
      <c r="L3384" s="444">
        <f t="shared" ca="1" si="167"/>
        <v>-37313009867.537819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-37313009867.537819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-155470874.44807425</v>
      </c>
      <c r="L3385" s="444">
        <f t="shared" ca="1" si="167"/>
        <v>-37468480741.985893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-37468480741.985893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-156118669.75827456</v>
      </c>
      <c r="L3386" s="444">
        <f t="shared" ca="1" si="167"/>
        <v>-37624599411.744171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-37624599411.744171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-156769164.2156007</v>
      </c>
      <c r="L3387" s="444">
        <f t="shared" ca="1" si="167"/>
        <v>-37781368575.95977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-37781368575.95977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-157422369.06649905</v>
      </c>
      <c r="L3388" s="444">
        <f t="shared" ca="1" si="167"/>
        <v>-37938790945.026268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-37938790945.026268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-158078295.60427612</v>
      </c>
      <c r="L3389" s="444">
        <f t="shared" ca="1" si="167"/>
        <v>-38096869240.630547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-38096869240.630547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-158736955.16929394</v>
      </c>
      <c r="L3390" s="444">
        <f t="shared" ca="1" si="167"/>
        <v>-38255606195.799843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-38255606195.799843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-159398359.14916602</v>
      </c>
      <c r="L3391" s="444">
        <f t="shared" ca="1" si="167"/>
        <v>-38415004554.949005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-38415004554.949005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-160062518.9789542</v>
      </c>
      <c r="L3392" s="444">
        <f t="shared" ca="1" si="167"/>
        <v>-38575067073.927956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-38575067073.927956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-160729446.14136648</v>
      </c>
      <c r="L3393" s="444">
        <f t="shared" ca="1" si="167"/>
        <v>-38735796520.069321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-38735796520.069321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-161399152.1669555</v>
      </c>
      <c r="L3394" s="444">
        <f t="shared" ca="1" si="167"/>
        <v>-38897195672.236275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-38897195672.236275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-162071648.63431782</v>
      </c>
      <c r="L3395" s="444">
        <f t="shared" ca="1" si="167"/>
        <v>-39059267320.87059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-39059267320.87059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-162746947.17029414</v>
      </c>
      <c r="L3396" s="444">
        <f t="shared" ca="1" si="167"/>
        <v>-39222014268.040886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-39222014268.040886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-163425059.45017037</v>
      </c>
      <c r="L3397" s="444">
        <f t="shared" ca="1" si="167"/>
        <v>-39385439327.491058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-39385439327.491058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-164105997.1978794</v>
      </c>
      <c r="L3398" s="444">
        <f t="shared" ca="1" si="167"/>
        <v>-39549545324.688934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-39549545324.688934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-164789772.1862039</v>
      </c>
      <c r="L3399" s="444">
        <f t="shared" ca="1" si="167"/>
        <v>-39714335096.875137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-39714335096.875137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-165476396.23697972</v>
      </c>
      <c r="L3400" s="444">
        <f t="shared" ca="1" si="167"/>
        <v>-39879811493.112114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-39879811493.112114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-166165881.22130048</v>
      </c>
      <c r="L3401" s="444">
        <f t="shared" ca="1" si="167"/>
        <v>-40045977374.333412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-40045977374.333412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-166858239.05972254</v>
      </c>
      <c r="L3402" s="444">
        <f t="shared" ca="1" si="167"/>
        <v>-40212835613.393135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-40212835613.393135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-167553481.72247139</v>
      </c>
      <c r="L3403" s="444">
        <f t="shared" ca="1" si="167"/>
        <v>-40380389095.115608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-40380389095.115608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-168251621.22964835</v>
      </c>
      <c r="L3404" s="444">
        <f t="shared" ca="1" si="167"/>
        <v>-40548640716.345253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-40548640716.345253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-168952669.65143856</v>
      </c>
      <c r="L3405" s="444">
        <f t="shared" ca="1" si="167"/>
        <v>-40717593385.996689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-40717593385.996689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-169656639.10831952</v>
      </c>
      <c r="L3406" s="444">
        <f t="shared" ca="1" si="167"/>
        <v>-40887250025.105011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-40887250025.105011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-170363541.77127087</v>
      </c>
      <c r="L3407" s="444">
        <f t="shared" ca="1" si="167"/>
        <v>-41057613566.876282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-41057613566.876282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-171073389.86198449</v>
      </c>
      <c r="L3408" s="444">
        <f t="shared" ca="1" si="167"/>
        <v>-41228686956.738266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-41228686956.738266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-171786195.65307611</v>
      </c>
      <c r="L3409" s="444">
        <f t="shared" ca="1" si="167"/>
        <v>-41400473152.391342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-41400473152.391342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-172501971.46829724</v>
      </c>
      <c r="L3410" s="444">
        <f t="shared" ca="1" si="167"/>
        <v>-41572975123.859642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-41572975123.859642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-173220729.6827485</v>
      </c>
      <c r="L3411" s="444">
        <f t="shared" ca="1" si="167"/>
        <v>-41746195853.542389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-41746195853.542389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-173942482.72309327</v>
      </c>
      <c r="L3412" s="444">
        <f t="shared" ca="1" si="167"/>
        <v>-41920138336.26548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-41920138336.26548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-174667243.06777284</v>
      </c>
      <c r="L3413" s="444">
        <f t="shared" ca="1" si="167"/>
        <v>-42094805579.333252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-42094805579.333252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-175395023.24722189</v>
      </c>
      <c r="L3414" s="444">
        <f t="shared" ca="1" si="167"/>
        <v>-42270200602.580475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-42270200602.580475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-176125835.84408531</v>
      </c>
      <c r="L3415" s="444">
        <f t="shared" ca="1" si="167"/>
        <v>-42446326438.424561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-42446326438.424561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-176859693.49343568</v>
      </c>
      <c r="L3416" s="444">
        <f t="shared" ca="1" si="167"/>
        <v>-42623186131.917999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-42623186131.917999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-177596608.88299167</v>
      </c>
      <c r="L3417" s="444">
        <f t="shared" ca="1" si="167"/>
        <v>-42800782740.800987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-42800782740.800987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-178336594.75333744</v>
      </c>
      <c r="L3418" s="444">
        <f t="shared" ca="1" si="167"/>
        <v>-42979119335.554321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-42979119335.554321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-179079663.89814299</v>
      </c>
      <c r="L3419" s="444">
        <f t="shared" ca="1" si="167"/>
        <v>-43158198999.452461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-43158198999.452461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-179825829.16438526</v>
      </c>
      <c r="L3420" s="444">
        <f t="shared" ca="1" si="167"/>
        <v>-43338024828.616844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-43338024828.616844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-180575103.45257017</v>
      </c>
      <c r="L3421" s="444">
        <f t="shared" ca="1" si="167"/>
        <v>-43518599932.069412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-43518599932.069412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-181327499.71695587</v>
      </c>
      <c r="L3422" s="444">
        <f t="shared" ca="1" si="167"/>
        <v>-43699927431.786369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-43699927431.786369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-182083030.96577653</v>
      </c>
      <c r="L3423" s="444">
        <f t="shared" ca="1" si="167"/>
        <v>-43882010462.752144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-43882010462.752144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-182841710.26146728</v>
      </c>
      <c r="L3424" s="444">
        <f t="shared" ca="1" si="167"/>
        <v>-44064852173.013611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-44064852173.013611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-183603550.72089005</v>
      </c>
      <c r="L3425" s="444">
        <f t="shared" ca="1" si="167"/>
        <v>-44248455723.734497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-44248455723.734497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-184368565.51556039</v>
      </c>
      <c r="L3426" s="444">
        <f t="shared" ca="1" si="167"/>
        <v>-44432824289.250061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-44432824289.250061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-185136767.87187526</v>
      </c>
      <c r="L3427" s="444">
        <f t="shared" ca="1" si="167"/>
        <v>-44617961057.121933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-44617961057.121933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-185908171.0713414</v>
      </c>
      <c r="L3428" s="444">
        <f t="shared" ca="1" si="167"/>
        <v>-44803869228.193275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-44803869228.193275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-186682788.45080531</v>
      </c>
      <c r="L3429" s="444">
        <f t="shared" ca="1" si="167"/>
        <v>-44990552016.644081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-44990552016.644081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-187460633.40268368</v>
      </c>
      <c r="L3430" s="444">
        <f t="shared" ca="1" si="167"/>
        <v>-45178012650.046768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-45178012650.046768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-188241719.37519488</v>
      </c>
      <c r="L3431" s="444">
        <f t="shared" ca="1" si="167"/>
        <v>-45366254369.421967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-45366254369.421967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-189026059.87259153</v>
      </c>
      <c r="L3432" s="444">
        <f t="shared" ca="1" si="167"/>
        <v>-45555280429.294556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-45555280429.294556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-189813668.45539397</v>
      </c>
      <c r="L3433" s="444">
        <f t="shared" ca="1" si="167"/>
        <v>-45745094097.749947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-45745094097.749947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-190604558.74062479</v>
      </c>
      <c r="L3434" s="444">
        <f t="shared" ca="1" si="167"/>
        <v>-45935698656.49057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-45935698656.49057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-191398744.40204403</v>
      </c>
      <c r="L3435" s="444">
        <f t="shared" ca="1" si="167"/>
        <v>-46127097400.892616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-46127097400.892616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-192196239.1703859</v>
      </c>
      <c r="L3436" s="444">
        <f t="shared" ca="1" si="167"/>
        <v>-46319293640.063004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-46319293640.063004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-192997056.83359584</v>
      </c>
      <c r="L3437" s="444">
        <f t="shared" ca="1" si="167"/>
        <v>-46512290696.896599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-46512290696.896599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-193801211.23706916</v>
      </c>
      <c r="L3438" s="444">
        <f t="shared" ca="1" si="167"/>
        <v>-46706091908.133667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-46706091908.133667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-194608716.28389028</v>
      </c>
      <c r="L3439" s="444">
        <f t="shared" ca="1" si="167"/>
        <v>-46900700624.417557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-46900700624.417557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-195419585.93507314</v>
      </c>
      <c r="L3440" s="444">
        <f t="shared" ca="1" si="167"/>
        <v>-47096120210.352631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-47096120210.352631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-196233834.20980263</v>
      </c>
      <c r="L3441" s="444">
        <f t="shared" ca="1" si="167"/>
        <v>-47292354044.562431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-47292354044.562431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-197051475.18567678</v>
      </c>
      <c r="L3442" s="444">
        <f t="shared" ca="1" si="167"/>
        <v>-47489405519.748108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-47489405519.748108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-197872522.99895045</v>
      </c>
      <c r="L3443" s="444">
        <f t="shared" ca="1" si="167"/>
        <v>-47687278042.747055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-47687278042.747055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-198696991.8447794</v>
      </c>
      <c r="L3444" s="444">
        <f t="shared" ca="1" si="167"/>
        <v>-47885975034.591835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-47885975034.591835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-199524895.97746599</v>
      </c>
      <c r="L3445" s="444">
        <f t="shared" ca="1" si="167"/>
        <v>-48085499930.569298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-48085499930.569298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-200356249.7107054</v>
      </c>
      <c r="L3446" s="444">
        <f t="shared" ca="1" si="167"/>
        <v>-48285856180.280006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-48285856180.280006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-201191067.41783336</v>
      </c>
      <c r="L3447" s="444">
        <f t="shared" ca="1" si="167"/>
        <v>-48487047247.697838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-48487047247.697838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-202029363.53207433</v>
      </c>
      <c r="L3448" s="444">
        <f t="shared" ca="1" si="167"/>
        <v>-48689076611.229912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-48689076611.229912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-202871152.54679129</v>
      </c>
      <c r="L3449" s="444">
        <f t="shared" ca="1" si="167"/>
        <v>-48891947763.776703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-48891947763.776703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-203716449.01573625</v>
      </c>
      <c r="L3450" s="444">
        <f t="shared" ca="1" si="167"/>
        <v>-49095664212.792442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-49095664212.792442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-204565267.55330184</v>
      </c>
      <c r="L3451" s="444">
        <f t="shared" ca="1" si="167"/>
        <v>-49300229480.345741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-49300229480.345741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-205417622.83477393</v>
      </c>
      <c r="L3452" s="444">
        <f t="shared" ca="1" si="167"/>
        <v>-49505647103.180511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-49505647103.180511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-206273529.59658545</v>
      </c>
      <c r="L3453" s="444">
        <f t="shared" ca="1" si="167"/>
        <v>-49711920632.7771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-49711920632.7771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-207133002.63657126</v>
      </c>
      <c r="L3454" s="444">
        <f t="shared" ca="1" si="167"/>
        <v>-49919053635.413673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-49919053635.413673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-207996056.81422365</v>
      </c>
      <c r="L3455" s="444">
        <f t="shared" ca="1" si="167"/>
        <v>-50127049692.227898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-50127049692.227898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-208862707.05094957</v>
      </c>
      <c r="L3456" s="444">
        <f t="shared" ca="1" si="167"/>
        <v>-50335912399.278847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-50335912399.278847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-209732968.33032852</v>
      </c>
      <c r="L3457" s="444">
        <f t="shared" ca="1" si="167"/>
        <v>-50545645367.609177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-50545645367.609177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-210606855.69837156</v>
      </c>
      <c r="L3458" s="444">
        <f t="shared" ca="1" si="167"/>
        <v>-50756252223.307549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-50756252223.307549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-211484384.26378146</v>
      </c>
      <c r="L3459" s="444">
        <f t="shared" ca="1" si="167"/>
        <v>-50967736607.571327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-50967736607.571327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-212365569.19821388</v>
      </c>
      <c r="L3460" s="444">
        <f t="shared" ca="1" si="167"/>
        <v>-51180102176.769539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-51180102176.769539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-213250425.73653975</v>
      </c>
      <c r="L3461" s="444">
        <f t="shared" ca="1" si="167"/>
        <v>-51393352602.506081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-51393352602.506081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-214138969.17710868</v>
      </c>
      <c r="L3462" s="444">
        <f t="shared" ca="1" si="167"/>
        <v>-51607491571.683189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-51607491571.683189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-215031214.88201329</v>
      </c>
      <c r="L3463" s="444">
        <f t="shared" ca="1" si="167"/>
        <v>-51822522786.565201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-51822522786.565201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-215927178.27735499</v>
      </c>
      <c r="L3464" s="444">
        <f t="shared" ca="1" si="167"/>
        <v>-52038449964.842552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-52038449964.842552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-216826874.85351062</v>
      </c>
      <c r="L3465" s="444">
        <f t="shared" ca="1" si="167"/>
        <v>-52255276839.69606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-52255276839.69606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-217730320.16540024</v>
      </c>
      <c r="L3466" s="444">
        <f t="shared" ca="1" si="167"/>
        <v>-52473007159.861458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-52473007159.861458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-218637529.83275607</v>
      </c>
      <c r="L3467" s="444">
        <f t="shared" ca="1" si="167"/>
        <v>-52691644689.694214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-52691644689.694214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-219548519.54039255</v>
      </c>
      <c r="L3468" s="444">
        <f t="shared" ca="1" si="167"/>
        <v>-52911193209.234604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-52911193209.234604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-220463305.03847751</v>
      </c>
      <c r="L3469" s="444">
        <f t="shared" ca="1" si="167"/>
        <v>-53131656514.273079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-53131656514.273079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-221381902.1428045</v>
      </c>
      <c r="L3470" s="444">
        <f t="shared" ca="1" si="167"/>
        <v>-53353038416.415886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-53353038416.415886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-222304326.73506618</v>
      </c>
      <c r="L3471" s="444">
        <f t="shared" ca="1" si="167"/>
        <v>-53575342743.150955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-53575342743.150955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-223230594.76312897</v>
      </c>
      <c r="L3472" s="444">
        <f t="shared" ca="1" si="167"/>
        <v>-53798573337.914085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-53798573337.914085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-224160722.24130869</v>
      </c>
      <c r="L3473" s="444">
        <f t="shared" ca="1" si="167"/>
        <v>-54022734060.155396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-54022734060.155396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-225094725.25064746</v>
      </c>
      <c r="L3474" s="444">
        <f t="shared" ca="1" si="167"/>
        <v>-54247828785.406044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-54247828785.406044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-226032619.93919185</v>
      </c>
      <c r="L3475" s="444">
        <f t="shared" ca="1" si="167"/>
        <v>-54473861405.345238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-54473861405.345238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-226974422.52227181</v>
      </c>
      <c r="L3476" s="444">
        <f t="shared" ca="1" si="167"/>
        <v>-54700835827.867508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-54700835827.867508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-227920149.28278127</v>
      </c>
      <c r="L3477" s="444">
        <f t="shared" ca="1" si="167"/>
        <v>-54928755977.150291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-54928755977.150291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-228869816.57145953</v>
      </c>
      <c r="L3478" s="444">
        <f t="shared" ca="1" si="167"/>
        <v>-55157625793.721748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-55157625793.721748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-229823440.80717397</v>
      </c>
      <c r="L3479" s="444">
        <f t="shared" ca="1" si="167"/>
        <v>-55387449234.528923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-55387449234.528923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-230781038.47720385</v>
      </c>
      <c r="L3480" s="444">
        <f t="shared" ca="1" si="167"/>
        <v>-55618230273.006126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-55618230273.006126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-231742626.13752553</v>
      </c>
      <c r="L3481" s="444">
        <f t="shared" ca="1" si="167"/>
        <v>-55849972899.143654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-55849972899.143654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-232708220.41309854</v>
      </c>
      <c r="L3482" s="444">
        <f t="shared" ca="1" si="167"/>
        <v>-56082681119.556755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-56082681119.556755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-233677837.99815315</v>
      </c>
      <c r="L3483" s="444">
        <f t="shared" ca="1" si="167"/>
        <v>-56316358957.554909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-56316358957.554909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-234651495.65647876</v>
      </c>
      <c r="L3484" s="444">
        <f t="shared" ca="1" si="167"/>
        <v>-56551010453.211388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-56551010453.211388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-235629210.22171411</v>
      </c>
      <c r="L3485" s="444">
        <f t="shared" ca="1" si="167"/>
        <v>-56786639663.433105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-56786639663.433105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-236610998.59763792</v>
      </c>
      <c r="L3486" s="444">
        <f t="shared" ca="1" si="167"/>
        <v>-57023250662.030746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-57023250662.030746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-237596877.75846145</v>
      </c>
      <c r="L3487" s="444">
        <f t="shared" ca="1" si="167"/>
        <v>-57260847539.789207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-57260847539.789207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-238586864.7491217</v>
      </c>
      <c r="L3488" s="444">
        <f t="shared" ca="1" si="167"/>
        <v>-57499434404.53833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-57499434404.53833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-239580976.68557638</v>
      </c>
      <c r="L3489" s="444">
        <f t="shared" ca="1" si="167"/>
        <v>-57739015381.223907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-57739015381.223907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-240579230.75509962</v>
      </c>
      <c r="L3490" s="444">
        <f t="shared" ca="1" si="167"/>
        <v>-57979594611.979004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-57979594611.979004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-241581644.21657914</v>
      </c>
      <c r="L3491" s="444">
        <f t="shared" ca="1" si="167"/>
        <v>-58221176256.19558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-58221176256.19558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-242588234.40081489</v>
      </c>
      <c r="L3492" s="444">
        <f t="shared" ca="1" si="167"/>
        <v>-58463764490.596397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-58463764490.596397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-243599018.71081835</v>
      </c>
      <c r="L3493" s="444">
        <f t="shared" ca="1" si="167"/>
        <v>-58707363509.307213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-58707363509.307213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-244614014.62211338</v>
      </c>
      <c r="L3494" s="444">
        <f t="shared" ca="1" si="167"/>
        <v>-58951977523.929329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-58951977523.929329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-245633239.68303886</v>
      </c>
      <c r="L3495" s="444">
        <f t="shared" ca="1" si="167"/>
        <v>-59197610763.612366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-59197610763.612366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-246656711.51505151</v>
      </c>
      <c r="L3496" s="444">
        <f t="shared" ca="1" si="167"/>
        <v>-59444267475.127419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-59444267475.127419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-247684447.8130309</v>
      </c>
      <c r="L3497" s="444">
        <f t="shared" ca="1" si="167"/>
        <v>-59691951922.940453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-59691951922.940453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-248716466.34558526</v>
      </c>
      <c r="L3498" s="444">
        <f t="shared" ca="1" si="167"/>
        <v>-59940668389.286041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-59940668389.286041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-249752784.95535851</v>
      </c>
      <c r="L3499" s="444">
        <f t="shared" ca="1" si="167"/>
        <v>-60190421174.241402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-60190421174.241402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-250793421.55933917</v>
      </c>
      <c r="L3500" s="444">
        <f t="shared" ca="1" si="167"/>
        <v>-60441214595.800743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-60441214595.800743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-251838394.14916977</v>
      </c>
      <c r="L3501" s="444">
        <f t="shared" ca="1" si="167"/>
        <v>-60693052989.949913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-60693052989.949913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-252887720.79145798</v>
      </c>
      <c r="L3502" s="444">
        <f t="shared" ca="1" si="167"/>
        <v>-60945940710.741371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-60945940710.741371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-253941419.62808904</v>
      </c>
      <c r="L3503" s="444">
        <f t="shared" ca="1" si="167"/>
        <v>-61199882130.369461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-61199882130.369461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-254999508.87653941</v>
      </c>
      <c r="L3504" s="444">
        <f t="shared" ca="1" si="167"/>
        <v>-61454881639.246002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-61454881639.246002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-256062006.83019167</v>
      </c>
      <c r="L3505" s="444">
        <f t="shared" ca="1" si="167"/>
        <v>-61710943646.076195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-61710943646.076195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-257128931.85865077</v>
      </c>
      <c r="L3506" s="444">
        <f t="shared" ca="1" si="167"/>
        <v>-61968072577.934845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-61968072577.934845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-258200302.40806183</v>
      </c>
      <c r="L3507" s="444">
        <f t="shared" ca="1" si="167"/>
        <v>-62226272880.342903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-62226272880.342903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-259276137.00142872</v>
      </c>
      <c r="L3508" s="444">
        <f t="shared" ca="1" si="167"/>
        <v>-62485549017.34433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-62485549017.34433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-260356454.2389347</v>
      </c>
      <c r="L3509" s="444">
        <f t="shared" ca="1" si="167"/>
        <v>-62745905471.583267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-62745905471.583267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-261441272.79826358</v>
      </c>
      <c r="L3510" s="444">
        <f t="shared" ca="1" si="167"/>
        <v>-63007346744.381531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-63007346744.381531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-262530611.43492305</v>
      </c>
      <c r="L3511" s="444">
        <f t="shared" ca="1" si="167"/>
        <v>-63269877355.816452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-63269877355.816452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-263624488.98256853</v>
      </c>
      <c r="L3512" s="444">
        <f t="shared" ca="1" si="167"/>
        <v>-63533501844.799019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-63533501844.799019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-264722924.35332924</v>
      </c>
      <c r="L3513" s="444">
        <f t="shared" ca="1" si="167"/>
        <v>-63798224769.152351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-63798224769.152351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-265825936.53813478</v>
      </c>
      <c r="L3514" s="444">
        <f t="shared" ca="1" si="167"/>
        <v>-64064050705.690483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-64064050705.690483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-266933544.60704368</v>
      </c>
      <c r="L3515" s="444">
        <f t="shared" ca="1" si="167"/>
        <v>-64330984250.297523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-64330984250.297523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-268045767.709573</v>
      </c>
      <c r="L3516" s="444">
        <f t="shared" ca="1" si="167"/>
        <v>-64599030018.007095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-64599030018.007095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-269162625.07502955</v>
      </c>
      <c r="L3517" s="444">
        <f t="shared" ca="1" si="167"/>
        <v>-64868192643.082123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-64868192643.082123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-270284136.01284218</v>
      </c>
      <c r="L3518" s="444">
        <f t="shared" ca="1" si="167"/>
        <v>-65138476779.094963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-65138476779.094963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-271410319.91289568</v>
      </c>
      <c r="L3519" s="444">
        <f t="shared" ca="1" si="167"/>
        <v>-65409887099.007858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-65409887099.007858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-272541196.24586606</v>
      </c>
      <c r="L3520" s="444">
        <f t="shared" ca="1" si="167"/>
        <v>-65682428295.253723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-65682428295.253723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-273676784.56355721</v>
      </c>
      <c r="L3521" s="444">
        <f t="shared" ca="1" si="167"/>
        <v>-65956105079.817284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-65956105079.817284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-274817104.49923867</v>
      </c>
      <c r="L3522" s="444">
        <f t="shared" ca="1" si="167"/>
        <v>-66230922184.316521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-66230922184.316521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-275962175.76798552</v>
      </c>
      <c r="L3523" s="444">
        <f t="shared" ca="1" si="167"/>
        <v>-66506884360.084503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-66506884360.084503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-277112018.16701871</v>
      </c>
      <c r="L3524" s="444">
        <f t="shared" ca="1" si="167"/>
        <v>-66783996378.251518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-66783996378.251518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-278266651.57604802</v>
      </c>
      <c r="L3525" s="444">
        <f t="shared" ca="1" si="167"/>
        <v>-67062263029.827568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-67062263029.827568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-279426095.95761484</v>
      </c>
      <c r="L3526" s="444">
        <f t="shared" ca="1" si="167"/>
        <v>-67341689125.785179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-67341689125.785179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-280590371.35743827</v>
      </c>
      <c r="L3527" s="444">
        <f t="shared" ca="1" si="167"/>
        <v>-67622279497.142616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-67622279497.142616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-281759497.9047609</v>
      </c>
      <c r="L3528" s="444">
        <f t="shared" ca="1" si="167"/>
        <v>-67904038995.047379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-67904038995.047379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-282933495.81269741</v>
      </c>
      <c r="L3529" s="444">
        <f t="shared" ca="1" si="167"/>
        <v>-68186972490.860077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-68186972490.860077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-284112385.37858367</v>
      </c>
      <c r="L3530" s="444">
        <f t="shared" ca="1" si="167"/>
        <v>-68471084876.238663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-68471084876.238663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-285296186.98432773</v>
      </c>
      <c r="L3531" s="444">
        <f t="shared" ca="1" si="167"/>
        <v>-68756381063.222992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-68756381063.222992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-286484921.09676248</v>
      </c>
      <c r="L3532" s="444">
        <f t="shared" ca="1" si="167"/>
        <v>-69042865984.319748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-69042865984.319748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-287678608.26799893</v>
      </c>
      <c r="L3533" s="444">
        <f t="shared" ca="1" si="167"/>
        <v>-69330544592.587753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-69330544592.587753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-288877269.1357823</v>
      </c>
      <c r="L3534" s="444">
        <f t="shared" ca="1" si="167"/>
        <v>-69619421861.723541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-69619421861.723541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-290080924.42384809</v>
      </c>
      <c r="L3535" s="444">
        <f t="shared" ca="1" si="167"/>
        <v>-69909502786.147385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-69909502786.147385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-291289594.94228077</v>
      </c>
      <c r="L3536" s="444">
        <f t="shared" ca="1" si="167"/>
        <v>-70200792381.089661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-70200792381.089661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-292503301.58787358</v>
      </c>
      <c r="L3537" s="444">
        <f t="shared" ca="1" si="167"/>
        <v>-70493295682.677536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-70493295682.677536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-293722065.34448975</v>
      </c>
      <c r="L3538" s="444">
        <f t="shared" ca="1" si="167"/>
        <v>-70787017748.022018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-70787017748.022018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-294945907.28342509</v>
      </c>
      <c r="L3539" s="444">
        <f t="shared" ca="1" si="167"/>
        <v>-71081963655.30545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-71081963655.30545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-296174848.56377268</v>
      </c>
      <c r="L3540" s="444">
        <f t="shared" ca="1" si="167"/>
        <v>-71378138503.869217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-71378138503.869217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-297408910.43278837</v>
      </c>
      <c r="L3541" s="444">
        <f t="shared" ca="1" si="167"/>
        <v>-71675547414.302002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-71675547414.302002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-298648114.22625834</v>
      </c>
      <c r="L3542" s="444">
        <f t="shared" ca="1" si="167"/>
        <v>-71974195528.528259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-71974195528.528259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-299892481.36886775</v>
      </c>
      <c r="L3543" s="444">
        <f t="shared" ca="1" si="167"/>
        <v>-72274088009.897125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-72274088009.897125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-301142033.37457132</v>
      </c>
      <c r="L3544" s="444">
        <f t="shared" ca="1" si="167"/>
        <v>-72575230043.271698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-72575230043.271698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-302396791.84696543</v>
      </c>
      <c r="L3545" s="444">
        <f t="shared" ca="1" si="167"/>
        <v>-72877626835.118668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-72877626835.118668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-303656778.47966111</v>
      </c>
      <c r="L3546" s="444">
        <f t="shared" ca="1" si="167"/>
        <v>-73181283613.598328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-73181283613.598328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-304922015.0566597</v>
      </c>
      <c r="L3547" s="444">
        <f t="shared" ca="1" si="167"/>
        <v>-73486205628.654984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-73486205628.654984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-306192523.45272911</v>
      </c>
      <c r="L3548" s="444">
        <f t="shared" ca="1" si="167"/>
        <v>-73792398152.107712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-73792398152.107712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-307468325.63378215</v>
      </c>
      <c r="L3549" s="444">
        <f t="shared" ca="1" si="167"/>
        <v>-74099866477.741501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-74099866477.741501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-308749443.65725625</v>
      </c>
      <c r="L3550" s="444">
        <f t="shared" ca="1" si="167"/>
        <v>-74408615921.398758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-74408615921.398758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-310035899.67249483</v>
      </c>
      <c r="L3551" s="444">
        <f t="shared" ca="1" si="167"/>
        <v>-74718651821.071259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-74718651821.071259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-311327715.92113024</v>
      </c>
      <c r="L3552" s="444">
        <f t="shared" ca="1" si="167"/>
        <v>-75029979536.992386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-75029979536.992386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-312624914.73746824</v>
      </c>
      <c r="L3553" s="444">
        <f t="shared" ca="1" si="167"/>
        <v>-75342604451.729858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-75342604451.729858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-313927518.54887438</v>
      </c>
      <c r="L3554" s="444">
        <f t="shared" ca="1" si="167"/>
        <v>-75656531970.278732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-75656531970.278732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-315235549.8761614</v>
      </c>
      <c r="L3555" s="444">
        <f t="shared" ca="1" si="167"/>
        <v>-75971767520.154892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-75971767520.154892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-316549031.33397871</v>
      </c>
      <c r="L3556" s="444">
        <f t="shared" ca="1" si="167"/>
        <v>-76288316551.488876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-76288316551.488876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-317867985.63120365</v>
      </c>
      <c r="L3557" s="444">
        <f t="shared" ca="1" si="167"/>
        <v>-76606184537.120087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-76606184537.120087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-319192435.57133371</v>
      </c>
      <c r="L3558" s="444">
        <f t="shared" ca="1" si="167"/>
        <v>-76925376972.691422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-76925376972.691422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-320522404.05288094</v>
      </c>
      <c r="L3559" s="444">
        <f t="shared" ca="1" si="167"/>
        <v>-77245899376.744308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-77245899376.744308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-321857914.06976795</v>
      </c>
      <c r="L3560" s="444">
        <f t="shared" ca="1" si="167"/>
        <v>-77567757290.814072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-77567757290.814072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-323198988.71172529</v>
      </c>
      <c r="L3561" s="444">
        <f t="shared" ca="1" si="167"/>
        <v>-77890956279.525803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-77890956279.525803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-324545651.16469085</v>
      </c>
      <c r="L3562" s="444">
        <f t="shared" ca="1" si="167"/>
        <v>-78215501930.690491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-78215501930.690491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-325897924.71121037</v>
      </c>
      <c r="L3563" s="444">
        <f t="shared" ca="1" si="167"/>
        <v>-78541399855.401703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-78541399855.401703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-327255832.73084044</v>
      </c>
      <c r="L3564" s="444">
        <f t="shared" ca="1" si="167"/>
        <v>-78868655688.132538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-78868655688.132538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-328619398.70055223</v>
      </c>
      <c r="L3565" s="444">
        <f t="shared" ca="1" si="167"/>
        <v>-79197275086.833084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-79197275086.833084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-329988646.19513786</v>
      </c>
      <c r="L3566" s="444">
        <f t="shared" ca="1" si="167"/>
        <v>-79527263733.028229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-79527263733.028229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-331363598.88761759</v>
      </c>
      <c r="L3567" s="444">
        <f t="shared" ca="1" si="167"/>
        <v>-79858627331.915848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-79858627331.915848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-332744280.54964936</v>
      </c>
      <c r="L3568" s="444">
        <f t="shared" ca="1" si="167"/>
        <v>-80191371612.4655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-80191371612.4655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-334130715.05193961</v>
      </c>
      <c r="L3569" s="444">
        <f t="shared" ca="1" si="167"/>
        <v>-80525502327.517441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-80525502327.517441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-335522926.36465597</v>
      </c>
      <c r="L3570" s="444">
        <f t="shared" ca="1" si="167"/>
        <v>-80861025253.882095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-80861025253.882095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-336920938.55784208</v>
      </c>
      <c r="L3571" s="444">
        <f t="shared" ca="1" si="167"/>
        <v>-81197946192.439941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-81197946192.439941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-338324775.80183309</v>
      </c>
      <c r="L3572" s="444">
        <f t="shared" ca="1" si="167"/>
        <v>-81536270968.241776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-81536270968.241776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-339734462.36767405</v>
      </c>
      <c r="L3573" s="444">
        <f t="shared" ca="1" si="167"/>
        <v>-81876005430.609451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-81876005430.609451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-341150022.6275394</v>
      </c>
      <c r="L3574" s="444">
        <f t="shared" ca="1" si="167"/>
        <v>-82217155453.236984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-82217155453.236984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-342571481.05515409</v>
      </c>
      <c r="L3575" s="444">
        <f t="shared" ca="1" si="167"/>
        <v>-82559726934.292145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-82559726934.292145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-343998862.22621727</v>
      </c>
      <c r="L3576" s="444">
        <f t="shared" ca="1" si="167"/>
        <v>-82903725796.518356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-82903725796.518356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-345432190.8188265</v>
      </c>
      <c r="L3577" s="444">
        <f t="shared" ca="1" si="167"/>
        <v>-83249157987.337189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-83249157987.337189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-346871491.61390495</v>
      </c>
      <c r="L3578" s="444">
        <f t="shared" ref="L3578:L3832" ca="1" si="172">I3578-J3578+K3578</f>
        <v>-83596029478.951096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-83596029478.951096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-348316789.49562955</v>
      </c>
      <c r="L3579" s="444">
        <f t="shared" ca="1" si="172"/>
        <v>-83944346268.446732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-83944346268.446732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-349768109.45186138</v>
      </c>
      <c r="L3580" s="444">
        <f t="shared" ca="1" si="172"/>
        <v>-84294114377.89859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-84294114377.89859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-351225476.57457745</v>
      </c>
      <c r="L3581" s="444">
        <f t="shared" ca="1" si="172"/>
        <v>-84645339854.473175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-84645339854.473175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-352688916.06030488</v>
      </c>
      <c r="L3582" s="444">
        <f t="shared" ca="1" si="172"/>
        <v>-84998028770.533478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-84998028770.533478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-354158453.21055615</v>
      </c>
      <c r="L3583" s="444">
        <f t="shared" ca="1" si="172"/>
        <v>-85352187223.744034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-85352187223.744034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-355634113.43226683</v>
      </c>
      <c r="L3584" s="444">
        <f t="shared" ca="1" si="172"/>
        <v>-85707821337.1763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-85707821337.1763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-357115922.23823458</v>
      </c>
      <c r="L3585" s="444">
        <f t="shared" ca="1" si="172"/>
        <v>-86064937259.414536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-86064937259.414536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-358603905.24756056</v>
      </c>
      <c r="L3586" s="444">
        <f t="shared" ca="1" si="172"/>
        <v>-86423541164.662094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-86423541164.662094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-360098088.18609208</v>
      </c>
      <c r="L3587" s="444">
        <f t="shared" ca="1" si="172"/>
        <v>-86783639252.84819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-86783639252.84819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-361598496.88686746</v>
      </c>
      <c r="L3588" s="444">
        <f t="shared" ca="1" si="172"/>
        <v>-87145237749.735062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-87145237749.735062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-363105157.29056275</v>
      </c>
      <c r="L3589" s="444">
        <f t="shared" ca="1" si="172"/>
        <v>-87508342907.02562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-87508342907.02562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-364618095.44594008</v>
      </c>
      <c r="L3590" s="444">
        <f t="shared" ca="1" si="172"/>
        <v>-87872961002.471558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-87872961002.471558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-366137337.51029813</v>
      </c>
      <c r="L3591" s="444">
        <f t="shared" ca="1" si="172"/>
        <v>-88239098339.981857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-88239098339.981857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-367662909.74992442</v>
      </c>
      <c r="L3592" s="444">
        <f t="shared" ca="1" si="172"/>
        <v>-88606761249.731781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-88606761249.731781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-369194838.5405491</v>
      </c>
      <c r="L3593" s="444">
        <f t="shared" ca="1" si="172"/>
        <v>-88975956088.272324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-88975956088.272324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-370733150.36780137</v>
      </c>
      <c r="L3594" s="444">
        <f t="shared" ca="1" si="172"/>
        <v>-89346689238.640121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-89346689238.640121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-372277871.82766718</v>
      </c>
      <c r="L3595" s="444">
        <f t="shared" ca="1" si="172"/>
        <v>-89718967110.467789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-89718967110.467789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-373829029.62694913</v>
      </c>
      <c r="L3596" s="444">
        <f t="shared" ca="1" si="172"/>
        <v>-90092796140.094742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-90092796140.094742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-375386650.58372808</v>
      </c>
      <c r="L3597" s="444">
        <f t="shared" ca="1" si="172"/>
        <v>-90468182790.678467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-90468182790.678467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-376950761.62782693</v>
      </c>
      <c r="L3598" s="444">
        <f t="shared" ca="1" si="172"/>
        <v>-90845133552.30629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-90845133552.30629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-378521389.80127621</v>
      </c>
      <c r="L3599" s="444">
        <f t="shared" ca="1" si="172"/>
        <v>-91223654942.107559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-91223654942.107559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-380098562.25878149</v>
      </c>
      <c r="L3600" s="444">
        <f t="shared" ca="1" si="172"/>
        <v>-91603753504.366348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-91603753504.366348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-381682306.26819313</v>
      </c>
      <c r="L3601" s="444">
        <f t="shared" ca="1" si="172"/>
        <v>-91985435810.634537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-91985435810.634537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-383272649.21097726</v>
      </c>
      <c r="L3602" s="444">
        <f t="shared" ca="1" si="172"/>
        <v>-92368708459.84552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-92368708459.84552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-384869618.58268964</v>
      </c>
      <c r="L3603" s="444">
        <f t="shared" ca="1" si="172"/>
        <v>-92753578078.428207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-92753578078.428207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-386473241.99345088</v>
      </c>
      <c r="L3604" s="444">
        <f t="shared" ca="1" si="172"/>
        <v>-93140051320.421661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-93140051320.421661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-388083547.16842359</v>
      </c>
      <c r="L3605" s="444">
        <f t="shared" ca="1" si="172"/>
        <v>-93528134867.590088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-93528134867.590088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-389700561.94829202</v>
      </c>
      <c r="L3606" s="444">
        <f t="shared" ca="1" si="172"/>
        <v>-93917835429.538376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-93917835429.538376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-391324314.28974324</v>
      </c>
      <c r="L3607" s="444">
        <f t="shared" ca="1" si="172"/>
        <v>-94309159743.828125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-94309159743.828125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-392954832.2659505</v>
      </c>
      <c r="L3608" s="444">
        <f t="shared" ca="1" si="172"/>
        <v>-94702114576.09407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-94702114576.09407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-394592144.06705862</v>
      </c>
      <c r="L3609" s="444">
        <f t="shared" ca="1" si="172"/>
        <v>-95096706720.161133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-95096706720.161133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-396236278.00067139</v>
      </c>
      <c r="L3610" s="444">
        <f t="shared" ca="1" si="172"/>
        <v>-95492942998.161804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-95492942998.161804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-397887262.49234086</v>
      </c>
      <c r="L3611" s="444">
        <f t="shared" ca="1" si="172"/>
        <v>-95890830260.654144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-95890830260.654144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-399545126.08605891</v>
      </c>
      <c r="L3612" s="444">
        <f t="shared" ca="1" si="172"/>
        <v>-96290375386.740204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-96290375386.740204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-401209897.44475085</v>
      </c>
      <c r="L3613" s="444">
        <f t="shared" ca="1" si="172"/>
        <v>-96691585284.184952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-96691585284.184952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-402881605.35077065</v>
      </c>
      <c r="L3614" s="444">
        <f t="shared" ca="1" si="172"/>
        <v>-97094466889.535721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-97094466889.535721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-404560278.70639884</v>
      </c>
      <c r="L3615" s="444">
        <f t="shared" ca="1" si="172"/>
        <v>-97499027168.242126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-97499027168.242126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-406245946.53434217</v>
      </c>
      <c r="L3616" s="444">
        <f t="shared" ca="1" si="172"/>
        <v>-97905273114.776474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-97905273114.776474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-407938637.9782353</v>
      </c>
      <c r="L3617" s="444">
        <f t="shared" ca="1" si="172"/>
        <v>-98313211752.754715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-98313211752.754715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-409638382.30314463</v>
      </c>
      <c r="L3618" s="444">
        <f t="shared" ca="1" si="172"/>
        <v>-98722850135.057861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-98722850135.057861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-411345208.89607441</v>
      </c>
      <c r="L3619" s="444">
        <f t="shared" ca="1" si="172"/>
        <v>-99134195343.953934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-99134195343.953934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-413059147.26647472</v>
      </c>
      <c r="L3620" s="444">
        <f t="shared" ca="1" si="172"/>
        <v>-99547254491.220413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-99547254491.220413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-414780227.04675174</v>
      </c>
      <c r="L3621" s="444">
        <f t="shared" ca="1" si="172"/>
        <v>-99962034718.267166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-99962034718.267166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-416508477.99277985</v>
      </c>
      <c r="L3622" s="444">
        <f t="shared" ca="1" si="172"/>
        <v>-100378543196.25995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-100378543196.25995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-418243929.98441643</v>
      </c>
      <c r="L3623" s="444">
        <f t="shared" ca="1" si="172"/>
        <v>-100796787126.24437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-100796787126.24437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-419986613.0260182</v>
      </c>
      <c r="L3624" s="444">
        <f t="shared" ca="1" si="172"/>
        <v>-101216773739.27039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-101216773739.27039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-421736557.24695992</v>
      </c>
      <c r="L3625" s="444">
        <f t="shared" ca="1" si="172"/>
        <v>-101638510296.51735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-101638510296.51735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-423493792.90215564</v>
      </c>
      <c r="L3626" s="444">
        <f t="shared" ca="1" si="172"/>
        <v>-102062004089.41951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-102062004089.41951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-425258350.3725813</v>
      </c>
      <c r="L3627" s="444">
        <f t="shared" ca="1" si="172"/>
        <v>-102487262439.79208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-102487262439.79208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-427030260.16580033</v>
      </c>
      <c r="L3628" s="444">
        <f t="shared" ca="1" si="172"/>
        <v>-102914292699.95789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-102914292699.95789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-428809552.91649121</v>
      </c>
      <c r="L3629" s="444">
        <f t="shared" ca="1" si="172"/>
        <v>-103343102252.87437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-103343102252.87437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-430596259.38697654</v>
      </c>
      <c r="L3630" s="444">
        <f t="shared" ca="1" si="172"/>
        <v>-103773698512.26135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-103773698512.26135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-432390410.46775562</v>
      </c>
      <c r="L3631" s="444">
        <f t="shared" ca="1" si="172"/>
        <v>-104206088922.72911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-104206088922.72911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-434192037.17803794</v>
      </c>
      <c r="L3632" s="444">
        <f t="shared" ca="1" si="172"/>
        <v>-104640280959.90715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-104640280959.90715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-436001170.66627979</v>
      </c>
      <c r="L3633" s="444">
        <f t="shared" ca="1" si="172"/>
        <v>-105076282130.57343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-105076282130.57343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-437817842.21072263</v>
      </c>
      <c r="L3634" s="444">
        <f t="shared" ca="1" si="172"/>
        <v>-105514099972.78415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-105514099972.78415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-439642083.21993393</v>
      </c>
      <c r="L3635" s="444">
        <f t="shared" ca="1" si="172"/>
        <v>-105953742056.00409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-105953742056.00409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-441473925.23335034</v>
      </c>
      <c r="L3636" s="444">
        <f t="shared" ca="1" si="172"/>
        <v>-106395215981.23744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-106395215981.23744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-443313399.92182267</v>
      </c>
      <c r="L3637" s="444">
        <f t="shared" ca="1" si="172"/>
        <v>-106838529381.15927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-106838529381.15927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-445160539.08816361</v>
      </c>
      <c r="L3638" s="444">
        <f t="shared" ca="1" si="172"/>
        <v>-107283689920.24744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-107283689920.24744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-447015374.66769767</v>
      </c>
      <c r="L3639" s="444">
        <f t="shared" ca="1" si="172"/>
        <v>-107730705294.91513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-107730705294.91513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-448877938.72881305</v>
      </c>
      <c r="L3640" s="444">
        <f t="shared" ca="1" si="172"/>
        <v>-108179583233.64394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-108179583233.64394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-450748263.47351646</v>
      </c>
      <c r="L3641" s="444">
        <f t="shared" ca="1" si="172"/>
        <v>-108630331497.11745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-108630331497.11745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-452626381.23798931</v>
      </c>
      <c r="L3642" s="444">
        <f t="shared" ca="1" si="172"/>
        <v>-109082957878.35544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-109082957878.35544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-454512324.49314767</v>
      </c>
      <c r="L3643" s="444">
        <f t="shared" ca="1" si="172"/>
        <v>-109537470202.84859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-109537470202.84859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-456406125.84520245</v>
      </c>
      <c r="L3644" s="444">
        <f t="shared" ca="1" si="172"/>
        <v>-109993876328.69379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-109993876328.69379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-458307818.03622413</v>
      </c>
      <c r="L3645" s="444">
        <f t="shared" ca="1" si="172"/>
        <v>-110452184146.73001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-110452184146.73001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-460217433.94470835</v>
      </c>
      <c r="L3646" s="444">
        <f t="shared" ca="1" si="172"/>
        <v>-110912401580.67471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-110912401580.67471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-462135006.58614463</v>
      </c>
      <c r="L3647" s="444">
        <f t="shared" ca="1" si="172"/>
        <v>-111374536587.26086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-111374536587.26086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-464060569.11358684</v>
      </c>
      <c r="L3648" s="444">
        <f t="shared" ca="1" si="172"/>
        <v>-111838597156.37445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-111838597156.37445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-465994154.81822693</v>
      </c>
      <c r="L3649" s="444">
        <f t="shared" ca="1" si="172"/>
        <v>-112304591311.19267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-112304591311.19267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-467935797.12996954</v>
      </c>
      <c r="L3650" s="444">
        <f t="shared" ca="1" si="172"/>
        <v>-112772527108.32265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-112772527108.32265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-469885529.618011</v>
      </c>
      <c r="L3651" s="444">
        <f t="shared" ca="1" si="172"/>
        <v>-113242412637.94066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-113242412637.94066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-471843385.99141937</v>
      </c>
      <c r="L3652" s="444">
        <f t="shared" ca="1" si="172"/>
        <v>-113714256023.93208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-113714256023.93208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-473809400.09971708</v>
      </c>
      <c r="L3653" s="444">
        <f t="shared" ca="1" si="172"/>
        <v>-114188065424.0318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-114188065424.0318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-475783605.93346584</v>
      </c>
      <c r="L3654" s="444">
        <f t="shared" ca="1" si="172"/>
        <v>-114663849029.96527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-114663849029.96527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-477766037.62485528</v>
      </c>
      <c r="L3655" s="444">
        <f t="shared" ca="1" si="172"/>
        <v>-115141615067.59013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-115141615067.59013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-479756729.4482922</v>
      </c>
      <c r="L3656" s="444">
        <f t="shared" ca="1" si="172"/>
        <v>-115621371797.03842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-115621371797.03842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-481755715.82099348</v>
      </c>
      <c r="L3657" s="444">
        <f t="shared" ca="1" si="172"/>
        <v>-116103127512.85942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-116103127512.85942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-483763031.303581</v>
      </c>
      <c r="L3658" s="444">
        <f t="shared" ca="1" si="172"/>
        <v>-116586890544.16299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-116586890544.16299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-485778710.6006791</v>
      </c>
      <c r="L3659" s="444">
        <f t="shared" ca="1" si="172"/>
        <v>-117072669254.76367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-117072669254.76367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-487802788.56151527</v>
      </c>
      <c r="L3660" s="444">
        <f t="shared" ca="1" si="172"/>
        <v>-117560472043.32518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-117560472043.32518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-489835300.18052155</v>
      </c>
      <c r="L3661" s="444">
        <f t="shared" ca="1" si="172"/>
        <v>-118050307343.50571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-118050307343.50571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-491876280.59794044</v>
      </c>
      <c r="L3662" s="444">
        <f t="shared" ca="1" si="172"/>
        <v>-118542183624.10365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-118542183624.10365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-493925765.10043186</v>
      </c>
      <c r="L3663" s="444">
        <f t="shared" ca="1" si="172"/>
        <v>-119036109389.20409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-119036109389.20409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-495983789.12168366</v>
      </c>
      <c r="L3664" s="444">
        <f t="shared" ca="1" si="172"/>
        <v>-119532093178.32578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-119532093178.32578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-498050388.24302399</v>
      </c>
      <c r="L3665" s="444">
        <f t="shared" ca="1" si="172"/>
        <v>-120030143566.5688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-120030143566.5688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-500125598.19403672</v>
      </c>
      <c r="L3666" s="444">
        <f t="shared" ca="1" si="172"/>
        <v>-120530269164.76283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-120530269164.76283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-502209454.85317844</v>
      </c>
      <c r="L3667" s="444">
        <f t="shared" ca="1" si="172"/>
        <v>-121032478619.61601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-121032478619.61601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-504301994.24840003</v>
      </c>
      <c r="L3668" s="444">
        <f t="shared" ca="1" si="172"/>
        <v>-121536780613.86441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-121536780613.86441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-506403252.55776834</v>
      </c>
      <c r="L3669" s="444">
        <f t="shared" ca="1" si="172"/>
        <v>-122043183866.42218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-122043183866.42218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-508513266.1100924</v>
      </c>
      <c r="L3670" s="444">
        <f t="shared" ca="1" si="172"/>
        <v>-122551697132.53227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-122551697132.53227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-510632071.38555115</v>
      </c>
      <c r="L3671" s="444">
        <f t="shared" ca="1" si="172"/>
        <v>-123062329203.91782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-123062329203.91782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-512759705.01632428</v>
      </c>
      <c r="L3672" s="444">
        <f t="shared" ca="1" si="172"/>
        <v>-123575088908.93414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-123575088908.93414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-514896203.78722554</v>
      </c>
      <c r="L3673" s="444">
        <f t="shared" ca="1" si="172"/>
        <v>-124089985112.72137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-124089985112.72137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-517041604.63633913</v>
      </c>
      <c r="L3674" s="444">
        <f t="shared" ca="1" si="172"/>
        <v>-124607026717.35771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-124607026717.35771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-519195944.65565717</v>
      </c>
      <c r="L3675" s="444">
        <f t="shared" ca="1" si="172"/>
        <v>-125126222662.01337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-125126222662.01337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-521359261.09172237</v>
      </c>
      <c r="L3676" s="444">
        <f t="shared" ca="1" si="172"/>
        <v>-125647581923.10509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-125647581923.10509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-523531591.3462711</v>
      </c>
      <c r="L3677" s="444">
        <f t="shared" ca="1" si="172"/>
        <v>-126171113514.45135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-126171113514.45135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-525712972.97688055</v>
      </c>
      <c r="L3678" s="444">
        <f t="shared" ca="1" si="172"/>
        <v>-126696826487.42824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-126696826487.42824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-527903443.69761771</v>
      </c>
      <c r="L3679" s="444">
        <f t="shared" ca="1" si="172"/>
        <v>-127224729931.12585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-127224729931.12585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-530103041.379691</v>
      </c>
      <c r="L3680" s="444">
        <f t="shared" ca="1" si="172"/>
        <v>-127754832972.50554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-127754832972.50554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-532311804.05210638</v>
      </c>
      <c r="L3681" s="444">
        <f t="shared" ca="1" si="172"/>
        <v>-128287144776.55765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-128287144776.55765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-534529769.90232354</v>
      </c>
      <c r="L3682" s="444">
        <f t="shared" ca="1" si="172"/>
        <v>-128821674546.45998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-128821674546.45998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-536756977.27691662</v>
      </c>
      <c r="L3683" s="444">
        <f t="shared" ca="1" si="172"/>
        <v>-129358431523.73689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-129358431523.73689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-538993464.68223703</v>
      </c>
      <c r="L3684" s="444">
        <f t="shared" ca="1" si="172"/>
        <v>-129897424988.41913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-129897424988.41913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-541239270.78507972</v>
      </c>
      <c r="L3685" s="444">
        <f t="shared" ca="1" si="172"/>
        <v>-130438664259.20421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-130438664259.20421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-543494434.41335094</v>
      </c>
      <c r="L3686" s="444">
        <f t="shared" ca="1" si="172"/>
        <v>-130982158693.61755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-130982158693.61755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-545758994.55673981</v>
      </c>
      <c r="L3687" s="444">
        <f t="shared" ca="1" si="172"/>
        <v>-131527917688.17429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-131527917688.17429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-548032990.36739278</v>
      </c>
      <c r="L3688" s="444">
        <f t="shared" ca="1" si="172"/>
        <v>-132075950678.54167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-132075950678.54167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-550316461.16059029</v>
      </c>
      <c r="L3689" s="444">
        <f t="shared" ca="1" si="172"/>
        <v>-132626267139.70226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-132626267139.70226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-552609446.41542614</v>
      </c>
      <c r="L3690" s="444">
        <f t="shared" ca="1" si="172"/>
        <v>-133178876586.11768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-133178876586.11768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-554911985.77549028</v>
      </c>
      <c r="L3691" s="444">
        <f t="shared" ca="1" si="172"/>
        <v>-133733788571.89317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-133733788571.89317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-557224119.04955494</v>
      </c>
      <c r="L3692" s="444">
        <f t="shared" ca="1" si="172"/>
        <v>-134291012690.94273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-134291012690.94273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-559545886.21226144</v>
      </c>
      <c r="L3693" s="444">
        <f t="shared" ca="1" si="172"/>
        <v>-134850558577.155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-134850558577.155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-561877327.40481246</v>
      </c>
      <c r="L3694" s="444">
        <f t="shared" ca="1" si="172"/>
        <v>-135412435904.55981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-135412435904.55981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-564218482.93566597</v>
      </c>
      <c r="L3695" s="444">
        <f t="shared" ca="1" si="172"/>
        <v>-135976654387.49548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-135976654387.49548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-566569393.28123116</v>
      </c>
      <c r="L3696" s="444">
        <f t="shared" ca="1" si="172"/>
        <v>-136543223780.77672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-136543223780.77672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-568930099.08656967</v>
      </c>
      <c r="L3697" s="444">
        <f t="shared" ca="1" si="172"/>
        <v>-137112153879.86328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-137112153879.86328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-571300641.16609704</v>
      </c>
      <c r="L3698" s="444">
        <f t="shared" ca="1" si="172"/>
        <v>-137683454521.02939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-137683454521.02939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-573681060.50428915</v>
      </c>
      <c r="L3699" s="444">
        <f t="shared" ca="1" si="172"/>
        <v>-138257135581.53369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-138257135581.53369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-576071398.25639033</v>
      </c>
      <c r="L3700" s="444">
        <f t="shared" ca="1" si="172"/>
        <v>-138833206979.79007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-138833206979.79007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-578471695.74912524</v>
      </c>
      <c r="L3701" s="444">
        <f t="shared" ca="1" si="172"/>
        <v>-139411678675.53918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-139411678675.53918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-580881994.48141325</v>
      </c>
      <c r="L3702" s="444">
        <f t="shared" ca="1" si="172"/>
        <v>-139992560670.0206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-139992560670.0206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-583302336.12508583</v>
      </c>
      <c r="L3703" s="444">
        <f t="shared" ca="1" si="172"/>
        <v>-140575863006.14569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-140575863006.14569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-585732762.52560699</v>
      </c>
      <c r="L3704" s="444">
        <f t="shared" ca="1" si="172"/>
        <v>-141161595768.6713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-141161595768.6713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-588173315.70279706</v>
      </c>
      <c r="L3705" s="444">
        <f t="shared" ca="1" si="172"/>
        <v>-141749769084.37408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-141749769084.37408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-590624037.85155869</v>
      </c>
      <c r="L3706" s="444">
        <f t="shared" ca="1" si="172"/>
        <v>-142340393122.22565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-142340393122.22565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-593084971.3426069</v>
      </c>
      <c r="L3707" s="444">
        <f t="shared" ca="1" si="172"/>
        <v>-142933478093.56827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-142933478093.56827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-595556158.72320116</v>
      </c>
      <c r="L3708" s="444">
        <f t="shared" ca="1" si="172"/>
        <v>-143529034252.29147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-143529034252.29147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-598037642.71788108</v>
      </c>
      <c r="L3709" s="444">
        <f t="shared" ca="1" si="172"/>
        <v>-144127071895.00937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-144127071895.00937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-600529466.22920573</v>
      </c>
      <c r="L3710" s="444">
        <f t="shared" ca="1" si="172"/>
        <v>-144727601361.23859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-144727601361.23859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-603031672.33849406</v>
      </c>
      <c r="L3711" s="444">
        <f t="shared" ca="1" si="172"/>
        <v>-145330633033.57709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-145330633033.57709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-605544304.30657125</v>
      </c>
      <c r="L3712" s="444">
        <f t="shared" ca="1" si="172"/>
        <v>-145936177337.88367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-145936177337.88367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-608067405.57451522</v>
      </c>
      <c r="L3713" s="444">
        <f t="shared" ca="1" si="172"/>
        <v>-146544244743.45819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-146544244743.45819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-610601019.76440907</v>
      </c>
      <c r="L3714" s="444">
        <f t="shared" ca="1" si="172"/>
        <v>-147154845763.2226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-147154845763.2226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-613145190.68009412</v>
      </c>
      <c r="L3715" s="444">
        <f t="shared" ca="1" si="172"/>
        <v>-147767990953.90268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-147767990953.90268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-615699962.30792785</v>
      </c>
      <c r="L3716" s="444">
        <f t="shared" ca="1" si="172"/>
        <v>-148383690916.2106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-148383690916.2106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-618265378.81754422</v>
      </c>
      <c r="L3717" s="444">
        <f t="shared" ca="1" si="172"/>
        <v>-149001956295.02814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-149001956295.02814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-620841484.56261718</v>
      </c>
      <c r="L3718" s="444">
        <f t="shared" ca="1" si="172"/>
        <v>-149622797779.59076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-149622797779.59076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-623428324.0816282</v>
      </c>
      <c r="L3719" s="444">
        <f t="shared" ca="1" si="172"/>
        <v>-150246226103.67239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-150246226103.67239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-626025942.09863496</v>
      </c>
      <c r="L3720" s="444">
        <f t="shared" ca="1" si="172"/>
        <v>-150872252045.77103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-150872252045.77103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-628634383.52404594</v>
      </c>
      <c r="L3721" s="444">
        <f t="shared" ca="1" si="172"/>
        <v>-151500886429.29507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-151500886429.29507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-631253693.45539618</v>
      </c>
      <c r="L3722" s="444">
        <f t="shared" ca="1" si="172"/>
        <v>-152132140122.75046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-152132140122.75046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-633883917.17812693</v>
      </c>
      <c r="L3723" s="444">
        <f t="shared" ca="1" si="172"/>
        <v>-152766024039.92859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-152766024039.92859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-636525100.16636908</v>
      </c>
      <c r="L3724" s="444">
        <f t="shared" ca="1" si="172"/>
        <v>-153402549140.09497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-153402549140.09497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-639177288.08372903</v>
      </c>
      <c r="L3725" s="444">
        <f t="shared" ca="1" si="172"/>
        <v>-154041726428.17871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-154041726428.17871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-641840526.784078</v>
      </c>
      <c r="L3726" s="444">
        <f t="shared" ca="1" si="172"/>
        <v>-154683566954.9628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-154683566954.9628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-644514862.31234503</v>
      </c>
      <c r="L3727" s="444">
        <f t="shared" ca="1" si="172"/>
        <v>-155328081817.27515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-155328081817.27515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-647200340.90531313</v>
      </c>
      <c r="L3728" s="444">
        <f t="shared" ca="1" si="172"/>
        <v>-155975282158.18045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-155975282158.18045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-649897008.99241853</v>
      </c>
      <c r="L3729" s="444">
        <f t="shared" ca="1" si="172"/>
        <v>-156625179167.17288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-156625179167.17288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-652604913.19655371</v>
      </c>
      <c r="L3730" s="444">
        <f t="shared" ca="1" si="172"/>
        <v>-157277784080.36945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-157277784080.36945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-655324100.33487272</v>
      </c>
      <c r="L3731" s="444">
        <f t="shared" ca="1" si="172"/>
        <v>-157933108180.70432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-157933108180.70432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-658054617.41960132</v>
      </c>
      <c r="L3732" s="444">
        <f t="shared" ca="1" si="172"/>
        <v>-158591162798.1239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-158591162798.1239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-660796511.6588496</v>
      </c>
      <c r="L3733" s="444">
        <f t="shared" ca="1" si="172"/>
        <v>-159251959309.78275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-159251959309.78275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-663549830.4574281</v>
      </c>
      <c r="L3734" s="444">
        <f t="shared" ca="1" si="172"/>
        <v>-159915509140.24017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-159915509140.24017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-666314621.41766739</v>
      </c>
      <c r="L3735" s="444">
        <f t="shared" ca="1" si="172"/>
        <v>-160581823761.65784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-160581823761.65784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-669090932.34024096</v>
      </c>
      <c r="L3736" s="444">
        <f t="shared" ca="1" si="172"/>
        <v>-161250914693.99808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-161250914693.99808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-671878811.22499204</v>
      </c>
      <c r="L3737" s="444">
        <f t="shared" ca="1" si="172"/>
        <v>-161922793505.22308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-161922793505.22308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-674678306.27176285</v>
      </c>
      <c r="L3738" s="444">
        <f t="shared" ca="1" si="172"/>
        <v>-162597471811.49484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-162597471811.49484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-677489465.88122845</v>
      </c>
      <c r="L3739" s="444">
        <f t="shared" ca="1" si="172"/>
        <v>-163274961277.37607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-163274961277.37607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-680312338.65573359</v>
      </c>
      <c r="L3740" s="444">
        <f t="shared" ca="1" si="172"/>
        <v>-163955273616.0318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-163955273616.0318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-683146973.40013254</v>
      </c>
      <c r="L3741" s="444">
        <f t="shared" ca="1" si="172"/>
        <v>-164638420589.43195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-164638420589.43195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-685993419.1226331</v>
      </c>
      <c r="L3742" s="444">
        <f t="shared" ca="1" si="172"/>
        <v>-165324414008.55457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-165324414008.55457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-688851725.03564405</v>
      </c>
      <c r="L3743" s="444">
        <f t="shared" ca="1" si="172"/>
        <v>-166013265733.59021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-166013265733.59021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-691721940.55662584</v>
      </c>
      <c r="L3744" s="444">
        <f t="shared" ca="1" si="172"/>
        <v>-166704987674.14685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-166704987674.14685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-694604115.30894518</v>
      </c>
      <c r="L3745" s="444">
        <f t="shared" ca="1" si="172"/>
        <v>-167399591789.45581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-167399591789.45581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-697498299.12273252</v>
      </c>
      <c r="L3746" s="444">
        <f t="shared" ca="1" si="172"/>
        <v>-168097090088.57855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-168097090088.57855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-700404542.03574395</v>
      </c>
      <c r="L3747" s="444">
        <f t="shared" ca="1" si="172"/>
        <v>-168797494630.61429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-168797494630.61429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-703322894.29422617</v>
      </c>
      <c r="L3748" s="444">
        <f t="shared" ca="1" si="172"/>
        <v>-169500817524.90851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-169500817524.90851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-706253406.3537854</v>
      </c>
      <c r="L3749" s="444">
        <f t="shared" ca="1" si="172"/>
        <v>-170207070931.2623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-170207070931.2623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-709196128.88025951</v>
      </c>
      <c r="L3750" s="444">
        <f t="shared" ca="1" si="172"/>
        <v>-170916267060.14255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-170916267060.14255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-712151112.7505939</v>
      </c>
      <c r="L3751" s="444">
        <f t="shared" ca="1" si="172"/>
        <v>-171628418172.89313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-171628418172.89313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-715118409.05372131</v>
      </c>
      <c r="L3752" s="444">
        <f t="shared" ca="1" si="172"/>
        <v>-172343536581.94684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-172343536581.94684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-718098069.09144521</v>
      </c>
      <c r="L3753" s="444">
        <f t="shared" ca="1" si="172"/>
        <v>-173061634651.03827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-173061634651.03827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-721090144.37932611</v>
      </c>
      <c r="L3754" s="444">
        <f t="shared" ca="1" si="172"/>
        <v>-173782724795.4176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-173782724795.4176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-724094686.64757335</v>
      </c>
      <c r="L3755" s="444">
        <f t="shared" ca="1" si="172"/>
        <v>-174506819482.06519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-174506819482.06519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-727111747.84193826</v>
      </c>
      <c r="L3756" s="444">
        <f t="shared" ca="1" si="172"/>
        <v>-175233931229.90714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-175233931229.90714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-730141380.12461305</v>
      </c>
      <c r="L3757" s="444">
        <f t="shared" ca="1" si="172"/>
        <v>-175964072610.03174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-175964072610.03174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-733183635.8751322</v>
      </c>
      <c r="L3758" s="444">
        <f t="shared" ca="1" si="172"/>
        <v>-176697256245.90686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-176697256245.90686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-736238567.69127858</v>
      </c>
      <c r="L3759" s="444">
        <f t="shared" ca="1" si="172"/>
        <v>-177433494813.59814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-177433494813.59814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-739306228.38999224</v>
      </c>
      <c r="L3760" s="444">
        <f t="shared" ca="1" si="172"/>
        <v>-178172801041.98813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-178172801041.98813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-742386671.00828385</v>
      </c>
      <c r="L3761" s="444">
        <f t="shared" ca="1" si="172"/>
        <v>-178915187712.9964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-178915187712.9964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-745479948.80415165</v>
      </c>
      <c r="L3762" s="444">
        <f t="shared" ca="1" si="172"/>
        <v>-179660667661.80054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-179660667661.80054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-748586115.2575022</v>
      </c>
      <c r="L3763" s="444">
        <f t="shared" ca="1" si="172"/>
        <v>-180409253777.05804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-180409253777.05804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-751705224.0710752</v>
      </c>
      <c r="L3764" s="444">
        <f t="shared" ca="1" si="172"/>
        <v>-181160959001.12912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-181160959001.12912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-754837329.17137134</v>
      </c>
      <c r="L3765" s="444">
        <f t="shared" ca="1" si="172"/>
        <v>-181915796330.30048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-181915796330.30048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-757982484.70958531</v>
      </c>
      <c r="L3766" s="444">
        <f t="shared" ca="1" si="172"/>
        <v>-182673778815.01007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-182673778815.01007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-761140745.06254196</v>
      </c>
      <c r="L3767" s="444">
        <f t="shared" ca="1" si="172"/>
        <v>-183434919560.0726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-183434919560.0726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-764312164.83363581</v>
      </c>
      <c r="L3768" s="444">
        <f t="shared" ca="1" si="172"/>
        <v>-184199231724.90625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-184199231724.90625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-767496798.85377598</v>
      </c>
      <c r="L3769" s="444">
        <f t="shared" ca="1" si="172"/>
        <v>-184966728523.76004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-184966728523.76004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-770694702.18233347</v>
      </c>
      <c r="L3770" s="444">
        <f t="shared" ca="1" si="172"/>
        <v>-185737423225.94238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-185737423225.94238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-773905930.10809326</v>
      </c>
      <c r="L3771" s="444">
        <f t="shared" ca="1" si="172"/>
        <v>-186511329156.05048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-186511329156.05048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-777130538.15021026</v>
      </c>
      <c r="L3772" s="444">
        <f t="shared" ca="1" si="172"/>
        <v>-187288459694.20068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-187288459694.20068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-780368582.05916953</v>
      </c>
      <c r="L3773" s="444">
        <f t="shared" ca="1" si="172"/>
        <v>-188068828276.25986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-188068828276.25986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-783620117.81774938</v>
      </c>
      <c r="L3774" s="444">
        <f t="shared" ca="1" si="172"/>
        <v>-188852448394.07761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-188852448394.07761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-786885201.64199007</v>
      </c>
      <c r="L3775" s="444">
        <f t="shared" ca="1" si="172"/>
        <v>-189639333595.7196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-189639333595.7196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-790163889.98216498</v>
      </c>
      <c r="L3776" s="444">
        <f t="shared" ca="1" si="172"/>
        <v>-190429497485.70178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-190429497485.70178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-793456239.52375746</v>
      </c>
      <c r="L3777" s="444">
        <f t="shared" ca="1" si="172"/>
        <v>-191222953725.22552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-191222953725.22552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-796762307.18843973</v>
      </c>
      <c r="L3778" s="444">
        <f t="shared" ca="1" si="172"/>
        <v>-192019716032.41397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-192019716032.41397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-800082150.13505816</v>
      </c>
      <c r="L3779" s="444">
        <f t="shared" ca="1" si="172"/>
        <v>-192819798182.54904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-192819798182.54904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-803415825.76062095</v>
      </c>
      <c r="L3780" s="444">
        <f t="shared" ca="1" si="172"/>
        <v>-193623214008.30966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-193623214008.30966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-806763391.70129025</v>
      </c>
      <c r="L3781" s="444">
        <f t="shared" ca="1" si="172"/>
        <v>-194429977400.01096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-194429977400.01096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-810124905.83337903</v>
      </c>
      <c r="L3782" s="444">
        <f t="shared" ca="1" si="172"/>
        <v>-195240102305.84433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-195240102305.84433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-813500426.27435136</v>
      </c>
      <c r="L3783" s="444">
        <f t="shared" ca="1" si="172"/>
        <v>-196053602732.11868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-196053602732.11868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-816890011.38382781</v>
      </c>
      <c r="L3784" s="444">
        <f t="shared" ca="1" si="172"/>
        <v>-196870492743.5025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-196870492743.5025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-820293719.76459372</v>
      </c>
      <c r="L3785" s="444">
        <f t="shared" ca="1" si="172"/>
        <v>-197690786463.26709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-197690786463.26709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-823711610.26361287</v>
      </c>
      <c r="L3786" s="444">
        <f t="shared" ca="1" si="172"/>
        <v>-198514498073.5307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-198514498073.5307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-827143741.97304463</v>
      </c>
      <c r="L3787" s="444">
        <f t="shared" ca="1" si="172"/>
        <v>-199341641815.50375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-199341641815.50375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-830590174.23126566</v>
      </c>
      <c r="L3788" s="444">
        <f t="shared" ca="1" si="172"/>
        <v>-200172231989.73502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-200172231989.73502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-834050966.62389588</v>
      </c>
      <c r="L3789" s="444">
        <f t="shared" ca="1" si="172"/>
        <v>-201006282956.35892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-201006282956.35892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-837526178.98482883</v>
      </c>
      <c r="L3790" s="444">
        <f t="shared" ca="1" si="172"/>
        <v>-201843809135.34375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-201843809135.34375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-841015871.39726567</v>
      </c>
      <c r="L3791" s="444">
        <f t="shared" ca="1" si="172"/>
        <v>-202684825006.74103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-202684825006.74103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-844520104.19475424</v>
      </c>
      <c r="L3792" s="444">
        <f t="shared" ca="1" si="172"/>
        <v>-203529345110.93579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-203529345110.93579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-848038937.96223247</v>
      </c>
      <c r="L3793" s="444">
        <f t="shared" ca="1" si="172"/>
        <v>-204377384048.89801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-204377384048.89801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-851572433.53707504</v>
      </c>
      <c r="L3794" s="444">
        <f t="shared" ca="1" si="172"/>
        <v>-205228956482.43509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-205228956482.43509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-855120652.01014614</v>
      </c>
      <c r="L3795" s="444">
        <f t="shared" ca="1" si="172"/>
        <v>-206084077134.44522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-206084077134.44522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-858683654.72685504</v>
      </c>
      <c r="L3796" s="444">
        <f t="shared" ca="1" si="172"/>
        <v>-206942760789.17209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-206942760789.17209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-862261503.28821707</v>
      </c>
      <c r="L3797" s="444">
        <f t="shared" ca="1" si="172"/>
        <v>-207805022292.4603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-207805022292.4603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-865854259.55191791</v>
      </c>
      <c r="L3798" s="444">
        <f t="shared" ca="1" si="172"/>
        <v>-208670876552.01221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-208670876552.01221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-869461985.63338423</v>
      </c>
      <c r="L3799" s="444">
        <f t="shared" ca="1" si="172"/>
        <v>-209540338537.6456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-209540338537.6456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-873084743.90685666</v>
      </c>
      <c r="L3800" s="444">
        <f t="shared" ca="1" si="172"/>
        <v>-210413423281.55246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-210413423281.55246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-876722597.00646853</v>
      </c>
      <c r="L3801" s="444">
        <f t="shared" ca="1" si="172"/>
        <v>-211290145878.55893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-211290145878.55893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-880375607.8273288</v>
      </c>
      <c r="L3802" s="444">
        <f t="shared" ca="1" si="172"/>
        <v>-212170521486.38626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-212170521486.38626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-884043839.52660942</v>
      </c>
      <c r="L3803" s="444">
        <f t="shared" ca="1" si="172"/>
        <v>-213054565325.91287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-213054565325.91287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-887727355.52463698</v>
      </c>
      <c r="L3804" s="444">
        <f t="shared" ca="1" si="172"/>
        <v>-213942292681.4375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-213942292681.4375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-891426219.50598955</v>
      </c>
      <c r="L3805" s="444">
        <f t="shared" ca="1" si="172"/>
        <v>-214833718900.94348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-214833718900.94348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-895140495.42059779</v>
      </c>
      <c r="L3806" s="444">
        <f t="shared" ca="1" si="172"/>
        <v>-215728859396.36407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-215728859396.36407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-898870247.48485029</v>
      </c>
      <c r="L3807" s="444">
        <f t="shared" ca="1" si="172"/>
        <v>-216627729643.84894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-216627729643.84894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-902615540.18270397</v>
      </c>
      <c r="L3808" s="444">
        <f t="shared" ca="1" si="172"/>
        <v>-217530345184.03165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-217530345184.03165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-906376438.2667985</v>
      </c>
      <c r="L3809" s="444">
        <f t="shared" ca="1" si="172"/>
        <v>-218436721622.29843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-218436721622.29843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-910153006.75957692</v>
      </c>
      <c r="L3810" s="444">
        <f t="shared" ca="1" si="172"/>
        <v>-219346874629.05801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-219346874629.05801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-913945310.95440841</v>
      </c>
      <c r="L3811" s="444">
        <f t="shared" ca="1" si="172"/>
        <v>-220260819940.01242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-220260819940.01242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-917753416.41671824</v>
      </c>
      <c r="L3812" s="444">
        <f t="shared" ca="1" si="172"/>
        <v>-221178573356.42914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-221178573356.42914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-921577388.98512137</v>
      </c>
      <c r="L3813" s="444">
        <f t="shared" ca="1" si="172"/>
        <v>-222100150745.41425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-222100150745.41425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-925417294.77255929</v>
      </c>
      <c r="L3814" s="444">
        <f t="shared" ca="1" si="172"/>
        <v>-223025568040.1868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-223025568040.1868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-929273200.16744506</v>
      </c>
      <c r="L3815" s="444">
        <f t="shared" ca="1" si="172"/>
        <v>-223954841240.35425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-223954841240.35425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-933145171.8348093</v>
      </c>
      <c r="L3816" s="444">
        <f t="shared" ca="1" si="172"/>
        <v>-224887986412.18906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-224887986412.18906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-937033276.71745443</v>
      </c>
      <c r="L3817" s="444">
        <f t="shared" ca="1" si="172"/>
        <v>-225825019688.90652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-225825019688.90652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-940937582.03711045</v>
      </c>
      <c r="L3818" s="444">
        <f t="shared" ca="1" si="172"/>
        <v>-226765957270.94363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-226765957270.94363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-944858155.29559851</v>
      </c>
      <c r="L3819" s="444">
        <f t="shared" ca="1" si="172"/>
        <v>-227710815426.23923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-227710815426.23923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-948795064.2759968</v>
      </c>
      <c r="L3820" s="444">
        <f t="shared" ca="1" si="172"/>
        <v>-228659610490.51523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-228659610490.51523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-952748377.04381335</v>
      </c>
      <c r="L3821" s="444">
        <f t="shared" ca="1" si="172"/>
        <v>-229612358867.55905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-229612358867.55905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-956718161.94816267</v>
      </c>
      <c r="L3822" s="444">
        <f t="shared" ca="1" si="172"/>
        <v>-230569077029.5072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-230569077029.5072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-960704487.6229465</v>
      </c>
      <c r="L3823" s="444">
        <f t="shared" ca="1" si="172"/>
        <v>-231529781517.13016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-231529781517.13016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-964707422.98804247</v>
      </c>
      <c r="L3824" s="444">
        <f t="shared" ca="1" si="172"/>
        <v>-232494488940.11819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-232494488940.11819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-968727037.25049245</v>
      </c>
      <c r="L3825" s="444">
        <f t="shared" ca="1" si="172"/>
        <v>-233463215977.36868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-233463215977.36868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-972763399.90570283</v>
      </c>
      <c r="L3826" s="444">
        <f t="shared" ca="1" si="172"/>
        <v>-234435979377.27438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-234435979377.27438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-976816580.73864329</v>
      </c>
      <c r="L3827" s="444">
        <f t="shared" ca="1" si="172"/>
        <v>-235412795958.01303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-235412795958.01303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-980886649.82505429</v>
      </c>
      <c r="L3828" s="444">
        <f t="shared" ca="1" si="172"/>
        <v>-236393682607.83807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-236393682607.83807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-984973677.53265858</v>
      </c>
      <c r="L3829" s="444">
        <f t="shared" ca="1" si="172"/>
        <v>-237378656285.37073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-237378656285.37073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-989077734.52237809</v>
      </c>
      <c r="L3830" s="444">
        <f t="shared" ca="1" si="172"/>
        <v>-238367734019.8931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-238367734019.8931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-993198891.74955451</v>
      </c>
      <c r="L3831" s="444">
        <f t="shared" ca="1" si="172"/>
        <v>-239360932911.64264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-239360932911.64264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-997337220.46517777</v>
      </c>
      <c r="L3832" s="444">
        <f t="shared" ca="1" si="172"/>
        <v>-240358270132.10782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-240358270132.10782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-1001492792.2171159</v>
      </c>
      <c r="L3833" s="444">
        <f t="shared" ref="L3833:L4087" ca="1" si="177">I3833-J3833+K3833</f>
        <v>-241359762924.32492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-241359762924.32492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-1005665678.8513538</v>
      </c>
      <c r="L3834" s="444">
        <f t="shared" ca="1" si="177"/>
        <v>-242365428603.17627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-242365428603.17627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-1009855952.5132345</v>
      </c>
      <c r="L3835" s="444">
        <f t="shared" ca="1" si="177"/>
        <v>-243375284555.68951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-243375284555.68951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-1014063685.6487063</v>
      </c>
      <c r="L3836" s="444">
        <f t="shared" ca="1" si="177"/>
        <v>-244389348241.33823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-244389348241.33823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-1018288951.0055759</v>
      </c>
      <c r="L3837" s="444">
        <f t="shared" ca="1" si="177"/>
        <v>-245407637192.34381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-245407637192.34381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-1022531821.6347657</v>
      </c>
      <c r="L3838" s="444">
        <f t="shared" ca="1" si="177"/>
        <v>-246430169013.97858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-246430169013.97858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-1026792370.8915772</v>
      </c>
      <c r="L3839" s="444">
        <f t="shared" ca="1" si="177"/>
        <v>-247456961384.87015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-247456961384.87015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-1031070672.4369589</v>
      </c>
      <c r="L3840" s="444">
        <f t="shared" ca="1" si="177"/>
        <v>-248488032057.3071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-248488032057.3071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-1035366800.2387795</v>
      </c>
      <c r="L3841" s="444">
        <f t="shared" ca="1" si="177"/>
        <v>-249523398857.54587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-249523398857.54587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-1039680828.5731077</v>
      </c>
      <c r="L3842" s="444">
        <f t="shared" ca="1" si="177"/>
        <v>-250563079686.11899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-250563079686.11899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-1044012832.0254959</v>
      </c>
      <c r="L3843" s="444">
        <f t="shared" ca="1" si="177"/>
        <v>-251607092518.14447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-251607092518.14447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-1048362885.4922686</v>
      </c>
      <c r="L3844" s="444">
        <f t="shared" ca="1" si="177"/>
        <v>-252655455403.63675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-252655455403.63675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-1052731064.1818198</v>
      </c>
      <c r="L3845" s="444">
        <f t="shared" ca="1" si="177"/>
        <v>-253708186467.81857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-253708186467.81857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-1057117443.6159106</v>
      </c>
      <c r="L3846" s="444">
        <f t="shared" ca="1" si="177"/>
        <v>-254765303911.43448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-254765303911.43448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-1061522099.630977</v>
      </c>
      <c r="L3847" s="444">
        <f t="shared" ca="1" si="177"/>
        <v>-255826826011.06546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-255826826011.06546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-1065945108.3794394</v>
      </c>
      <c r="L3848" s="444">
        <f t="shared" ca="1" si="177"/>
        <v>-256892771119.44489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-256892771119.44489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-1070386546.3310204</v>
      </c>
      <c r="L3849" s="444">
        <f t="shared" ca="1" si="177"/>
        <v>-257963157665.77591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-257963157665.77591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-1074846490.2740664</v>
      </c>
      <c r="L3850" s="444">
        <f t="shared" ca="1" si="177"/>
        <v>-259038004156.04999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-259038004156.04999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-1079325017.3168747</v>
      </c>
      <c r="L3851" s="444">
        <f t="shared" ca="1" si="177"/>
        <v>-260117329173.36685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-260117329173.36685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-1083822204.8890285</v>
      </c>
      <c r="L3852" s="444">
        <f t="shared" ca="1" si="177"/>
        <v>-261201151378.25589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-261201151378.25589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-1088338130.7427328</v>
      </c>
      <c r="L3853" s="444">
        <f t="shared" ca="1" si="177"/>
        <v>-262289489508.99863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-262289489508.99863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-1092872872.9541609</v>
      </c>
      <c r="L3854" s="444">
        <f t="shared" ca="1" si="177"/>
        <v>-263382362381.95279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-263382362381.95279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-1097426509.9248033</v>
      </c>
      <c r="L3855" s="444">
        <f t="shared" ca="1" si="177"/>
        <v>-264479788891.87759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-264479788891.87759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-1101999120.3828232</v>
      </c>
      <c r="L3856" s="444">
        <f t="shared" ca="1" si="177"/>
        <v>-265581788012.26041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-265581788012.26041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-1106590783.3844182</v>
      </c>
      <c r="L3857" s="444">
        <f t="shared" ca="1" si="177"/>
        <v>-266688378795.64484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-266688378795.64484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-1111201578.315187</v>
      </c>
      <c r="L3858" s="444">
        <f t="shared" ca="1" si="177"/>
        <v>-267799580373.96002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-267799580373.96002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-1115831584.8915</v>
      </c>
      <c r="L3859" s="444">
        <f t="shared" ca="1" si="177"/>
        <v>-268915411958.85153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-268915411958.85153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-1120480883.1618814</v>
      </c>
      <c r="L3860" s="444">
        <f t="shared" ca="1" si="177"/>
        <v>-270035892842.01343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-270035892842.01343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-1125149553.5083892</v>
      </c>
      <c r="L3861" s="444">
        <f t="shared" ca="1" si="177"/>
        <v>-271161042395.52182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-271161042395.52182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-1129837676.6480076</v>
      </c>
      <c r="L3862" s="444">
        <f t="shared" ca="1" si="177"/>
        <v>-272290880072.16983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-272290880072.16983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-1134545333.6340408</v>
      </c>
      <c r="L3863" s="444">
        <f t="shared" ca="1" si="177"/>
        <v>-273425425405.80386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-273425425405.80386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-1139272605.8575163</v>
      </c>
      <c r="L3864" s="444">
        <f t="shared" ca="1" si="177"/>
        <v>-274564698011.66138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-274564698011.66138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-1144019575.048589</v>
      </c>
      <c r="L3865" s="444">
        <f t="shared" ca="1" si="177"/>
        <v>-275708717586.70996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-275708717586.70996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-1148786323.2779582</v>
      </c>
      <c r="L3866" s="444">
        <f t="shared" ca="1" si="177"/>
        <v>-276857503909.98792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-276857503909.98792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-1153572932.9582829</v>
      </c>
      <c r="L3867" s="444">
        <f t="shared" ca="1" si="177"/>
        <v>-278011076842.94623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-278011076842.94623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-1158379486.8456092</v>
      </c>
      <c r="L3868" s="444">
        <f t="shared" ca="1" si="177"/>
        <v>-279169456329.79181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-279169456329.79181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-1163206068.0407991</v>
      </c>
      <c r="L3869" s="444">
        <f t="shared" ca="1" si="177"/>
        <v>-280332662397.83258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-280332662397.83258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-1168052759.9909692</v>
      </c>
      <c r="L3870" s="444">
        <f t="shared" ca="1" si="177"/>
        <v>-281500715157.82355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-281500715157.82355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-1172919646.4909315</v>
      </c>
      <c r="L3871" s="444">
        <f t="shared" ca="1" si="177"/>
        <v>-282673634804.31445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-282673634804.31445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-1177806811.6846435</v>
      </c>
      <c r="L3872" s="444">
        <f t="shared" ca="1" si="177"/>
        <v>-283851441615.99908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-283851441615.99908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-1182714340.0666628</v>
      </c>
      <c r="L3873" s="444">
        <f t="shared" ca="1" si="177"/>
        <v>-285034155956.06573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-285034155956.06573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-1187642316.4836073</v>
      </c>
      <c r="L3874" s="444">
        <f t="shared" ca="1" si="177"/>
        <v>-286221798272.54932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-286221798272.54932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-1192590826.135622</v>
      </c>
      <c r="L3875" s="444">
        <f t="shared" ca="1" si="177"/>
        <v>-287414389098.68494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-287414389098.68494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-1197559954.5778539</v>
      </c>
      <c r="L3876" s="444">
        <f t="shared" ca="1" si="177"/>
        <v>-288611949053.26282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-288611949053.26282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-1202549787.7219284</v>
      </c>
      <c r="L3877" s="444">
        <f t="shared" ca="1" si="177"/>
        <v>-289814498840.98474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-289814498840.98474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-1207560411.8374364</v>
      </c>
      <c r="L3878" s="444">
        <f t="shared" ca="1" si="177"/>
        <v>-291022059252.8222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-291022059252.8222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-1212591913.5534258</v>
      </c>
      <c r="L3879" s="444">
        <f t="shared" ca="1" si="177"/>
        <v>-292234651166.37561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-292234651166.37561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-1217644379.8598983</v>
      </c>
      <c r="L3880" s="444">
        <f t="shared" ca="1" si="177"/>
        <v>-293452295546.23553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-293452295546.23553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-1222717898.1093147</v>
      </c>
      <c r="L3881" s="444">
        <f t="shared" ca="1" si="177"/>
        <v>-294675013444.34485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-294675013444.34485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-1227812556.0181036</v>
      </c>
      <c r="L3882" s="444">
        <f t="shared" ca="1" si="177"/>
        <v>-295902826000.36298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-295902826000.36298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-1232928441.668179</v>
      </c>
      <c r="L3883" s="444">
        <f t="shared" ca="1" si="177"/>
        <v>-297135754442.03113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-297135754442.03113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-1238065643.5084629</v>
      </c>
      <c r="L3884" s="444">
        <f t="shared" ca="1" si="177"/>
        <v>-298373820085.53961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-298373820085.53961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-1243224250.356415</v>
      </c>
      <c r="L3885" s="444">
        <f t="shared" ca="1" si="177"/>
        <v>-299617044335.89606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-299617044335.89606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-1248404351.3995669</v>
      </c>
      <c r="L3886" s="444">
        <f t="shared" ca="1" si="177"/>
        <v>-300865448687.29565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-300865448687.29565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-1253606036.1970651</v>
      </c>
      <c r="L3887" s="444">
        <f t="shared" ca="1" si="177"/>
        <v>-302119054723.49274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-302119054723.49274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-1258829394.6812198</v>
      </c>
      <c r="L3888" s="444">
        <f t="shared" ca="1" si="177"/>
        <v>-303377884118.17395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-303377884118.17395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-1264074517.1590581</v>
      </c>
      <c r="L3889" s="444">
        <f t="shared" ca="1" si="177"/>
        <v>-304641958635.33301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-304641958635.33301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-1269341494.3138876</v>
      </c>
      <c r="L3890" s="444">
        <f t="shared" ca="1" si="177"/>
        <v>-305911300129.64691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-305911300129.64691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-1274630417.2068622</v>
      </c>
      <c r="L3891" s="444">
        <f t="shared" ca="1" si="177"/>
        <v>-307185930546.85376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-307185930546.85376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-1279941377.2785573</v>
      </c>
      <c r="L3892" s="444">
        <f t="shared" ca="1" si="177"/>
        <v>-308465871924.13232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-308465871924.13232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-1285274466.3505514</v>
      </c>
      <c r="L3893" s="444">
        <f t="shared" ca="1" si="177"/>
        <v>-309751146390.48285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-309751146390.48285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-1290629776.6270118</v>
      </c>
      <c r="L3894" s="444">
        <f t="shared" ca="1" si="177"/>
        <v>-311041776167.10986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-311041776167.10986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-1296007400.696291</v>
      </c>
      <c r="L3895" s="444">
        <f t="shared" ca="1" si="177"/>
        <v>-312337783567.80615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-312337783567.80615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-1301407431.5325255</v>
      </c>
      <c r="L3896" s="444">
        <f t="shared" ca="1" si="177"/>
        <v>-313639190999.33868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-313639190999.33868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-1306829962.4972446</v>
      </c>
      <c r="L3897" s="444">
        <f t="shared" ca="1" si="177"/>
        <v>-314946020961.83594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-314946020961.83594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-1312275087.3409832</v>
      </c>
      <c r="L3898" s="444">
        <f t="shared" ca="1" si="177"/>
        <v>-316258296049.17694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-316258296049.17694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-1317742900.2049038</v>
      </c>
      <c r="L3899" s="444">
        <f t="shared" ca="1" si="177"/>
        <v>-317576038949.38184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-317576038949.38184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-1323233495.6224244</v>
      </c>
      <c r="L3900" s="444">
        <f t="shared" ca="1" si="177"/>
        <v>-318899272445.00427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-318899272445.00427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-1328746968.5208511</v>
      </c>
      <c r="L3901" s="444">
        <f t="shared" ca="1" si="177"/>
        <v>-320228019413.52515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-320228019413.52515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-1334283414.2230215</v>
      </c>
      <c r="L3902" s="444">
        <f t="shared" ca="1" si="177"/>
        <v>-321562302827.74817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-321562302827.74817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-1339842928.4489508</v>
      </c>
      <c r="L3903" s="444">
        <f t="shared" ca="1" si="177"/>
        <v>-322902145756.19714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-322902145756.19714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-1345425607.3174882</v>
      </c>
      <c r="L3904" s="444">
        <f t="shared" ca="1" si="177"/>
        <v>-324247571363.51465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-324247571363.51465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-1351031547.3479776</v>
      </c>
      <c r="L3905" s="444">
        <f t="shared" ca="1" si="177"/>
        <v>-325598602910.86261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-325598602910.86261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-1356660845.4619274</v>
      </c>
      <c r="L3906" s="444">
        <f t="shared" ca="1" si="177"/>
        <v>-326955263756.32452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-326955263756.32452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-1362313598.9846854</v>
      </c>
      <c r="L3907" s="444">
        <f t="shared" ca="1" si="177"/>
        <v>-328317577355.3092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-328317577355.3092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-1367989905.6471217</v>
      </c>
      <c r="L3908" s="444">
        <f t="shared" ca="1" si="177"/>
        <v>-329685567260.9563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-329685567260.9563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-1373689863.5873179</v>
      </c>
      <c r="L3909" s="444">
        <f t="shared" ca="1" si="177"/>
        <v>-331059257124.54364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-331059257124.54364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-1379413571.3522651</v>
      </c>
      <c r="L3910" s="444">
        <f t="shared" ca="1" si="177"/>
        <v>-332438670695.89594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-332438670695.89594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-1385161127.8995664</v>
      </c>
      <c r="L3911" s="444">
        <f t="shared" ca="1" si="177"/>
        <v>-333823831823.79547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-333823831823.79547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-1390932632.5991478</v>
      </c>
      <c r="L3912" s="444">
        <f t="shared" ca="1" si="177"/>
        <v>-335214764456.39459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-335214764456.39459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-1396728185.2349775</v>
      </c>
      <c r="L3913" s="444">
        <f t="shared" ca="1" si="177"/>
        <v>-336611492641.62958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-336611492641.62958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-1402547886.0067899</v>
      </c>
      <c r="L3914" s="444">
        <f t="shared" ca="1" si="177"/>
        <v>-338014040527.63635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-338014040527.63635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-1408391835.5318182</v>
      </c>
      <c r="L3915" s="444">
        <f t="shared" ca="1" si="177"/>
        <v>-339422432363.16815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-339422432363.16815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-1414260134.846534</v>
      </c>
      <c r="L3916" s="444">
        <f t="shared" ca="1" si="177"/>
        <v>-340836692498.01471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-340836692498.01471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-1420152885.4083946</v>
      </c>
      <c r="L3917" s="444">
        <f t="shared" ca="1" si="177"/>
        <v>-342256845383.4231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-342256845383.4231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-1426070189.0975962</v>
      </c>
      <c r="L3918" s="444">
        <f t="shared" ca="1" si="177"/>
        <v>-343682915572.52069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-343682915572.52069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-1432012148.2188363</v>
      </c>
      <c r="L3919" s="444">
        <f t="shared" ca="1" si="177"/>
        <v>-345114927720.7395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-345114927720.7395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-1437978865.5030813</v>
      </c>
      <c r="L3920" s="444">
        <f t="shared" ca="1" si="177"/>
        <v>-346552906586.24255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-346552906586.24255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-1443970444.109344</v>
      </c>
      <c r="L3921" s="444">
        <f t="shared" ca="1" si="177"/>
        <v>-347996877030.35187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-347996877030.35187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-1449986987.626466</v>
      </c>
      <c r="L3922" s="444">
        <f t="shared" ca="1" si="177"/>
        <v>-349446864017.97833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-349446864017.97833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-1456028600.0749097</v>
      </c>
      <c r="L3923" s="444">
        <f t="shared" ca="1" si="177"/>
        <v>-350902892618.05322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-350902892618.05322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-1462095385.908555</v>
      </c>
      <c r="L3924" s="444">
        <f t="shared" ca="1" si="177"/>
        <v>-352364988003.96179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-352364988003.96179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-1468187450.0165074</v>
      </c>
      <c r="L3925" s="444">
        <f t="shared" ca="1" si="177"/>
        <v>-353833175453.97827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-353833175453.97827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-1474304897.7249095</v>
      </c>
      <c r="L3926" s="444">
        <f t="shared" ca="1" si="177"/>
        <v>-355307480351.70319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-355307480351.70319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-1480447834.7987633</v>
      </c>
      <c r="L3927" s="444">
        <f t="shared" ca="1" si="177"/>
        <v>-356787928186.50195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-356787928186.50195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-1486616367.443758</v>
      </c>
      <c r="L3928" s="444">
        <f t="shared" ca="1" si="177"/>
        <v>-358274544553.94574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-358274544553.94574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-1492810602.3081071</v>
      </c>
      <c r="L3929" s="444">
        <f t="shared" ca="1" si="177"/>
        <v>-359767355156.25385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-359767355156.25385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-1499030646.484391</v>
      </c>
      <c r="L3930" s="444">
        <f t="shared" ca="1" si="177"/>
        <v>-361266385802.73822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-361266385802.73822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-1505276607.5114093</v>
      </c>
      <c r="L3931" s="444">
        <f t="shared" ca="1" si="177"/>
        <v>-362771662410.24963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-362771662410.24963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-1511548593.3760402</v>
      </c>
      <c r="L3932" s="444">
        <f t="shared" ca="1" si="177"/>
        <v>-364283211003.62567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-364283211003.62567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-1517846712.5151069</v>
      </c>
      <c r="L3933" s="444">
        <f t="shared" ca="1" si="177"/>
        <v>-365801057716.14081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-365801057716.14081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-1524171073.8172534</v>
      </c>
      <c r="L3934" s="444">
        <f t="shared" ca="1" si="177"/>
        <v>-367325228789.95807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-367325228789.95807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-1530521786.6248252</v>
      </c>
      <c r="L3935" s="444">
        <f t="shared" ca="1" si="177"/>
        <v>-368855750576.58289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-368855750576.58289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-1536898960.7357621</v>
      </c>
      <c r="L3936" s="444">
        <f t="shared" ca="1" si="177"/>
        <v>-370392649537.31866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-370392649537.31866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-1543302706.4054945</v>
      </c>
      <c r="L3937" s="444">
        <f t="shared" ca="1" si="177"/>
        <v>-371935952243.72418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-371935952243.72418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-1549733134.3488507</v>
      </c>
      <c r="L3938" s="444">
        <f t="shared" ca="1" si="177"/>
        <v>-373485685378.07306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-373485685378.07306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-1556190355.741971</v>
      </c>
      <c r="L3939" s="444">
        <f t="shared" ca="1" si="177"/>
        <v>-375041875733.815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-375041875733.815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-1562674482.2242291</v>
      </c>
      <c r="L3940" s="444">
        <f t="shared" ca="1" si="177"/>
        <v>-376604550216.03925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-376604550216.03925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-1569185625.9001634</v>
      </c>
      <c r="L3941" s="444">
        <f t="shared" ca="1" si="177"/>
        <v>-378173735841.93939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-378173735841.93939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-1575723899.3414142</v>
      </c>
      <c r="L3942" s="444">
        <f t="shared" ca="1" si="177"/>
        <v>-379749459741.28082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-379749459741.28082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-1582289415.58867</v>
      </c>
      <c r="L3943" s="444">
        <f t="shared" ca="1" si="177"/>
        <v>-381331749156.86951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-381331749156.86951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-1588882288.1536229</v>
      </c>
      <c r="L3944" s="444">
        <f t="shared" ca="1" si="177"/>
        <v>-382920631445.02313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-382920631445.02313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-1595502631.0209298</v>
      </c>
      <c r="L3945" s="444">
        <f t="shared" ca="1" si="177"/>
        <v>-384516134076.04407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-384516134076.04407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-1602150558.6501837</v>
      </c>
      <c r="L3946" s="444">
        <f t="shared" ca="1" si="177"/>
        <v>-386118284634.69427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-386118284634.69427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-1608826185.9778929</v>
      </c>
      <c r="L3947" s="444">
        <f t="shared" ca="1" si="177"/>
        <v>-387727110820.67218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-387727110820.67218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-1615529628.4194674</v>
      </c>
      <c r="L3948" s="444">
        <f t="shared" ca="1" si="177"/>
        <v>-389342640449.09167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-389342640449.09167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-1622261001.8712153</v>
      </c>
      <c r="L3949" s="444">
        <f t="shared" ca="1" si="177"/>
        <v>-390964901450.96289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-390964901450.96289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-1629020422.7123454</v>
      </c>
      <c r="L3950" s="444">
        <f t="shared" ca="1" si="177"/>
        <v>-392593921873.67523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-392593921873.67523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-1635808007.8069801</v>
      </c>
      <c r="L3951" s="444">
        <f t="shared" ca="1" si="177"/>
        <v>-394229729881.48224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-394229729881.48224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-1642623874.506176</v>
      </c>
      <c r="L3952" s="444">
        <f t="shared" ca="1" si="177"/>
        <v>-395872353755.9884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-395872353755.9884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-1649468140.6499517</v>
      </c>
      <c r="L3953" s="444">
        <f t="shared" ca="1" si="177"/>
        <v>-397521821896.63837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-397521821896.63837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-1656340924.5693264</v>
      </c>
      <c r="L3954" s="444">
        <f t="shared" ca="1" si="177"/>
        <v>-399178162821.2077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-399178162821.2077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-1663242345.0883653</v>
      </c>
      <c r="L3955" s="444">
        <f t="shared" ca="1" si="177"/>
        <v>-400841405166.29608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-400841405166.29608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-1670172521.5262337</v>
      </c>
      <c r="L3956" s="444">
        <f t="shared" ca="1" si="177"/>
        <v>-402511577687.82233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-402511577687.82233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-1677131573.6992598</v>
      </c>
      <c r="L3957" s="444">
        <f t="shared" ca="1" si="177"/>
        <v>-404188709261.52161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-404188709261.52161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-1684119621.9230068</v>
      </c>
      <c r="L3958" s="444">
        <f t="shared" ca="1" si="177"/>
        <v>-405872828883.44464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-405872828883.44464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-1691136787.0143526</v>
      </c>
      <c r="L3959" s="444">
        <f t="shared" ca="1" si="177"/>
        <v>-407563965670.45898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-407563965670.45898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-1698183190.2935791</v>
      </c>
      <c r="L3960" s="444">
        <f t="shared" ca="1" si="177"/>
        <v>-409262148860.75256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-409262148860.75256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-1705258953.5864689</v>
      </c>
      <c r="L3961" s="444">
        <f t="shared" ca="1" si="177"/>
        <v>-410967407814.33905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-410967407814.33905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-1712364199.2264128</v>
      </c>
      <c r="L3962" s="444">
        <f t="shared" ca="1" si="177"/>
        <v>-412679772013.56549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-412679772013.56549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-1719499050.0565228</v>
      </c>
      <c r="L3963" s="444">
        <f t="shared" ca="1" si="177"/>
        <v>-414399271063.62201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-414399271063.62201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-1726663629.4317584</v>
      </c>
      <c r="L3964" s="444">
        <f t="shared" ca="1" si="177"/>
        <v>-416125934693.05377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-416125934693.05377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-1733858061.2210574</v>
      </c>
      <c r="L3965" s="444">
        <f t="shared" ca="1" si="177"/>
        <v>-417859792754.27484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-417859792754.27484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-1741082469.8094785</v>
      </c>
      <c r="L3966" s="444">
        <f t="shared" ca="1" si="177"/>
        <v>-419600875224.08429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-419600875224.08429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-1748336980.1003511</v>
      </c>
      <c r="L3967" s="444">
        <f t="shared" ca="1" si="177"/>
        <v>-421349212204.18463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-421349212204.18463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-1755621717.517436</v>
      </c>
      <c r="L3968" s="444">
        <f t="shared" ca="1" si="177"/>
        <v>-423104833921.70209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-423104833921.70209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-1762936808.007092</v>
      </c>
      <c r="L3969" s="444">
        <f t="shared" ca="1" si="177"/>
        <v>-424867770729.70917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-424867770729.70917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-1770282378.0404549</v>
      </c>
      <c r="L3970" s="444">
        <f t="shared" ca="1" si="177"/>
        <v>-426638053107.74963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-426638053107.74963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-1777658554.6156235</v>
      </c>
      <c r="L3971" s="444">
        <f t="shared" ca="1" si="177"/>
        <v>-428415711662.36523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-428415711662.36523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-1785065465.259855</v>
      </c>
      <c r="L3972" s="444">
        <f t="shared" ca="1" si="177"/>
        <v>-430200777127.62506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-430200777127.62506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-1792503238.0317707</v>
      </c>
      <c r="L3973" s="444">
        <f t="shared" ca="1" si="177"/>
        <v>-431993280365.65686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-431993280365.65686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-1799972001.5235705</v>
      </c>
      <c r="L3974" s="444">
        <f t="shared" ca="1" si="177"/>
        <v>-433793252367.18042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-433793252367.18042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-1807471884.8632517</v>
      </c>
      <c r="L3975" s="444">
        <f t="shared" ca="1" si="177"/>
        <v>-435600724252.0437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-435600724252.0437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-1815003017.7168491</v>
      </c>
      <c r="L3976" s="444">
        <f t="shared" ca="1" si="177"/>
        <v>-437415727269.76056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-437415727269.76056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-1822565530.290669</v>
      </c>
      <c r="L3977" s="444">
        <f t="shared" ca="1" si="177"/>
        <v>-439238292800.05121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-439238292800.05121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-1830159553.3335466</v>
      </c>
      <c r="L3978" s="444">
        <f t="shared" ca="1" si="177"/>
        <v>-441068452353.38477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-441068452353.38477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-1837785218.1391032</v>
      </c>
      <c r="L3979" s="444">
        <f t="shared" ca="1" si="177"/>
        <v>-442906237571.52386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-442906237571.52386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-1845442656.5480161</v>
      </c>
      <c r="L3980" s="444">
        <f t="shared" ca="1" si="177"/>
        <v>-444751680228.0719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-444751680228.0719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-1853132000.9502995</v>
      </c>
      <c r="L3981" s="444">
        <f t="shared" ca="1" si="177"/>
        <v>-446604812229.02222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-446604812229.02222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-1860853384.2875926</v>
      </c>
      <c r="L3982" s="444">
        <f t="shared" ca="1" si="177"/>
        <v>-448465665613.30981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-448465665613.30981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-1868606940.0554574</v>
      </c>
      <c r="L3983" s="444">
        <f t="shared" ca="1" si="177"/>
        <v>-450334272553.3653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-450334272553.3653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-1876392802.3056886</v>
      </c>
      <c r="L3984" s="444">
        <f t="shared" ca="1" si="177"/>
        <v>-452210665355.67096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-452210665355.67096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-1884211105.648629</v>
      </c>
      <c r="L3985" s="444">
        <f t="shared" ca="1" si="177"/>
        <v>-454094876461.31958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-454094876461.31958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-1892061985.2554982</v>
      </c>
      <c r="L3986" s="444">
        <f t="shared" ca="1" si="177"/>
        <v>-455986938446.57507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-455986938446.57507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-1899945576.8607295</v>
      </c>
      <c r="L3987" s="444">
        <f t="shared" ca="1" si="177"/>
        <v>-457886884023.43579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-457886884023.43579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-1907862016.7643158</v>
      </c>
      <c r="L3988" s="444">
        <f t="shared" ca="1" si="177"/>
        <v>-459794746040.20013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-459794746040.20013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-1915811441.8341672</v>
      </c>
      <c r="L3989" s="444">
        <f t="shared" ca="1" si="177"/>
        <v>-461710557482.0343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-461710557482.0343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-1923793989.5084763</v>
      </c>
      <c r="L3990" s="444">
        <f t="shared" ca="1" si="177"/>
        <v>-463634351471.54279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-463634351471.54279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-1931809797.798095</v>
      </c>
      <c r="L3991" s="444">
        <f t="shared" ca="1" si="177"/>
        <v>-465566161269.34088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-465566161269.34088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-1939859005.2889204</v>
      </c>
      <c r="L3992" s="444">
        <f t="shared" ca="1" si="177"/>
        <v>-467506020274.62982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-467506020274.62982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-1947941751.1442909</v>
      </c>
      <c r="L3993" s="444">
        <f t="shared" ca="1" si="177"/>
        <v>-469453962025.77411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-469453962025.77411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-1956058175.1073921</v>
      </c>
      <c r="L3994" s="444">
        <f t="shared" ca="1" si="177"/>
        <v>-471410020200.88153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-471410020200.88153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-1964208417.5036728</v>
      </c>
      <c r="L3995" s="444">
        <f t="shared" ca="1" si="177"/>
        <v>-473374228618.38519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-473374228618.38519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-1972392619.2432716</v>
      </c>
      <c r="L3996" s="444">
        <f t="shared" ca="1" si="177"/>
        <v>-475346621237.62848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-475346621237.62848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-1980610921.823452</v>
      </c>
      <c r="L3997" s="444">
        <f t="shared" ca="1" si="177"/>
        <v>-477327232159.4519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-477327232159.4519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-1988863467.3310499</v>
      </c>
      <c r="L3998" s="444">
        <f t="shared" ca="1" si="177"/>
        <v>-479316095626.78296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-479316095626.78296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-1997150398.4449289</v>
      </c>
      <c r="L3999" s="444">
        <f t="shared" ca="1" si="177"/>
        <v>-481313246025.22791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-481313246025.22791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-2005471858.4384494</v>
      </c>
      <c r="L4000" s="444">
        <f t="shared" ca="1" si="177"/>
        <v>-483318717883.66638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-483318717883.66638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-2013827991.1819432</v>
      </c>
      <c r="L4001" s="444">
        <f t="shared" ca="1" si="177"/>
        <v>-485332545874.84833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-485332545874.84833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-2022218941.1452017</v>
      </c>
      <c r="L4002" s="444">
        <f t="shared" ca="1" si="177"/>
        <v>-487354764815.99353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-487354764815.99353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-2030644853.3999729</v>
      </c>
      <c r="L4003" s="444">
        <f t="shared" ca="1" si="177"/>
        <v>-489385409669.39349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-489385409669.39349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-2039105873.6224728</v>
      </c>
      <c r="L4004" s="444">
        <f t="shared" ca="1" si="177"/>
        <v>-491424515543.01599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-491424515543.01599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-2047602148.0958998</v>
      </c>
      <c r="L4005" s="444">
        <f t="shared" ca="1" si="177"/>
        <v>-493472117691.11188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-493472117691.11188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-2056133823.7129662</v>
      </c>
      <c r="L4006" s="444">
        <f t="shared" ca="1" si="177"/>
        <v>-495528251514.82483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-495528251514.82483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-2064701047.9784367</v>
      </c>
      <c r="L4007" s="444">
        <f t="shared" ca="1" si="177"/>
        <v>-497592952562.80328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-497592952562.80328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-2073303969.0116804</v>
      </c>
      <c r="L4008" s="444">
        <f t="shared" ca="1" si="177"/>
        <v>-499666256531.81494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-499666256531.81494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-2081942735.5492289</v>
      </c>
      <c r="L4009" s="444">
        <f t="shared" ca="1" si="177"/>
        <v>-501748199267.3642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-501748199267.3642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-2090617496.9473507</v>
      </c>
      <c r="L4010" s="444">
        <f t="shared" ca="1" si="177"/>
        <v>-503838816764.31152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-503838816764.31152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-2099328403.1846313</v>
      </c>
      <c r="L4011" s="444">
        <f t="shared" ca="1" si="177"/>
        <v>-505938145167.49615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-505938145167.49615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-2108075604.8645675</v>
      </c>
      <c r="L4012" s="444">
        <f t="shared" ca="1" si="177"/>
        <v>-508046220772.36072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-508046220772.36072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-2116859253.2181695</v>
      </c>
      <c r="L4013" s="444">
        <f t="shared" ca="1" si="177"/>
        <v>-510163080025.57886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-510163080025.57886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-2125679500.1065784</v>
      </c>
      <c r="L4014" s="444">
        <f t="shared" ca="1" si="177"/>
        <v>-512288759525.68542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-512288759525.68542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-2134536498.0236895</v>
      </c>
      <c r="L4015" s="444">
        <f t="shared" ca="1" si="177"/>
        <v>-514423296023.70911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-514423296023.70911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-2143430400.0987883</v>
      </c>
      <c r="L4016" s="444">
        <f t="shared" ca="1" si="177"/>
        <v>-516566726423.80792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-516566726423.80792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-2152361360.0991993</v>
      </c>
      <c r="L4017" s="444">
        <f t="shared" ca="1" si="177"/>
        <v>-518719087783.9071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-518719087783.9071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-2161329532.4329467</v>
      </c>
      <c r="L4018" s="444">
        <f t="shared" ca="1" si="177"/>
        <v>-520880417316.34003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-520880417316.34003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-2170335072.1514163</v>
      </c>
      <c r="L4019" s="444">
        <f t="shared" ca="1" si="177"/>
        <v>-523050752388.49146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-523050752388.49146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-2179378134.9520478</v>
      </c>
      <c r="L4020" s="444">
        <f t="shared" ca="1" si="177"/>
        <v>-525230130523.44348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-525230130523.44348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-2188458877.1810145</v>
      </c>
      <c r="L4021" s="444">
        <f t="shared" ca="1" si="177"/>
        <v>-527418589400.62451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-527418589400.62451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-2197577455.8359356</v>
      </c>
      <c r="L4022" s="444">
        <f t="shared" ca="1" si="177"/>
        <v>-529616166856.46045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-529616166856.46045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-2206734028.5685849</v>
      </c>
      <c r="L4023" s="444">
        <f t="shared" ca="1" si="177"/>
        <v>-531822900885.02905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-531822900885.02905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-2215928753.6876211</v>
      </c>
      <c r="L4024" s="444">
        <f t="shared" ca="1" si="177"/>
        <v>-534038829638.71667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-534038829638.71667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-2225161790.1613193</v>
      </c>
      <c r="L4025" s="444">
        <f t="shared" ca="1" si="177"/>
        <v>-536263991428.87799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-536263991428.87799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-2234433297.6203251</v>
      </c>
      <c r="L4026" s="444">
        <f t="shared" ca="1" si="177"/>
        <v>-538498424726.49829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-538498424726.49829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-2243743436.3604097</v>
      </c>
      <c r="L4027" s="444">
        <f t="shared" ca="1" si="177"/>
        <v>-540742168162.8587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-540742168162.8587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-2253092367.3452444</v>
      </c>
      <c r="L4028" s="444">
        <f t="shared" ca="1" si="177"/>
        <v>-542995260530.20392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-542995260530.20392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-2262480252.2091827</v>
      </c>
      <c r="L4029" s="444">
        <f t="shared" ca="1" si="177"/>
        <v>-545257740782.41309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-545257740782.41309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-2271907253.2600541</v>
      </c>
      <c r="L4030" s="444">
        <f t="shared" ca="1" si="177"/>
        <v>-547529648035.67316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-547529648035.67316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-2281373533.4819713</v>
      </c>
      <c r="L4031" s="444">
        <f t="shared" ca="1" si="177"/>
        <v>-549811021569.15515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-549811021569.15515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-2290879256.5381465</v>
      </c>
      <c r="L4032" s="444">
        <f t="shared" ca="1" si="177"/>
        <v>-552101900825.69324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-552101900825.69324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-2300424586.7737217</v>
      </c>
      <c r="L4033" s="444">
        <f t="shared" ca="1" si="177"/>
        <v>-554402325412.46692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-554402325412.46692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-2310009689.2186122</v>
      </c>
      <c r="L4034" s="444">
        <f t="shared" ca="1" si="177"/>
        <v>-556712335101.68555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-556712335101.68555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-2319634729.5903563</v>
      </c>
      <c r="L4035" s="444">
        <f t="shared" ca="1" si="177"/>
        <v>-559031969831.27588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-559031969831.27588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-2329299874.2969828</v>
      </c>
      <c r="L4036" s="444">
        <f t="shared" ca="1" si="177"/>
        <v>-561361269705.57288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-561361269705.57288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-2339005290.439887</v>
      </c>
      <c r="L4037" s="444">
        <f t="shared" ca="1" si="177"/>
        <v>-563700274996.01282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-563700274996.01282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-2348751145.81672</v>
      </c>
      <c r="L4038" s="444">
        <f t="shared" ca="1" si="177"/>
        <v>-566049026141.82959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-566049026141.82959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-2358537608.9242897</v>
      </c>
      <c r="L4039" s="444">
        <f t="shared" ca="1" si="177"/>
        <v>-568407563750.75391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-568407563750.75391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-2368364848.9614744</v>
      </c>
      <c r="L4040" s="444">
        <f t="shared" ca="1" si="177"/>
        <v>-570775928599.71533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-570775928599.71533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-2378233035.8321471</v>
      </c>
      <c r="L4041" s="444">
        <f t="shared" ca="1" si="177"/>
        <v>-573154161635.54749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-573154161635.54749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-2388142340.1481147</v>
      </c>
      <c r="L4042" s="444">
        <f t="shared" ca="1" si="177"/>
        <v>-575542303975.69556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-575542303975.69556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-2398092933.2320647</v>
      </c>
      <c r="L4043" s="444">
        <f t="shared" ca="1" si="177"/>
        <v>-577940396908.92761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-577940396908.92761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-2408084987.1205316</v>
      </c>
      <c r="L4044" s="444">
        <f t="shared" ca="1" si="177"/>
        <v>-580348481896.0481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-580348481896.0481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-2418118674.5668669</v>
      </c>
      <c r="L4045" s="444">
        <f t="shared" ca="1" si="177"/>
        <v>-582766600570.61499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-582766600570.61499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-2428194169.044229</v>
      </c>
      <c r="L4046" s="444">
        <f t="shared" ca="1" si="177"/>
        <v>-585194794739.65918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-585194794739.65918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-2438311644.74858</v>
      </c>
      <c r="L4047" s="444">
        <f t="shared" ca="1" si="177"/>
        <v>-587633106384.40771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-587633106384.40771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-2448471276.6016989</v>
      </c>
      <c r="L4048" s="444">
        <f t="shared" ca="1" si="177"/>
        <v>-590081577661.0094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-590081577661.0094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-2458673240.2542057</v>
      </c>
      <c r="L4049" s="444">
        <f t="shared" ca="1" si="177"/>
        <v>-592540250901.26355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-592540250901.26355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-2468917712.0885983</v>
      </c>
      <c r="L4050" s="444">
        <f t="shared" ca="1" si="177"/>
        <v>-595009168613.35217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-595009168613.35217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-2479204869.2223005</v>
      </c>
      <c r="L4051" s="444">
        <f t="shared" ca="1" si="177"/>
        <v>-597488373482.57446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-597488373482.57446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-2489534889.5107269</v>
      </c>
      <c r="L4052" s="444">
        <f t="shared" ca="1" si="177"/>
        <v>-599977908372.08521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-599977908372.08521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-2499907951.550355</v>
      </c>
      <c r="L4053" s="444">
        <f t="shared" ca="1" si="177"/>
        <v>-602477816323.63562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-602477816323.63562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-2510324234.6818151</v>
      </c>
      <c r="L4054" s="444">
        <f t="shared" ca="1" si="177"/>
        <v>-604988140558.31738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-604988140558.31738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-2520783918.9929891</v>
      </c>
      <c r="L4055" s="444">
        <f t="shared" ca="1" si="177"/>
        <v>-607508924477.31042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-607508924477.31042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-2531287185.3221269</v>
      </c>
      <c r="L4056" s="444">
        <f t="shared" ca="1" si="177"/>
        <v>-610040211662.63257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-610040211662.63257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-2541834215.2609692</v>
      </c>
      <c r="L4057" s="444">
        <f t="shared" ca="1" si="177"/>
        <v>-612582045877.89355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-612582045877.89355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-2552425191.1578898</v>
      </c>
      <c r="L4058" s="444">
        <f t="shared" ca="1" si="177"/>
        <v>-615134471069.05139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-615134471069.05139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-2563060296.1210475</v>
      </c>
      <c r="L4059" s="444">
        <f t="shared" ca="1" si="177"/>
        <v>-617697531365.17249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-617697531365.17249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-2573739714.0215521</v>
      </c>
      <c r="L4060" s="444">
        <f t="shared" ca="1" si="177"/>
        <v>-620271271079.19409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-620271271079.19409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-2584463629.4966421</v>
      </c>
      <c r="L4061" s="444">
        <f t="shared" ca="1" si="177"/>
        <v>-622855734708.69067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-622855734708.69067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-2595232227.952878</v>
      </c>
      <c r="L4062" s="444">
        <f t="shared" ca="1" si="177"/>
        <v>-625450966936.64355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-625450966936.64355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-2606045695.5693483</v>
      </c>
      <c r="L4063" s="444">
        <f t="shared" ca="1" si="177"/>
        <v>-628057012632.21289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-628057012632.21289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-2616904219.3008871</v>
      </c>
      <c r="L4064" s="444">
        <f t="shared" ca="1" si="177"/>
        <v>-630673916851.51379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-630673916851.51379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-2627807986.8813076</v>
      </c>
      <c r="L4065" s="444">
        <f t="shared" ca="1" si="177"/>
        <v>-633301724838.39514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-633301724838.39514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-2638757186.8266463</v>
      </c>
      <c r="L4066" s="444">
        <f t="shared" ca="1" si="177"/>
        <v>-635940482025.2218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-635940482025.2218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-2649752008.4384241</v>
      </c>
      <c r="L4067" s="444">
        <f t="shared" ca="1" si="177"/>
        <v>-638590234033.66028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-638590234033.66028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-2660792641.8069177</v>
      </c>
      <c r="L4068" s="444">
        <f t="shared" ca="1" si="177"/>
        <v>-641251026675.46716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-641251026675.46716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-2671879277.8144464</v>
      </c>
      <c r="L4069" s="444">
        <f t="shared" ca="1" si="177"/>
        <v>-643922905953.28162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-643922905953.28162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-2683012108.1386733</v>
      </c>
      <c r="L4070" s="444">
        <f t="shared" ca="1" si="177"/>
        <v>-646605918061.42029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-646605918061.42029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-2694191325.255918</v>
      </c>
      <c r="L4071" s="444">
        <f t="shared" ca="1" si="177"/>
        <v>-649300109386.67615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-649300109386.67615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-2705417122.4444838</v>
      </c>
      <c r="L4072" s="444">
        <f t="shared" ca="1" si="177"/>
        <v>-652005526509.12061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-652005526509.12061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-2716689693.7880025</v>
      </c>
      <c r="L4073" s="444">
        <f t="shared" ca="1" si="177"/>
        <v>-654722216202.90857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-654722216202.90857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-2728009234.1787858</v>
      </c>
      <c r="L4074" s="444">
        <f t="shared" ca="1" si="177"/>
        <v>-657450225437.0874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-657450225437.0874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-2739375939.3211975</v>
      </c>
      <c r="L4075" s="444">
        <f t="shared" ca="1" si="177"/>
        <v>-660189601376.40857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-660189601376.40857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-2750790005.7350359</v>
      </c>
      <c r="L4076" s="444">
        <f t="shared" ca="1" si="177"/>
        <v>-662940391382.14355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-662940391382.14355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-2762251630.7589316</v>
      </c>
      <c r="L4077" s="444">
        <f t="shared" ca="1" si="177"/>
        <v>-665702643012.90247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-665702643012.90247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-2773761012.5537601</v>
      </c>
      <c r="L4078" s="444">
        <f t="shared" ca="1" si="177"/>
        <v>-668476404025.45618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-668476404025.45618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-2785318350.1060672</v>
      </c>
      <c r="L4079" s="444">
        <f t="shared" ca="1" si="177"/>
        <v>-671261722375.56226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-671261722375.56226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-2796923843.2315092</v>
      </c>
      <c r="L4080" s="444">
        <f t="shared" ca="1" si="177"/>
        <v>-674058646218.79382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-674058646218.79382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-2808577692.5783076</v>
      </c>
      <c r="L4081" s="444">
        <f t="shared" ca="1" si="177"/>
        <v>-676867223911.37207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-676867223911.37207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-2820280099.6307168</v>
      </c>
      <c r="L4082" s="444">
        <f t="shared" ca="1" si="177"/>
        <v>-679687504011.00281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-679687504011.00281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-2832031266.7125115</v>
      </c>
      <c r="L4083" s="444">
        <f t="shared" ca="1" si="177"/>
        <v>-682519535277.71533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-682519535277.71533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-2843831396.9904804</v>
      </c>
      <c r="L4084" s="444">
        <f t="shared" ca="1" si="177"/>
        <v>-685363366674.70581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-685363366674.70581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-2855680694.477941</v>
      </c>
      <c r="L4085" s="444">
        <f t="shared" ca="1" si="177"/>
        <v>-688219047369.18372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-688219047369.18372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-2867579364.0382652</v>
      </c>
      <c r="L4086" s="444">
        <f t="shared" ca="1" si="177"/>
        <v>-691086626733.22192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-691086626733.22192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-2879527611.3884249</v>
      </c>
      <c r="L4087" s="444">
        <f t="shared" ca="1" si="177"/>
        <v>-693966154344.61035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-693966154344.61035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-2891525643.1025429</v>
      </c>
      <c r="L4088" s="444">
        <f t="shared" ref="L4088:L4342" ca="1" si="182">I4088-J4088+K4088</f>
        <v>-696857679987.71289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-696857679987.71289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-2903573666.6154704</v>
      </c>
      <c r="L4089" s="444">
        <f t="shared" ca="1" si="182"/>
        <v>-699761253654.32837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-699761253654.32837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-2915671890.226368</v>
      </c>
      <c r="L4090" s="444">
        <f t="shared" ca="1" si="182"/>
        <v>-702676925544.55469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-702676925544.55469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-2927820523.1023111</v>
      </c>
      <c r="L4091" s="444">
        <f t="shared" ca="1" si="182"/>
        <v>-705604746067.65698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-705604746067.65698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-2940019775.2819042</v>
      </c>
      <c r="L4092" s="444">
        <f t="shared" ca="1" si="182"/>
        <v>-708544765842.93884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-708544765842.93884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-2952269857.6789117</v>
      </c>
      <c r="L4093" s="444">
        <f t="shared" ca="1" si="182"/>
        <v>-711497035700.6178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-711497035700.6178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-2964570982.0859075</v>
      </c>
      <c r="L4094" s="444">
        <f t="shared" ca="1" si="182"/>
        <v>-714461606682.70374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-714461606682.70374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-2976923361.1779323</v>
      </c>
      <c r="L4095" s="444">
        <f t="shared" ca="1" si="182"/>
        <v>-717438530043.88171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-717438530043.88171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-2989327208.5161738</v>
      </c>
      <c r="L4096" s="444">
        <f t="shared" ca="1" si="182"/>
        <v>-720427857252.39783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-720427857252.39783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-3001782738.5516577</v>
      </c>
      <c r="L4097" s="444">
        <f t="shared" ca="1" si="182"/>
        <v>-723429639990.94946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-723429639990.94946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-3014290166.6289558</v>
      </c>
      <c r="L4098" s="444">
        <f t="shared" ca="1" si="182"/>
        <v>-726443930157.57837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-726443930157.57837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-3026849708.9899096</v>
      </c>
      <c r="L4099" s="444">
        <f t="shared" ca="1" si="182"/>
        <v>-729470779866.56824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-729470779866.56824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-3039461582.7773676</v>
      </c>
      <c r="L4100" s="444">
        <f t="shared" ca="1" si="182"/>
        <v>-732510241449.34558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-732510241449.34558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-3052126006.03894</v>
      </c>
      <c r="L4101" s="444">
        <f t="shared" ca="1" si="182"/>
        <v>-735562367455.38452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-735562367455.38452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-3064843197.7307687</v>
      </c>
      <c r="L4102" s="444">
        <f t="shared" ca="1" si="182"/>
        <v>-738627210653.11523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-738627210653.11523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-3077613377.7213135</v>
      </c>
      <c r="L4103" s="444">
        <f t="shared" ca="1" si="182"/>
        <v>-741704824030.83655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-741704824030.83655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-3090436766.7951522</v>
      </c>
      <c r="L4104" s="444">
        <f t="shared" ca="1" si="182"/>
        <v>-744795260797.63171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-744795260797.63171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-3103313586.6567988</v>
      </c>
      <c r="L4105" s="444">
        <f t="shared" ca="1" si="182"/>
        <v>-747898574384.28845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-747898574384.28845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-3116244059.934535</v>
      </c>
      <c r="L4106" s="444">
        <f t="shared" ca="1" si="182"/>
        <v>-751014818444.22302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-751014818444.22302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-3129228410.1842628</v>
      </c>
      <c r="L4107" s="444">
        <f t="shared" ca="1" si="182"/>
        <v>-754144046854.40723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-754144046854.40723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-3142266861.8933635</v>
      </c>
      <c r="L4108" s="444">
        <f t="shared" ca="1" si="182"/>
        <v>-757286313716.30054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-757286313716.30054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-3155359640.4845858</v>
      </c>
      <c r="L4109" s="444">
        <f t="shared" ca="1" si="182"/>
        <v>-760441673356.78516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-760441673356.78516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-3168506972.3199382</v>
      </c>
      <c r="L4110" s="444">
        <f t="shared" ca="1" si="182"/>
        <v>-763610180329.1051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-763610180329.1051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-3181709084.7046046</v>
      </c>
      <c r="L4111" s="444">
        <f t="shared" ca="1" si="182"/>
        <v>-766791889413.80969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-766791889413.80969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-3194966205.8908739</v>
      </c>
      <c r="L4112" s="444">
        <f t="shared" ca="1" si="182"/>
        <v>-769986855619.70056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-769986855619.70056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-3208278565.0820856</v>
      </c>
      <c r="L4113" s="444">
        <f t="shared" ca="1" si="182"/>
        <v>-773195134184.78259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-773195134184.78259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-3221646392.436594</v>
      </c>
      <c r="L4114" s="444">
        <f t="shared" ca="1" si="182"/>
        <v>-776416780577.21924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-776416780577.21924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-3235069919.0717468</v>
      </c>
      <c r="L4115" s="444">
        <f t="shared" ca="1" si="182"/>
        <v>-779651850496.29102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-779651850496.29102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-3248549377.0678792</v>
      </c>
      <c r="L4116" s="444">
        <f t="shared" ca="1" si="182"/>
        <v>-782900399873.35889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-782900399873.35889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-3262084999.4723287</v>
      </c>
      <c r="L4117" s="444">
        <f t="shared" ca="1" si="182"/>
        <v>-786162484872.83118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-786162484872.83118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-3275677020.303463</v>
      </c>
      <c r="L4118" s="444">
        <f t="shared" ca="1" si="182"/>
        <v>-789438161893.13464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-789438161893.13464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-3289325674.5547276</v>
      </c>
      <c r="L4119" s="444">
        <f t="shared" ca="1" si="182"/>
        <v>-792727487567.68933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-792727487567.68933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-3303031198.1987057</v>
      </c>
      <c r="L4120" s="444">
        <f t="shared" ca="1" si="182"/>
        <v>-796030518765.88806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-796030518765.88806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-3316793828.1912003</v>
      </c>
      <c r="L4121" s="444">
        <f t="shared" ca="1" si="182"/>
        <v>-799347312594.07922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-799347312594.07922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-3330613802.4753299</v>
      </c>
      <c r="L4122" s="444">
        <f t="shared" ca="1" si="182"/>
        <v>-802677926396.55457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-802677926396.55457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-3344491359.9856439</v>
      </c>
      <c r="L4123" s="444">
        <f t="shared" ca="1" si="182"/>
        <v>-806022417756.54016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-806022417756.54016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-3358426740.6522508</v>
      </c>
      <c r="L4124" s="444">
        <f t="shared" ca="1" si="182"/>
        <v>-809380844497.19238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-809380844497.19238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-3372420185.4049683</v>
      </c>
      <c r="L4125" s="444">
        <f t="shared" ca="1" si="182"/>
        <v>-812753264682.59741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-812753264682.59741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-3386471936.1774893</v>
      </c>
      <c r="L4126" s="444">
        <f t="shared" ca="1" si="182"/>
        <v>-816139736618.7749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-816139736618.7749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-3400582235.911562</v>
      </c>
      <c r="L4127" s="444">
        <f t="shared" ca="1" si="182"/>
        <v>-819540318854.68652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-819540318854.68652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-3414751328.5611939</v>
      </c>
      <c r="L4128" s="444">
        <f t="shared" ca="1" si="182"/>
        <v>-822955070183.24768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-822955070183.24768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-3428979459.0968652</v>
      </c>
      <c r="L4129" s="444">
        <f t="shared" ca="1" si="182"/>
        <v>-826384049642.3446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-826384049642.3446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-3443266873.509769</v>
      </c>
      <c r="L4130" s="444">
        <f t="shared" ca="1" si="182"/>
        <v>-829827316515.85437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-829827316515.85437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-3457613818.8160596</v>
      </c>
      <c r="L4131" s="444">
        <f t="shared" ca="1" si="182"/>
        <v>-833284930334.67041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-833284930334.67041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-3472020543.0611267</v>
      </c>
      <c r="L4132" s="444">
        <f t="shared" ca="1" si="182"/>
        <v>-836756950877.73157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-836756950877.73157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-3486487295.3238816</v>
      </c>
      <c r="L4133" s="444">
        <f t="shared" ca="1" si="182"/>
        <v>-840243438173.05542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-840243438173.05542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-3501014325.7210641</v>
      </c>
      <c r="L4134" s="444">
        <f t="shared" ca="1" si="182"/>
        <v>-843744452498.77649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-843744452498.77649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-3515601885.4115686</v>
      </c>
      <c r="L4135" s="444">
        <f t="shared" ca="1" si="182"/>
        <v>-847260054384.18811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-847260054384.18811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-3530250226.6007838</v>
      </c>
      <c r="L4136" s="444">
        <f t="shared" ca="1" si="182"/>
        <v>-850790304610.78894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-850790304610.78894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-3544959602.5449538</v>
      </c>
      <c r="L4137" s="444">
        <f t="shared" ca="1" si="182"/>
        <v>-854335264213.33386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-854335264213.33386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-3559730267.5555577</v>
      </c>
      <c r="L4138" s="444">
        <f t="shared" ca="1" si="182"/>
        <v>-857894994480.8894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-857894994480.8894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-3574562477.003706</v>
      </c>
      <c r="L4139" s="444">
        <f t="shared" ca="1" si="182"/>
        <v>-861469556957.89307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-861469556957.89307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-3589456487.3245549</v>
      </c>
      <c r="L4140" s="444">
        <f t="shared" ca="1" si="182"/>
        <v>-865059013445.21765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-865059013445.21765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-3604412556.02174</v>
      </c>
      <c r="L4141" s="444">
        <f t="shared" ca="1" si="182"/>
        <v>-868663426001.23938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-868663426001.23938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-3619430941.6718307</v>
      </c>
      <c r="L4142" s="444">
        <f t="shared" ca="1" si="182"/>
        <v>-872282856942.91125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-872282856942.91125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-3634511903.9287968</v>
      </c>
      <c r="L4143" s="444">
        <f t="shared" ca="1" si="182"/>
        <v>-875917368846.84009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-875917368846.84009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-3649655703.5285001</v>
      </c>
      <c r="L4144" s="444">
        <f t="shared" ca="1" si="182"/>
        <v>-879567024550.36853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-879567024550.36853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-3664862602.2932029</v>
      </c>
      <c r="L4145" s="444">
        <f t="shared" ca="1" si="182"/>
        <v>-883231887152.66174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-883231887152.66174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-3680132863.1360908</v>
      </c>
      <c r="L4146" s="444">
        <f t="shared" ca="1" si="182"/>
        <v>-886912020015.79785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-886912020015.79785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-3695466750.065825</v>
      </c>
      <c r="L4147" s="444">
        <f t="shared" ca="1" si="182"/>
        <v>-890607486765.86365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-890607486765.86365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-3710864528.1910987</v>
      </c>
      <c r="L4148" s="444">
        <f t="shared" ca="1" si="182"/>
        <v>-894318351294.05469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-894318351294.05469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-3726326463.7252278</v>
      </c>
      <c r="L4149" s="444">
        <f t="shared" ca="1" si="182"/>
        <v>-898044677757.77991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-898044677757.77991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-3741852823.9907494</v>
      </c>
      <c r="L4150" s="444">
        <f t="shared" ca="1" si="182"/>
        <v>-901786530581.77063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-901786530581.77063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-3757443877.4240441</v>
      </c>
      <c r="L4151" s="444">
        <f t="shared" ca="1" si="182"/>
        <v>-905543974459.1947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-905543974459.1947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-3773099893.5799775</v>
      </c>
      <c r="L4152" s="444">
        <f t="shared" ca="1" si="182"/>
        <v>-909317074352.77466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-909317074352.77466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-3788821143.1365609</v>
      </c>
      <c r="L4153" s="444">
        <f t="shared" ca="1" si="182"/>
        <v>-913105895495.91125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-913105895495.91125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-3804607897.8996296</v>
      </c>
      <c r="L4154" s="444">
        <f t="shared" ca="1" si="182"/>
        <v>-916910503393.81091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-916910503393.81091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-3820460430.8075452</v>
      </c>
      <c r="L4155" s="444">
        <f t="shared" ca="1" si="182"/>
        <v>-920730963824.61841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-920730963824.61841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-3836379015.9359107</v>
      </c>
      <c r="L4156" s="444">
        <f t="shared" ca="1" si="182"/>
        <v>-924567342840.55432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-924567342840.55432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-3852363928.5023098</v>
      </c>
      <c r="L4157" s="444">
        <f t="shared" ca="1" si="182"/>
        <v>-928419706769.05664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-928419706769.05664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-3868415444.871069</v>
      </c>
      <c r="L4158" s="444">
        <f t="shared" ca="1" si="182"/>
        <v>-932288122213.92773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-932288122213.92773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-3884533842.558032</v>
      </c>
      <c r="L4159" s="444">
        <f t="shared" ca="1" si="182"/>
        <v>-936172656056.48572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-936172656056.48572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-3900719400.2353573</v>
      </c>
      <c r="L4160" s="444">
        <f t="shared" ca="1" si="182"/>
        <v>-940073375456.72107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-940073375456.72107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-3916972397.7363372</v>
      </c>
      <c r="L4161" s="444">
        <f t="shared" ca="1" si="182"/>
        <v>-943990347854.4574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-943990347854.4574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-3933293116.0602393</v>
      </c>
      <c r="L4162" s="444">
        <f t="shared" ca="1" si="182"/>
        <v>-947923640970.51758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-947923640970.51758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-3949681837.3771558</v>
      </c>
      <c r="L4163" s="444">
        <f t="shared" ca="1" si="182"/>
        <v>-951873322807.89478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-951873322807.89478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-3966138845.0328946</v>
      </c>
      <c r="L4164" s="444">
        <f t="shared" ca="1" si="182"/>
        <v>-955839461652.92761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-955839461652.92761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-3982664423.553865</v>
      </c>
      <c r="L4165" s="444">
        <f t="shared" ca="1" si="182"/>
        <v>-959822126076.48145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-959822126076.48145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-3999258858.6520061</v>
      </c>
      <c r="L4166" s="444">
        <f t="shared" ca="1" si="182"/>
        <v>-963821384935.13342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-963821384935.13342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-4015922437.2297225</v>
      </c>
      <c r="L4167" s="444">
        <f t="shared" ca="1" si="182"/>
        <v>-967837307372.36316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-967837307372.36316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-4032655447.3848462</v>
      </c>
      <c r="L4168" s="444">
        <f t="shared" ca="1" si="182"/>
        <v>-971869962819.74805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-971869962819.74805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-4049458178.415617</v>
      </c>
      <c r="L4169" s="444">
        <f t="shared" ca="1" si="182"/>
        <v>-975919420998.1637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-975919420998.1637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-4066330920.8256822</v>
      </c>
      <c r="L4170" s="444">
        <f t="shared" ca="1" si="182"/>
        <v>-979985751918.98938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-979985751918.98938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-4083273966.3291221</v>
      </c>
      <c r="L4171" s="444">
        <f t="shared" ca="1" si="182"/>
        <v>-984069025885.31848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-984069025885.31848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-4100287607.8554935</v>
      </c>
      <c r="L4172" s="444">
        <f t="shared" ca="1" si="182"/>
        <v>-988169313493.17395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-988169313493.17395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-4117372139.5548911</v>
      </c>
      <c r="L4173" s="444">
        <f t="shared" ca="1" si="182"/>
        <v>-992286685632.72888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-992286685632.72888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-4134527856.8030376</v>
      </c>
      <c r="L4174" s="444">
        <f t="shared" ca="1" si="182"/>
        <v>-996421213489.53186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-996421213489.53186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-4151755056.2063828</v>
      </c>
      <c r="L4175" s="444">
        <f t="shared" ca="1" si="182"/>
        <v>-1000572968545.7383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-1000572968545.7383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-4169054035.6072426</v>
      </c>
      <c r="L4176" s="444">
        <f t="shared" ca="1" si="182"/>
        <v>-1004742022581.3456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-1004742022581.3456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-4186425094.0889397</v>
      </c>
      <c r="L4177" s="444">
        <f t="shared" ca="1" si="182"/>
        <v>-1008928447675.4346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-1008928447675.4346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-4203868531.9809775</v>
      </c>
      <c r="L4178" s="444">
        <f t="shared" ca="1" si="182"/>
        <v>-1013132316207.4155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-1013132316207.4155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-4221384650.8642306</v>
      </c>
      <c r="L4179" s="444">
        <f t="shared" ca="1" si="182"/>
        <v>-1017353700858.2798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-1017353700858.2798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-4238973753.5761657</v>
      </c>
      <c r="L4180" s="444">
        <f t="shared" ca="1" si="182"/>
        <v>-1021592674611.856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-1021592674611.856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-4256636144.2160664</v>
      </c>
      <c r="L4181" s="444">
        <f t="shared" ca="1" si="182"/>
        <v>-1025849310756.072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-1025849310756.072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-4274372128.1503</v>
      </c>
      <c r="L4182" s="444">
        <f t="shared" ca="1" si="182"/>
        <v>-1030123682884.2223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-1030123682884.2223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-4292182012.0175929</v>
      </c>
      <c r="L4183" s="444">
        <f t="shared" ca="1" si="182"/>
        <v>-1034415864896.2399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-1034415864896.2399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-4310066103.734333</v>
      </c>
      <c r="L4184" s="444">
        <f t="shared" ca="1" si="182"/>
        <v>-1038725930999.9742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-1038725930999.9742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-4328024712.4998932</v>
      </c>
      <c r="L4185" s="444">
        <f t="shared" ca="1" si="182"/>
        <v>-1043053955712.4741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-1043053955712.4741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-4346058148.8019753</v>
      </c>
      <c r="L4186" s="444">
        <f t="shared" ca="1" si="182"/>
        <v>-1047400013861.2761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-1047400013861.2761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-4364166724.4219837</v>
      </c>
      <c r="L4187" s="444">
        <f t="shared" ca="1" si="182"/>
        <v>-1051764180585.6981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-1051764180585.6981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-4382350752.4404087</v>
      </c>
      <c r="L4188" s="444">
        <f t="shared" ca="1" si="182"/>
        <v>-1056146531338.1385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-1056146531338.1385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-4400610547.2422438</v>
      </c>
      <c r="L4189" s="444">
        <f t="shared" ca="1" si="182"/>
        <v>-1060547141885.3807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-1060547141885.3807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-4418946424.522419</v>
      </c>
      <c r="L4190" s="444">
        <f t="shared" ca="1" si="182"/>
        <v>-1064966088309.9032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-1064966088309.9032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-4437358701.2912636</v>
      </c>
      <c r="L4191" s="444">
        <f t="shared" ca="1" si="182"/>
        <v>-1069403447011.1945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-1069403447011.1945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-4455847695.8799772</v>
      </c>
      <c r="L4192" s="444">
        <f t="shared" ca="1" si="182"/>
        <v>-1073859294707.0745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-1073859294707.0745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-4474413727.9461432</v>
      </c>
      <c r="L4193" s="444">
        <f t="shared" ca="1" si="182"/>
        <v>-1078333708435.0206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-1078333708435.0206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-4493057118.4792528</v>
      </c>
      <c r="L4194" s="444">
        <f t="shared" ca="1" si="182"/>
        <v>-1082826765553.4999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-1082826765553.4999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-4511778189.8062496</v>
      </c>
      <c r="L4195" s="444">
        <f t="shared" ca="1" si="182"/>
        <v>-1087338543743.3062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-1087338543743.3062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-4530577265.5971088</v>
      </c>
      <c r="L4196" s="444">
        <f t="shared" ca="1" si="182"/>
        <v>-1091869121008.9033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-1091869121008.9033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-4549454670.8704309</v>
      </c>
      <c r="L4197" s="444">
        <f t="shared" ca="1" si="182"/>
        <v>-1096418575679.7738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-1096418575679.7738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-4568410731.9990578</v>
      </c>
      <c r="L4198" s="444">
        <f t="shared" ca="1" si="182"/>
        <v>-1100986986411.7729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-1100986986411.7729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-4587445776.7157202</v>
      </c>
      <c r="L4199" s="444">
        <f t="shared" ca="1" si="182"/>
        <v>-1105574432188.4888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-1105574432188.4888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-4606560134.1187029</v>
      </c>
      <c r="L4200" s="444">
        <f t="shared" ca="1" si="182"/>
        <v>-1110180992322.6074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-1110180992322.6074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-4625754134.6775312</v>
      </c>
      <c r="L4201" s="444">
        <f t="shared" ca="1" si="182"/>
        <v>-1114806746457.2849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-1114806746457.2849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-4645028110.2386875</v>
      </c>
      <c r="L4202" s="444">
        <f t="shared" ca="1" si="182"/>
        <v>-1119451774567.5237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-1119451774567.5237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-4664382394.0313482</v>
      </c>
      <c r="L4203" s="444">
        <f t="shared" ca="1" si="182"/>
        <v>-1124116156961.5549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-1124116156961.5549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-4683817320.6731453</v>
      </c>
      <c r="L4204" s="444">
        <f t="shared" ca="1" si="182"/>
        <v>-1128799974282.228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-1128799974282.228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-4703333226.1759501</v>
      </c>
      <c r="L4205" s="444">
        <f t="shared" ca="1" si="182"/>
        <v>-1133503307508.4041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-1133503307508.4041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-4722930447.951683</v>
      </c>
      <c r="L4206" s="444">
        <f t="shared" ca="1" si="182"/>
        <v>-1138226237956.3557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-1138226237956.3557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-4742609324.8181486</v>
      </c>
      <c r="L4207" s="444">
        <f t="shared" ca="1" si="182"/>
        <v>-1142968847281.1738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-1142968847281.1738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-4762370197.0048904</v>
      </c>
      <c r="L4208" s="444">
        <f t="shared" ca="1" si="182"/>
        <v>-1147731217478.1787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-1147731217478.1787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-4782213406.1590776</v>
      </c>
      <c r="L4209" s="444">
        <f t="shared" ca="1" si="182"/>
        <v>-1152513430884.3379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-1152513430884.3379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-4802139295.351408</v>
      </c>
      <c r="L4210" s="444">
        <f t="shared" ca="1" si="182"/>
        <v>-1157315570179.6892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-1157315570179.6892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-4822148209.0820379</v>
      </c>
      <c r="L4211" s="444">
        <f t="shared" ca="1" si="182"/>
        <v>-1162137718388.7712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-1162137718388.7712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-4842240493.2865467</v>
      </c>
      <c r="L4212" s="444">
        <f t="shared" ca="1" si="182"/>
        <v>-1166979958882.0579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-1166979958882.0579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-4862416495.3419075</v>
      </c>
      <c r="L4213" s="444">
        <f t="shared" ca="1" si="182"/>
        <v>-1171842375377.3997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-1171842375377.3997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-4882676564.0724983</v>
      </c>
      <c r="L4214" s="444">
        <f t="shared" ca="1" si="182"/>
        <v>-1176725051941.4722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-1176725051941.4722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-4903021049.756134</v>
      </c>
      <c r="L4215" s="444">
        <f t="shared" ca="1" si="182"/>
        <v>-1181628072991.2283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-1181628072991.2283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-4923450304.1301174</v>
      </c>
      <c r="L4216" s="444">
        <f t="shared" ca="1" si="182"/>
        <v>-1186551523295.3584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-1186551523295.3584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-4943964680.3973265</v>
      </c>
      <c r="L4217" s="444">
        <f t="shared" ca="1" si="182"/>
        <v>-1191495487975.7556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-1191495487975.7556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-4964564533.2323151</v>
      </c>
      <c r="L4218" s="444">
        <f t="shared" ca="1" si="182"/>
        <v>-1196460052508.988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-1196460052508.988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-4985250218.7874498</v>
      </c>
      <c r="L4219" s="444">
        <f t="shared" ca="1" si="182"/>
        <v>-1201445302727.7754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-1201445302727.7754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-5006022094.6990643</v>
      </c>
      <c r="L4220" s="444">
        <f t="shared" ca="1" si="182"/>
        <v>-1206451324822.4744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-1206451324822.4744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-5026880520.0936432</v>
      </c>
      <c r="L4221" s="444">
        <f t="shared" ca="1" si="182"/>
        <v>-1211478205342.5681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-1211478205342.5681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-5047825855.5940342</v>
      </c>
      <c r="L4222" s="444">
        <f t="shared" ca="1" si="182"/>
        <v>-1216526031198.1621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-1216526031198.1621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-5068858463.325675</v>
      </c>
      <c r="L4223" s="444">
        <f t="shared" ca="1" si="182"/>
        <v>-1221594889661.4878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-1221594889661.4878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-5089978706.9228659</v>
      </c>
      <c r="L4224" s="444">
        <f t="shared" ca="1" si="182"/>
        <v>-1226684868368.4106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-1226684868368.4106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-5111186951.5350447</v>
      </c>
      <c r="L4225" s="444">
        <f t="shared" ca="1" si="182"/>
        <v>-1231796055319.9458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-1231796055319.9458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-5132483563.833107</v>
      </c>
      <c r="L4226" s="444">
        <f t="shared" ca="1" si="182"/>
        <v>-1236928538883.7788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-1236928538883.7788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-5153868912.0157452</v>
      </c>
      <c r="L4227" s="444">
        <f t="shared" ca="1" si="182"/>
        <v>-1242082407795.7944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-1242082407795.7944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-5175343365.8158102</v>
      </c>
      <c r="L4228" s="444">
        <f t="shared" ca="1" si="182"/>
        <v>-1247257751161.6104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-1247257751161.6104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-5196907296.5067101</v>
      </c>
      <c r="L4229" s="444">
        <f t="shared" ca="1" si="182"/>
        <v>-1252454658458.1169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-1252454658458.1169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-5218561076.9088202</v>
      </c>
      <c r="L4230" s="444">
        <f t="shared" ca="1" si="182"/>
        <v>-1257673219535.0259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-1257673219535.0259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-5240305081.3959408</v>
      </c>
      <c r="L4231" s="444">
        <f t="shared" ca="1" si="182"/>
        <v>-1262913524616.4219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-1262913524616.4219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-5262139685.9017582</v>
      </c>
      <c r="L4232" s="444">
        <f t="shared" ca="1" si="182"/>
        <v>-1268175664302.3237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-1268175664302.3237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-5284065267.9263487</v>
      </c>
      <c r="L4233" s="444">
        <f t="shared" ca="1" si="182"/>
        <v>-1273459729570.25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-1273459729570.25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-5306082206.5427084</v>
      </c>
      <c r="L4234" s="444">
        <f t="shared" ca="1" si="182"/>
        <v>-1278765811776.7927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-1278765811776.7927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-5328190882.4033031</v>
      </c>
      <c r="L4235" s="444">
        <f t="shared" ca="1" si="182"/>
        <v>-1284094002659.196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-1284094002659.196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-5350391677.7466497</v>
      </c>
      <c r="L4236" s="444">
        <f t="shared" ca="1" si="182"/>
        <v>-1289444394336.9426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-1289444394336.9426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-5372684976.4039278</v>
      </c>
      <c r="L4237" s="444">
        <f t="shared" ca="1" si="182"/>
        <v>-1294817079313.3464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-1294817079313.3464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-5395071163.8056097</v>
      </c>
      <c r="L4238" s="444">
        <f t="shared" ca="1" si="182"/>
        <v>-1300212150477.1521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-1300212150477.1521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-5417550626.9881334</v>
      </c>
      <c r="L4239" s="444">
        <f t="shared" ca="1" si="182"/>
        <v>-1305629701104.1401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-1305629701104.1401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-5440123754.600584</v>
      </c>
      <c r="L4240" s="444">
        <f t="shared" ca="1" si="182"/>
        <v>-1311069824858.7407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-1311069824858.7407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-5462790936.9114199</v>
      </c>
      <c r="L4241" s="444">
        <f t="shared" ca="1" si="182"/>
        <v>-1316532615795.6521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-1316532615795.6521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-5485552565.815217</v>
      </c>
      <c r="L4242" s="444">
        <f t="shared" ca="1" si="182"/>
        <v>-1322018168361.4673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-1322018168361.4673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-5508409034.839447</v>
      </c>
      <c r="L4243" s="444">
        <f t="shared" ca="1" si="182"/>
        <v>-1327526577396.3066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-1327526577396.3066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-5531360739.1512775</v>
      </c>
      <c r="L4244" s="444">
        <f t="shared" ca="1" si="182"/>
        <v>-1333057938135.458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-1333057938135.458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-5554408075.5644083</v>
      </c>
      <c r="L4245" s="444">
        <f t="shared" ca="1" si="182"/>
        <v>-1338612346211.0225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-1338612346211.0225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-5577551442.545927</v>
      </c>
      <c r="L4246" s="444">
        <f t="shared" ca="1" si="182"/>
        <v>-1344189897653.5684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-1344189897653.5684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-5600791240.2232018</v>
      </c>
      <c r="L4247" s="444">
        <f t="shared" ca="1" si="182"/>
        <v>-1349790688893.7915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-1349790688893.7915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-5624127870.3907976</v>
      </c>
      <c r="L4248" s="444">
        <f t="shared" ca="1" si="182"/>
        <v>-1355414816764.1824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-1355414816764.1824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-5647561736.5174265</v>
      </c>
      <c r="L4249" s="444">
        <f t="shared" ca="1" si="182"/>
        <v>-1361062378500.6997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-1361062378500.6997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-5671093243.7529154</v>
      </c>
      <c r="L4250" s="444">
        <f t="shared" ca="1" si="182"/>
        <v>-1366733471744.4526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-1366733471744.4526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-5694722798.9352188</v>
      </c>
      <c r="L4251" s="444">
        <f t="shared" ca="1" si="182"/>
        <v>-1372428194543.3879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-1372428194543.3879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-5718450810.5974493</v>
      </c>
      <c r="L4252" s="444">
        <f t="shared" ca="1" si="182"/>
        <v>-1378146645353.9854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-1378146645353.9854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-5742277688.9749393</v>
      </c>
      <c r="L4253" s="444">
        <f t="shared" ca="1" si="182"/>
        <v>-1383888923042.9602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-1383888923042.9602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-5766203846.0123339</v>
      </c>
      <c r="L4254" s="444">
        <f t="shared" ca="1" si="182"/>
        <v>-1389655126888.9727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-1389655126888.9727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-5790229695.370719</v>
      </c>
      <c r="L4255" s="444">
        <f t="shared" ca="1" si="182"/>
        <v>-1395445356584.3433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-1395445356584.3433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-5814355652.4347639</v>
      </c>
      <c r="L4256" s="444">
        <f t="shared" ca="1" si="182"/>
        <v>-1401259712236.7781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-1401259712236.7781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-5838582134.3199081</v>
      </c>
      <c r="L4257" s="444">
        <f t="shared" ca="1" si="182"/>
        <v>-1407098294371.0979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-1407098294371.0979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-5862909559.8795748</v>
      </c>
      <c r="L4258" s="444">
        <f t="shared" ca="1" si="182"/>
        <v>-1412961203930.9775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-1412961203930.9775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-5887338349.7124062</v>
      </c>
      <c r="L4259" s="444">
        <f t="shared" ca="1" si="182"/>
        <v>-1418848542280.6899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-1418848542280.6899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-5911868926.1695414</v>
      </c>
      <c r="L4260" s="444">
        <f t="shared" ca="1" si="182"/>
        <v>-1424760411206.8594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-1424760411206.8594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-5936501713.3619137</v>
      </c>
      <c r="L4261" s="444">
        <f t="shared" ca="1" si="182"/>
        <v>-1430696912920.2212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-1430696912920.2212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-5961237137.1675882</v>
      </c>
      <c r="L4262" s="444">
        <f t="shared" ca="1" si="182"/>
        <v>-1436658150057.3887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-1436658150057.3887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-5986075625.2391195</v>
      </c>
      <c r="L4263" s="444">
        <f t="shared" ca="1" si="182"/>
        <v>-1442644225682.6277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-1442644225682.6277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-6011017607.0109482</v>
      </c>
      <c r="L4264" s="444">
        <f t="shared" ca="1" si="182"/>
        <v>-1448655243289.6387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-1448655243289.6387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-6036063513.7068281</v>
      </c>
      <c r="L4265" s="444">
        <f t="shared" ca="1" si="182"/>
        <v>-1454691306803.3455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-1454691306803.3455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-6061213778.3472729</v>
      </c>
      <c r="L4266" s="444">
        <f t="shared" ca="1" si="182"/>
        <v>-1460752520581.6926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-1460752520581.6926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-6086468835.7570524</v>
      </c>
      <c r="L4267" s="444">
        <f t="shared" ca="1" si="182"/>
        <v>-1466838989417.4497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-1466838989417.4497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-6111829122.5727072</v>
      </c>
      <c r="L4268" s="444">
        <f t="shared" ca="1" si="182"/>
        <v>-1472950818540.0225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-1472950818540.0225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-6137295077.2500935</v>
      </c>
      <c r="L4269" s="444">
        <f t="shared" ca="1" si="182"/>
        <v>-1479088113617.2725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-1479088113617.2725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-6162867140.0719681</v>
      </c>
      <c r="L4270" s="444">
        <f t="shared" ca="1" si="182"/>
        <v>-1485250980757.3445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-1485250980757.3445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-6188545753.1556015</v>
      </c>
      <c r="L4271" s="444">
        <f t="shared" ca="1" si="182"/>
        <v>-1491439526510.5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-1491439526510.5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-6214331360.4604168</v>
      </c>
      <c r="L4272" s="444">
        <f t="shared" ca="1" si="182"/>
        <v>-1497653857870.9604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-1497653857870.9604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-6240224407.7956686</v>
      </c>
      <c r="L4273" s="444">
        <f t="shared" ca="1" si="182"/>
        <v>-1503894082278.7561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-1503894082278.7561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-6266225342.8281507</v>
      </c>
      <c r="L4274" s="444">
        <f t="shared" ca="1" si="182"/>
        <v>-1510160307621.5842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-1510160307621.5842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-6292334615.0899343</v>
      </c>
      <c r="L4275" s="444">
        <f t="shared" ca="1" si="182"/>
        <v>-1516452642236.6741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-1516452642236.6741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-6318552675.9861422</v>
      </c>
      <c r="L4276" s="444">
        <f t="shared" ca="1" si="182"/>
        <v>-1522771194912.6602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-1522771194912.6602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-6344879978.8027506</v>
      </c>
      <c r="L4277" s="444">
        <f t="shared" ca="1" si="182"/>
        <v>-1529116074891.4629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-1529116074891.4629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-6371316978.7144289</v>
      </c>
      <c r="L4278" s="444">
        <f t="shared" ca="1" si="182"/>
        <v>-1535487391870.1772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-1535487391870.1772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-6397864132.7924051</v>
      </c>
      <c r="L4279" s="444">
        <f t="shared" ca="1" si="182"/>
        <v>-1541885256002.9697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-1541885256002.9697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-6424521900.0123739</v>
      </c>
      <c r="L4280" s="444">
        <f t="shared" ca="1" si="182"/>
        <v>-1548309777902.9822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-1548309777902.9822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-6451290741.2624254</v>
      </c>
      <c r="L4281" s="444">
        <f t="shared" ca="1" si="182"/>
        <v>-1554761068644.2446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-1554761068644.2446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-6478171119.3510189</v>
      </c>
      <c r="L4282" s="444">
        <f t="shared" ca="1" si="182"/>
        <v>-1561239239763.5957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-1561239239763.5957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-6505163499.0149822</v>
      </c>
      <c r="L4283" s="444">
        <f t="shared" ca="1" si="182"/>
        <v>-1567744403262.6106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-1567744403262.6106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-6532268346.9275436</v>
      </c>
      <c r="L4284" s="444">
        <f t="shared" ca="1" si="182"/>
        <v>-1574276671609.5381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-1574276671609.5381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-6559486131.7064085</v>
      </c>
      <c r="L4285" s="444">
        <f t="shared" ca="1" si="182"/>
        <v>-1580836157741.2444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-1580836157741.2444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-6586817323.9218512</v>
      </c>
      <c r="L4286" s="444">
        <f t="shared" ca="1" si="182"/>
        <v>-1587422975065.1663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-1587422975065.1663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-6614262396.1048594</v>
      </c>
      <c r="L4287" s="444">
        <f t="shared" ca="1" si="182"/>
        <v>-1594037237461.2712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-1594037237461.2712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-6641821822.7552967</v>
      </c>
      <c r="L4288" s="444">
        <f t="shared" ca="1" si="182"/>
        <v>-1600679059284.0266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-1600679059284.0266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-6669496080.350111</v>
      </c>
      <c r="L4289" s="444">
        <f t="shared" ca="1" si="182"/>
        <v>-1607348555364.3767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-1607348555364.3767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-6697285647.3515692</v>
      </c>
      <c r="L4290" s="444">
        <f t="shared" ca="1" si="182"/>
        <v>-1614045841011.7283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-1614045841011.7283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-6725191004.2155342</v>
      </c>
      <c r="L4291" s="444">
        <f t="shared" ca="1" si="182"/>
        <v>-1620771032015.9438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-1620771032015.9438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-6753212633.399766</v>
      </c>
      <c r="L4292" s="444">
        <f t="shared" ca="1" si="182"/>
        <v>-1627524244649.3435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-1627524244649.3435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-6781351019.3722649</v>
      </c>
      <c r="L4293" s="444">
        <f t="shared" ca="1" si="182"/>
        <v>-1634305595668.7158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-1634305595668.7158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-6809606648.6196489</v>
      </c>
      <c r="L4294" s="444">
        <f t="shared" ca="1" si="182"/>
        <v>-1641115202317.3354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-1641115202317.3354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-6837980009.6555643</v>
      </c>
      <c r="L4295" s="444">
        <f t="shared" ca="1" si="182"/>
        <v>-1647953182326.991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-1647953182326.991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-6866471593.029129</v>
      </c>
      <c r="L4296" s="444">
        <f t="shared" ca="1" si="182"/>
        <v>-1654819653920.02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-1654819653920.02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-6895081891.3334169</v>
      </c>
      <c r="L4297" s="444">
        <f t="shared" ca="1" si="182"/>
        <v>-1661714735811.3535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-1661714735811.3535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-6923811399.213973</v>
      </c>
      <c r="L4298" s="444">
        <f t="shared" ca="1" si="182"/>
        <v>-1668638547210.5674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-1668638547210.5674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-6952660613.3773642</v>
      </c>
      <c r="L4299" s="444">
        <f t="shared" ca="1" si="182"/>
        <v>-1675591207823.9448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-1675591207823.9448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-6981630032.5997696</v>
      </c>
      <c r="L4300" s="444">
        <f t="shared" ca="1" si="182"/>
        <v>-1682572837856.5447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-1682572837856.5447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-7010720157.7356024</v>
      </c>
      <c r="L4301" s="444">
        <f t="shared" ca="1" si="182"/>
        <v>-1689583558014.2803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-1689583558014.2803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-7039931491.7261677</v>
      </c>
      <c r="L4302" s="444">
        <f t="shared" ca="1" si="182"/>
        <v>-1696623489506.0063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-1696623489506.0063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-7069264539.6083593</v>
      </c>
      <c r="L4303" s="444">
        <f t="shared" ca="1" si="182"/>
        <v>-1703692754045.6147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-1703692754045.6147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-7098719808.5233946</v>
      </c>
      <c r="L4304" s="444">
        <f t="shared" ca="1" si="182"/>
        <v>-1710791473854.1382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-1710791473854.1382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-7128297807.7255754</v>
      </c>
      <c r="L4305" s="444">
        <f t="shared" ca="1" si="182"/>
        <v>-1717919771661.8638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-1717919771661.8638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-7157999048.5910997</v>
      </c>
      <c r="L4306" s="444">
        <f t="shared" ca="1" si="182"/>
        <v>-1725077770710.4548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-1725077770710.4548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-7187824044.626895</v>
      </c>
      <c r="L4307" s="444">
        <f t="shared" ca="1" si="182"/>
        <v>-1732265594755.0818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-1732265594755.0818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-7217773311.4795074</v>
      </c>
      <c r="L4308" s="444">
        <f t="shared" ca="1" si="182"/>
        <v>-1739483368066.5613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-1739483368066.5613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-7247847366.944005</v>
      </c>
      <c r="L4309" s="444">
        <f t="shared" ca="1" si="182"/>
        <v>-1746731215433.5054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-1746731215433.5054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-7278046730.9729385</v>
      </c>
      <c r="L4310" s="444">
        <f t="shared" ca="1" si="182"/>
        <v>-1754009262164.4783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-1754009262164.4783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-7308371925.6853256</v>
      </c>
      <c r="L4311" s="444">
        <f t="shared" ca="1" si="182"/>
        <v>-1761317634090.1636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-1761317634090.1636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-7338823475.3756819</v>
      </c>
      <c r="L4312" s="444">
        <f t="shared" ca="1" si="182"/>
        <v>-1768656457565.5393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-1768656457565.5393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-7369401906.5230789</v>
      </c>
      <c r="L4313" s="444">
        <f t="shared" ca="1" si="182"/>
        <v>-1776025859472.0625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-1776025859472.0625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-7400107747.8002605</v>
      </c>
      <c r="L4314" s="444">
        <f t="shared" ca="1" si="182"/>
        <v>-1783425967219.8628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-1783425967219.8628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-7430941530.0827618</v>
      </c>
      <c r="L4315" s="444">
        <f t="shared" ca="1" si="182"/>
        <v>-1790856908749.9456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-1790856908749.9456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-7461903786.4581051</v>
      </c>
      <c r="L4316" s="444">
        <f t="shared" ca="1" si="182"/>
        <v>-1798318812536.4036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-1798318812536.4036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-7492995052.2350149</v>
      </c>
      <c r="L4317" s="444">
        <f t="shared" ca="1" si="182"/>
        <v>-1805811807588.6387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-1805811807588.6387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-7524215864.9526606</v>
      </c>
      <c r="L4318" s="444">
        <f t="shared" ca="1" si="182"/>
        <v>-1813336023453.5913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-1813336023453.5913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-7555566764.3899622</v>
      </c>
      <c r="L4319" s="444">
        <f t="shared" ca="1" si="182"/>
        <v>-1820891590217.9812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-1820891590217.9812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-7587048292.5749226</v>
      </c>
      <c r="L4320" s="444">
        <f t="shared" ca="1" si="182"/>
        <v>-1828478638510.5562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-1828478638510.5562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-7618660993.7939844</v>
      </c>
      <c r="L4321" s="444">
        <f t="shared" ca="1" si="182"/>
        <v>-1836097299504.3501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-1836097299504.3501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-7650405414.6014585</v>
      </c>
      <c r="L4322" s="444">
        <f t="shared" ca="1" si="182"/>
        <v>-1843747704918.9517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-1843747704918.9517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-7682282103.8289652</v>
      </c>
      <c r="L4323" s="444">
        <f t="shared" ca="1" si="182"/>
        <v>-1851429987022.7805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-1851429987022.7805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-7714291612.5949183</v>
      </c>
      <c r="L4324" s="444">
        <f t="shared" ca="1" si="182"/>
        <v>-1859144278635.3755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-1859144278635.3755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-7746434494.314064</v>
      </c>
      <c r="L4325" s="444">
        <f t="shared" ca="1" si="182"/>
        <v>-1866890713129.6895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-1866890713129.6895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-7778711304.7070389</v>
      </c>
      <c r="L4326" s="444">
        <f t="shared" ca="1" si="182"/>
        <v>-1874669424434.3965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-1874669424434.3965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-7811122601.8099842</v>
      </c>
      <c r="L4327" s="444">
        <f t="shared" ca="1" si="182"/>
        <v>-1882480547036.2065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-1882480547036.2065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-7843668945.9841948</v>
      </c>
      <c r="L4328" s="444">
        <f t="shared" ca="1" si="182"/>
        <v>-1890324215982.1907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-1890324215982.1907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-7876350899.9257946</v>
      </c>
      <c r="L4329" s="444">
        <f t="shared" ca="1" si="182"/>
        <v>-1898200566882.1165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-1898200566882.1165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-7909169028.6754837</v>
      </c>
      <c r="L4330" s="444">
        <f t="shared" ca="1" si="182"/>
        <v>-1906109735910.792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-1906109735910.792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-7942123899.6283007</v>
      </c>
      <c r="L4331" s="444">
        <f t="shared" ca="1" si="182"/>
        <v>-1914051859810.4204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-1914051859810.4204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-7975216082.5434179</v>
      </c>
      <c r="L4332" s="444">
        <f t="shared" ca="1" si="182"/>
        <v>-1922027075892.9639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-1922027075892.9639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-8008446149.5540161</v>
      </c>
      <c r="L4333" s="444">
        <f t="shared" ca="1" si="182"/>
        <v>-1930035522042.5178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-1930035522042.5178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-8041814675.1771564</v>
      </c>
      <c r="L4334" s="444">
        <f t="shared" ca="1" si="182"/>
        <v>-1938077336717.6951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-1938077336717.6951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-8075322236.3237286</v>
      </c>
      <c r="L4335" s="444">
        <f t="shared" ca="1" si="182"/>
        <v>-1946152658954.0188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-1946152658954.0188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-8108969412.3084116</v>
      </c>
      <c r="L4336" s="444">
        <f t="shared" ca="1" si="182"/>
        <v>-1954261628366.3271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-1954261628366.3271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-8142756784.8596964</v>
      </c>
      <c r="L4337" s="444">
        <f t="shared" ca="1" si="182"/>
        <v>-1962404385151.1868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-1962404385151.1868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-8176684938.1299448</v>
      </c>
      <c r="L4338" s="444">
        <f t="shared" ca="1" si="182"/>
        <v>-1970581070089.3167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-1970581070089.3167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-8210754458.7054863</v>
      </c>
      <c r="L4339" s="444">
        <f t="shared" ca="1" si="182"/>
        <v>-1978791824548.0222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-1978791824548.0222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-8244965935.6167603</v>
      </c>
      <c r="L4340" s="444">
        <f t="shared" ca="1" si="182"/>
        <v>-1987036790483.6389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-1987036790483.6389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-8279319960.3484955</v>
      </c>
      <c r="L4341" s="444">
        <f t="shared" ca="1" si="182"/>
        <v>-1995316110443.9873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-1995316110443.9873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-8313817126.849947</v>
      </c>
      <c r="L4342" s="444">
        <f t="shared" ca="1" si="182"/>
        <v>-2003629927570.8372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-2003629927570.8372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-8348458031.5451536</v>
      </c>
      <c r="L4343" s="444">
        <f t="shared" ref="L4343:L4597" ca="1" si="187">I4343-J4343+K4343</f>
        <v>-2011978385602.3823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-2011978385602.3823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-8383243273.3432598</v>
      </c>
      <c r="L4344" s="444">
        <f t="shared" ca="1" si="187"/>
        <v>-2020361628875.7256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-2020361628875.7256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-8418173453.6488552</v>
      </c>
      <c r="L4345" s="444">
        <f t="shared" ca="1" si="187"/>
        <v>-2028779802329.3745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-2028779802329.3745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-8453249176.3723936</v>
      </c>
      <c r="L4346" s="444">
        <f t="shared" ca="1" si="187"/>
        <v>-2037233051505.7468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-2037233051505.7468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-8488471047.9406118</v>
      </c>
      <c r="L4347" s="444">
        <f t="shared" ca="1" si="187"/>
        <v>-2045721522553.6875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-2045721522553.6875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-8523839677.3070297</v>
      </c>
      <c r="L4348" s="444">
        <f t="shared" ca="1" si="187"/>
        <v>-2054245362230.9946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-2054245362230.9946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-8559355675.9624777</v>
      </c>
      <c r="L4349" s="444">
        <f t="shared" ca="1" si="187"/>
        <v>-2062804717906.957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-2062804717906.957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-8595019657.9456539</v>
      </c>
      <c r="L4350" s="444">
        <f t="shared" ca="1" si="187"/>
        <v>-2071399737564.9026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-2071399737564.9026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-8630832239.8537598</v>
      </c>
      <c r="L4351" s="444">
        <f t="shared" ca="1" si="187"/>
        <v>-2080030569804.7563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-2080030569804.7563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-8666794040.8531513</v>
      </c>
      <c r="L4352" s="444">
        <f t="shared" ca="1" si="187"/>
        <v>-2088697363845.6096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-2088697363845.6096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-8702905682.6900406</v>
      </c>
      <c r="L4353" s="444">
        <f t="shared" ca="1" si="187"/>
        <v>-2097400269528.2996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-2097400269528.2996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-8739167789.7012482</v>
      </c>
      <c r="L4354" s="444">
        <f t="shared" ca="1" si="187"/>
        <v>-2106139437318.0007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-2106139437318.0007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-8775580988.8250027</v>
      </c>
      <c r="L4355" s="444">
        <f t="shared" ca="1" si="187"/>
        <v>-2114915018306.8257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-2114915018306.8257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-8812145909.6117725</v>
      </c>
      <c r="L4356" s="444">
        <f t="shared" ca="1" si="187"/>
        <v>-2123727164216.4375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-2123727164216.4375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-8848863184.235157</v>
      </c>
      <c r="L4357" s="444">
        <f t="shared" ca="1" si="187"/>
        <v>-2132576027400.6726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-2132576027400.6726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-8885733447.5028038</v>
      </c>
      <c r="L4358" s="444">
        <f t="shared" ca="1" si="187"/>
        <v>-2141461760848.1753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-2141461760848.1753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-8922757336.8673973</v>
      </c>
      <c r="L4359" s="444">
        <f t="shared" ca="1" si="187"/>
        <v>-2150384518185.0427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-2150384518185.0427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-8959935492.4376774</v>
      </c>
      <c r="L4360" s="444">
        <f t="shared" ca="1" si="187"/>
        <v>-2159344453677.4805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-2159344453677.4805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-8997268556.989502</v>
      </c>
      <c r="L4361" s="444">
        <f t="shared" ca="1" si="187"/>
        <v>-2168341722234.47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-2168341722234.47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-9034757175.9769573</v>
      </c>
      <c r="L4362" s="444">
        <f t="shared" ca="1" si="187"/>
        <v>-2177376479410.447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-2177376479410.447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-9072401997.5435276</v>
      </c>
      <c r="L4363" s="444">
        <f t="shared" ca="1" si="187"/>
        <v>-2186448881407.9905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-2186448881407.9905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-9110203672.5332928</v>
      </c>
      <c r="L4364" s="444">
        <f t="shared" ca="1" si="187"/>
        <v>-2195559085080.5237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-2195559085080.5237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-9148162854.5021801</v>
      </c>
      <c r="L4365" s="444">
        <f t="shared" ca="1" si="187"/>
        <v>-2204707247935.0259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-2204707247935.0259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-9186280199.7292747</v>
      </c>
      <c r="L4366" s="444">
        <f t="shared" ca="1" si="187"/>
        <v>-2213893528134.7554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-2213893528134.7554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-9224556367.2281475</v>
      </c>
      <c r="L4367" s="444">
        <f t="shared" ca="1" si="187"/>
        <v>-2223118084501.9834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-2223118084501.9834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-9262992018.7582645</v>
      </c>
      <c r="L4368" s="444">
        <f t="shared" ca="1" si="187"/>
        <v>-2232381076520.7417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-2232381076520.7417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-9301587818.8364239</v>
      </c>
      <c r="L4369" s="444">
        <f t="shared" ca="1" si="187"/>
        <v>-2241682664339.5781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-2241682664339.5781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-9340344434.7482414</v>
      </c>
      <c r="L4370" s="444">
        <f t="shared" ca="1" si="187"/>
        <v>-2251023008774.3262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-2251023008774.3262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-9379262536.5596924</v>
      </c>
      <c r="L4371" s="444">
        <f t="shared" ca="1" si="187"/>
        <v>-2260402271310.8857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-2260402271310.8857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-9418342797.1286907</v>
      </c>
      <c r="L4372" s="444">
        <f t="shared" ca="1" si="187"/>
        <v>-2269820614108.0146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-2269820614108.0146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-9457585892.1167278</v>
      </c>
      <c r="L4373" s="444">
        <f t="shared" ca="1" si="187"/>
        <v>-2279278200000.1313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-2279278200000.1313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-9496992500.0005474</v>
      </c>
      <c r="L4374" s="444">
        <f t="shared" ca="1" si="187"/>
        <v>-2288775192500.1318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-2288775192500.1318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-9536563302.0838833</v>
      </c>
      <c r="L4375" s="444">
        <f t="shared" ca="1" si="187"/>
        <v>-2298311755802.2158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-2298311755802.2158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-9576298982.5092316</v>
      </c>
      <c r="L4376" s="444">
        <f t="shared" ca="1" si="187"/>
        <v>-2307888054784.7251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-2307888054784.7251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-9616200228.2696877</v>
      </c>
      <c r="L4377" s="444">
        <f t="shared" ca="1" si="187"/>
        <v>-2317504255012.9946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-2317504255012.9946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-9656267729.2208099</v>
      </c>
      <c r="L4378" s="444">
        <f t="shared" ca="1" si="187"/>
        <v>-2327160522742.2153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-2327160522742.2153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-9696502178.0925636</v>
      </c>
      <c r="L4379" s="444">
        <f t="shared" ca="1" si="187"/>
        <v>-2336857024920.3081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-2336857024920.3081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-9736904270.5012836</v>
      </c>
      <c r="L4380" s="444">
        <f t="shared" ca="1" si="187"/>
        <v>-2346593929190.8096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-2346593929190.8096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-9777474704.9617062</v>
      </c>
      <c r="L4381" s="444">
        <f t="shared" ca="1" si="187"/>
        <v>-2356371403895.7715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-2356371403895.7715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-9818214182.8990479</v>
      </c>
      <c r="L4382" s="444">
        <f t="shared" ca="1" si="187"/>
        <v>-2366189618078.6704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-2366189618078.6704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-9859123408.6611271</v>
      </c>
      <c r="L4383" s="444">
        <f t="shared" ca="1" si="187"/>
        <v>-2376048741487.3315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-2376048741487.3315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-9900203089.5305481</v>
      </c>
      <c r="L4384" s="444">
        <f t="shared" ca="1" si="187"/>
        <v>-2385948944576.8623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-2385948944576.8623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-9941453935.736927</v>
      </c>
      <c r="L4385" s="444">
        <f t="shared" ca="1" si="187"/>
        <v>-2395890398512.5991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-2395890398512.5991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-9982876660.469162</v>
      </c>
      <c r="L4386" s="444">
        <f t="shared" ca="1" si="187"/>
        <v>-2405873275173.0684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-2405873275173.0684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-10024471979.887785</v>
      </c>
      <c r="L4387" s="444">
        <f t="shared" ca="1" si="187"/>
        <v>-2415897747152.9561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-2415897747152.9561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-10066240613.137318</v>
      </c>
      <c r="L4388" s="444">
        <f t="shared" ca="1" si="187"/>
        <v>-2425963987766.0933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-2425963987766.0933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-10108183282.358723</v>
      </c>
      <c r="L4389" s="444">
        <f t="shared" ca="1" si="187"/>
        <v>-2436072171048.4521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-2436072171048.4521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-10150300712.701883</v>
      </c>
      <c r="L4390" s="444">
        <f t="shared" ca="1" si="187"/>
        <v>-2446222471761.1538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-2446222471761.1538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-10192593632.33814</v>
      </c>
      <c r="L4391" s="444">
        <f t="shared" ca="1" si="187"/>
        <v>-2456415065393.4922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-2456415065393.4922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-10235062772.472883</v>
      </c>
      <c r="L4392" s="444">
        <f t="shared" ca="1" si="187"/>
        <v>-2466650128165.9648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-2466650128165.9648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-10277708867.358187</v>
      </c>
      <c r="L4393" s="444">
        <f t="shared" ca="1" si="187"/>
        <v>-2476927837033.3232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-2476927837033.3232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-10320532654.305513</v>
      </c>
      <c r="L4394" s="444">
        <f t="shared" ca="1" si="187"/>
        <v>-2487248369687.6289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-2487248369687.6289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-10363534873.698454</v>
      </c>
      <c r="L4395" s="444">
        <f t="shared" ca="1" si="187"/>
        <v>-2497611904561.3271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-2497611904561.3271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-10406716269.005529</v>
      </c>
      <c r="L4396" s="444">
        <f t="shared" ca="1" si="187"/>
        <v>-2508018620830.3325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-2508018620830.3325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-10450077586.793053</v>
      </c>
      <c r="L4397" s="444">
        <f t="shared" ca="1" si="187"/>
        <v>-2518468698417.1255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-2518468698417.1255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-10493619576.738022</v>
      </c>
      <c r="L4398" s="444">
        <f t="shared" ca="1" si="187"/>
        <v>-2528962317993.8633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-2528962317993.8633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-10537342991.641096</v>
      </c>
      <c r="L4399" s="444">
        <f t="shared" ca="1" si="187"/>
        <v>-2539499660985.5044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-2539499660985.5044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-10581248587.439602</v>
      </c>
      <c r="L4400" s="444">
        <f t="shared" ca="1" si="187"/>
        <v>-2550080909572.9438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-2550080909572.9438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-10625337123.2206</v>
      </c>
      <c r="L4401" s="444">
        <f t="shared" ca="1" si="187"/>
        <v>-2560706246696.1646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-2560706246696.1646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-10669609361.234018</v>
      </c>
      <c r="L4402" s="444">
        <f t="shared" ca="1" si="187"/>
        <v>-2571375856057.3984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-2571375856057.3984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-10714066066.905827</v>
      </c>
      <c r="L4403" s="444">
        <f t="shared" ca="1" si="187"/>
        <v>-2582089922124.3042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-2582089922124.3042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-10758708008.851267</v>
      </c>
      <c r="L4404" s="444">
        <f t="shared" ca="1" si="187"/>
        <v>-2592848630133.1553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-2592848630133.1553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-10803535958.888147</v>
      </c>
      <c r="L4405" s="444">
        <f t="shared" ca="1" si="187"/>
        <v>-2603652166092.0435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-2603652166092.0435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-10848550692.05018</v>
      </c>
      <c r="L4406" s="444">
        <f t="shared" ca="1" si="187"/>
        <v>-2614500716784.0938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-2614500716784.0938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-10893752986.600391</v>
      </c>
      <c r="L4407" s="444">
        <f t="shared" ca="1" si="187"/>
        <v>-2625394469770.6943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-2625394469770.6943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-10939143624.044559</v>
      </c>
      <c r="L4408" s="444">
        <f t="shared" ca="1" si="187"/>
        <v>-2636333613394.7388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-2636333613394.7388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-10984723389.144745</v>
      </c>
      <c r="L4409" s="444">
        <f t="shared" ca="1" si="187"/>
        <v>-2647318336783.8833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-2647318336783.8833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-11030493069.932846</v>
      </c>
      <c r="L4410" s="444">
        <f t="shared" ca="1" si="187"/>
        <v>-2658348829853.8159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-2658348829853.8159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-11076453457.724234</v>
      </c>
      <c r="L4411" s="444">
        <f t="shared" ca="1" si="187"/>
        <v>-2669425283311.54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-2669425283311.54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-11122605347.131416</v>
      </c>
      <c r="L4412" s="444">
        <f t="shared" ca="1" si="187"/>
        <v>-2680547888658.6714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-2680547888658.6714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-11168949536.077797</v>
      </c>
      <c r="L4413" s="444">
        <f t="shared" ca="1" si="187"/>
        <v>-2691716838194.749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-2691716838194.749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-11215486825.811455</v>
      </c>
      <c r="L4414" s="444">
        <f t="shared" ca="1" si="187"/>
        <v>-2702932325020.5605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-2702932325020.5605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-11262218020.919003</v>
      </c>
      <c r="L4415" s="444">
        <f t="shared" ca="1" si="187"/>
        <v>-2714194543041.4795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-2714194543041.4795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-11309143929.339499</v>
      </c>
      <c r="L4416" s="444">
        <f t="shared" ca="1" si="187"/>
        <v>-2725503686970.8188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-2725503686970.8188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-11356265362.378412</v>
      </c>
      <c r="L4417" s="444">
        <f t="shared" ca="1" si="187"/>
        <v>-2736859952333.1973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-2736859952333.1973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-11403583134.721655</v>
      </c>
      <c r="L4418" s="444">
        <f t="shared" ca="1" si="187"/>
        <v>-2748263535467.9189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-2748263535467.9189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-11451098064.449661</v>
      </c>
      <c r="L4419" s="444">
        <f t="shared" ca="1" si="187"/>
        <v>-2759714633532.3687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-2759714633532.3687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-11498810973.051537</v>
      </c>
      <c r="L4420" s="444">
        <f t="shared" ca="1" si="187"/>
        <v>-2771213444505.4204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-2771213444505.4204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-11546722685.439251</v>
      </c>
      <c r="L4421" s="444">
        <f t="shared" ca="1" si="187"/>
        <v>-2782760167190.8599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-2782760167190.8599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-11594834029.961916</v>
      </c>
      <c r="L4422" s="444">
        <f t="shared" ca="1" si="187"/>
        <v>-2794355001220.8218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-2794355001220.8218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-11643145838.42009</v>
      </c>
      <c r="L4423" s="444">
        <f t="shared" ca="1" si="187"/>
        <v>-2805998147059.2417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-2805998147059.2417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-11691658946.080173</v>
      </c>
      <c r="L4424" s="444">
        <f t="shared" ca="1" si="187"/>
        <v>-2817689806005.3218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-2817689806005.3218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-11740374191.688841</v>
      </c>
      <c r="L4425" s="444">
        <f t="shared" ca="1" si="187"/>
        <v>-2829430180197.0107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-2829430180197.0107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-11789292417.487545</v>
      </c>
      <c r="L4426" s="444">
        <f t="shared" ca="1" si="187"/>
        <v>-2841219472614.498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-2841219472614.498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-11838414469.227076</v>
      </c>
      <c r="L4427" s="444">
        <f t="shared" ca="1" si="187"/>
        <v>-2853057887083.7251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-2853057887083.7251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-11887741196.182188</v>
      </c>
      <c r="L4428" s="444">
        <f t="shared" ca="1" si="187"/>
        <v>-2864945628279.9072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-2864945628279.9072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-11937273451.166281</v>
      </c>
      <c r="L4429" s="444">
        <f t="shared" ca="1" si="187"/>
        <v>-2876882901731.0737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-2876882901731.0737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-11987012090.546141</v>
      </c>
      <c r="L4430" s="444">
        <f t="shared" ca="1" si="187"/>
        <v>-2888869913821.6196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-2888869913821.6196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-12036957974.256748</v>
      </c>
      <c r="L4431" s="444">
        <f t="shared" ca="1" si="187"/>
        <v>-2900906871795.8765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-2900906871795.8765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-12087111965.816153</v>
      </c>
      <c r="L4432" s="444">
        <f t="shared" ca="1" si="187"/>
        <v>-2912993983761.6924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-2912993983761.6924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-12137474932.340385</v>
      </c>
      <c r="L4433" s="444">
        <f t="shared" ca="1" si="187"/>
        <v>-2925131458694.0327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-2925131458694.0327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-12188047744.55847</v>
      </c>
      <c r="L4434" s="444">
        <f t="shared" ca="1" si="187"/>
        <v>-2937319506438.5913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-2937319506438.5913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-12238831276.827463</v>
      </c>
      <c r="L4435" s="444">
        <f t="shared" ca="1" si="187"/>
        <v>-2949558337715.4189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-2949558337715.4189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-12289826407.147579</v>
      </c>
      <c r="L4436" s="444">
        <f t="shared" ca="1" si="187"/>
        <v>-2961848164122.5664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-2961848164122.5664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-12341034017.177361</v>
      </c>
      <c r="L4437" s="444">
        <f t="shared" ca="1" si="187"/>
        <v>-2974189198139.7437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-2974189198139.7437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-12392454992.248932</v>
      </c>
      <c r="L4438" s="444">
        <f t="shared" ca="1" si="187"/>
        <v>-2986581653131.9927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-2986581653131.9927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-12444090221.383303</v>
      </c>
      <c r="L4439" s="444">
        <f t="shared" ca="1" si="187"/>
        <v>-2999025743353.376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-2999025743353.376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-12495940597.305733</v>
      </c>
      <c r="L4440" s="444">
        <f t="shared" ca="1" si="187"/>
        <v>-3011521683950.6816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-3011521683950.6816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-12548007016.461174</v>
      </c>
      <c r="L4441" s="444">
        <f t="shared" ca="1" si="187"/>
        <v>-3024069690967.1426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-3024069690967.1426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-12600290379.02976</v>
      </c>
      <c r="L4442" s="444">
        <f t="shared" ca="1" si="187"/>
        <v>-3036669981346.1724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-3036669981346.1724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-12652791588.942385</v>
      </c>
      <c r="L4443" s="444">
        <f t="shared" ca="1" si="187"/>
        <v>-3049322772935.1147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-3049322772935.1147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-12705511553.896311</v>
      </c>
      <c r="L4444" s="444">
        <f t="shared" ca="1" si="187"/>
        <v>-3062028284489.0112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-3062028284489.0112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-12758451185.37088</v>
      </c>
      <c r="L4445" s="444">
        <f t="shared" ca="1" si="187"/>
        <v>-3074786735674.3823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-3074786735674.3823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-12811611398.643259</v>
      </c>
      <c r="L4446" s="444">
        <f t="shared" ca="1" si="187"/>
        <v>-3087598347073.0254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-3087598347073.0254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-12864993112.804272</v>
      </c>
      <c r="L4447" s="444">
        <f t="shared" ca="1" si="187"/>
        <v>-3100463340185.8296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-3100463340185.8296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-12918597250.77429</v>
      </c>
      <c r="L4448" s="444">
        <f t="shared" ca="1" si="187"/>
        <v>-3113381937436.604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-3113381937436.604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-12972424739.319183</v>
      </c>
      <c r="L4449" s="444">
        <f t="shared" ca="1" si="187"/>
        <v>-3126354362175.9233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-3126354362175.9233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-13026476509.066347</v>
      </c>
      <c r="L4450" s="444">
        <f t="shared" ca="1" si="187"/>
        <v>-3139380838684.9897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-3139380838684.9897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-13080753494.52079</v>
      </c>
      <c r="L4451" s="444">
        <f t="shared" ca="1" si="187"/>
        <v>-3152461592179.5107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-3152461592179.5107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-13135256634.081295</v>
      </c>
      <c r="L4452" s="444">
        <f t="shared" ca="1" si="187"/>
        <v>-3165596848813.5918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-3165596848813.5918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-13189986870.056633</v>
      </c>
      <c r="L4453" s="444">
        <f t="shared" ca="1" si="187"/>
        <v>-3178786835683.6484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-3178786835683.6484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-13244945148.681868</v>
      </c>
      <c r="L4454" s="444">
        <f t="shared" ca="1" si="187"/>
        <v>-3192031780832.3301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-3192031780832.3301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-13300132420.134708</v>
      </c>
      <c r="L4455" s="444">
        <f t="shared" ca="1" si="187"/>
        <v>-3205331913252.4648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-3205331913252.4648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-13355549638.551937</v>
      </c>
      <c r="L4456" s="444">
        <f t="shared" ca="1" si="187"/>
        <v>-3218687462891.0166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-3218687462891.0166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-13411197762.045902</v>
      </c>
      <c r="L4457" s="444">
        <f t="shared" ca="1" si="187"/>
        <v>-3232098660653.0625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-3232098660653.0625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-13467077752.721094</v>
      </c>
      <c r="L4458" s="444">
        <f t="shared" ca="1" si="187"/>
        <v>-3245565738405.7837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-3245565738405.7837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-13523190576.690765</v>
      </c>
      <c r="L4459" s="444">
        <f t="shared" ca="1" si="187"/>
        <v>-3259088928982.4746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-3259088928982.4746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-13579537204.093643</v>
      </c>
      <c r="L4460" s="444">
        <f t="shared" ca="1" si="187"/>
        <v>-3272668466186.5684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-3272668466186.5684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-13636118609.110701</v>
      </c>
      <c r="L4461" s="444">
        <f t="shared" ca="1" si="187"/>
        <v>-3286304584795.6792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-3286304584795.6792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-13692935769.981997</v>
      </c>
      <c r="L4462" s="444">
        <f t="shared" ca="1" si="187"/>
        <v>-3299997520565.6611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-3299997520565.6611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-13749989669.023588</v>
      </c>
      <c r="L4463" s="444">
        <f t="shared" ca="1" si="187"/>
        <v>-3313747510234.6846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-3313747510234.6846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-13807281292.644518</v>
      </c>
      <c r="L4464" s="444">
        <f t="shared" ca="1" si="187"/>
        <v>-3327554791527.3291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-3327554791527.3291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-13864811631.363871</v>
      </c>
      <c r="L4465" s="444">
        <f t="shared" ca="1" si="187"/>
        <v>-3341419603158.6929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-3341419603158.6929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-13922581679.827887</v>
      </c>
      <c r="L4466" s="444">
        <f t="shared" ca="1" si="187"/>
        <v>-3355342184838.521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-3355342184838.521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-13980592436.827171</v>
      </c>
      <c r="L4467" s="444">
        <f t="shared" ca="1" si="187"/>
        <v>-3369322777275.3481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-3369322777275.3481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-14038844905.31395</v>
      </c>
      <c r="L4468" s="444">
        <f t="shared" ca="1" si="187"/>
        <v>-3383361622180.6621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-3383361622180.6621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-14097340092.419426</v>
      </c>
      <c r="L4469" s="444">
        <f t="shared" ca="1" si="187"/>
        <v>-3397458962273.0815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-3397458962273.0815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-14156079009.471172</v>
      </c>
      <c r="L4470" s="444">
        <f t="shared" ca="1" si="187"/>
        <v>-3411615041282.5527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-3411615041282.5527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-14215062672.010635</v>
      </c>
      <c r="L4471" s="444">
        <f t="shared" ca="1" si="187"/>
        <v>-3425830103954.5635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-3425830103954.5635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-14274292099.810678</v>
      </c>
      <c r="L4472" s="444">
        <f t="shared" ca="1" si="187"/>
        <v>-3440104396054.374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-3440104396054.374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-14333768316.893225</v>
      </c>
      <c r="L4473" s="444">
        <f t="shared" ca="1" si="187"/>
        <v>-3454438164371.2671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-3454438164371.2671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-14393492351.546947</v>
      </c>
      <c r="L4474" s="444">
        <f t="shared" ca="1" si="187"/>
        <v>-3468831656722.814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-3468831656722.814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-14453465236.345058</v>
      </c>
      <c r="L4475" s="444">
        <f t="shared" ca="1" si="187"/>
        <v>-3483285121959.1592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-3483285121959.1592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-14513688008.163162</v>
      </c>
      <c r="L4476" s="444">
        <f t="shared" ca="1" si="187"/>
        <v>-3497798809967.3223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-3497798809967.3223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-14574161708.197176</v>
      </c>
      <c r="L4477" s="444">
        <f t="shared" ca="1" si="187"/>
        <v>-3512372971675.5195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-3512372971675.5195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-14634887381.981331</v>
      </c>
      <c r="L4478" s="444">
        <f t="shared" ca="1" si="187"/>
        <v>-3527007859057.501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-3527007859057.501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-14695866079.406254</v>
      </c>
      <c r="L4479" s="444">
        <f t="shared" ca="1" si="187"/>
        <v>-3541703725136.9072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-3541703725136.9072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-14757098854.737114</v>
      </c>
      <c r="L4480" s="444">
        <f t="shared" ca="1" si="187"/>
        <v>-3556460823991.6445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-3556460823991.6445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-14818586766.631851</v>
      </c>
      <c r="L4481" s="444">
        <f t="shared" ca="1" si="187"/>
        <v>-3571279410758.2764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-3571279410758.2764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-14880330878.159487</v>
      </c>
      <c r="L4482" s="444">
        <f t="shared" ca="1" si="187"/>
        <v>-3586159741636.436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-3586159741636.436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-14942332256.818483</v>
      </c>
      <c r="L4483" s="444">
        <f t="shared" ca="1" si="187"/>
        <v>-3601102073893.2544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-3601102073893.2544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-15004591974.555227</v>
      </c>
      <c r="L4484" s="444">
        <f t="shared" ca="1" si="187"/>
        <v>-3616106665867.8096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-3616106665867.8096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-15067111107.782537</v>
      </c>
      <c r="L4485" s="444">
        <f t="shared" ca="1" si="187"/>
        <v>-3631173776975.5923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-3631173776975.5923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-15129890737.398298</v>
      </c>
      <c r="L4486" s="444">
        <f t="shared" ca="1" si="187"/>
        <v>-3646303667712.9907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-3646303667712.9907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-15192931948.804129</v>
      </c>
      <c r="L4487" s="444">
        <f t="shared" ca="1" si="187"/>
        <v>-3661496599661.7949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-3661496599661.7949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-15256235831.924145</v>
      </c>
      <c r="L4488" s="444">
        <f t="shared" ca="1" si="187"/>
        <v>-3676752835493.7192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-3676752835493.7192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-15319803481.223829</v>
      </c>
      <c r="L4489" s="444">
        <f t="shared" ca="1" si="187"/>
        <v>-3692072638974.9429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-3692072638974.9429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-15383635995.728928</v>
      </c>
      <c r="L4490" s="444">
        <f t="shared" ca="1" si="187"/>
        <v>-3707456274970.6719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-3707456274970.6719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-15447734479.044466</v>
      </c>
      <c r="L4491" s="444">
        <f t="shared" ca="1" si="187"/>
        <v>-3722904009449.7163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-3722904009449.7163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-15512100039.373817</v>
      </c>
      <c r="L4492" s="444">
        <f t="shared" ca="1" si="187"/>
        <v>-3738416109489.0903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-3738416109489.0903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-15576733789.537874</v>
      </c>
      <c r="L4493" s="444">
        <f t="shared" ca="1" si="187"/>
        <v>-3753992843278.6284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-3753992843278.6284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-15641636846.994286</v>
      </c>
      <c r="L4494" s="444">
        <f t="shared" ca="1" si="187"/>
        <v>-3769634480125.6226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-3769634480125.6226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-15706810333.856758</v>
      </c>
      <c r="L4495" s="444">
        <f t="shared" ca="1" si="187"/>
        <v>-3785341290459.4795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-3785341290459.4795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-15772255376.914499</v>
      </c>
      <c r="L4496" s="444">
        <f t="shared" ca="1" si="187"/>
        <v>-3801113545836.394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-3801113545836.394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-15837973107.651642</v>
      </c>
      <c r="L4497" s="444">
        <f t="shared" ca="1" si="187"/>
        <v>-3816951518944.0459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-3816951518944.0459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-15903964662.266859</v>
      </c>
      <c r="L4498" s="444">
        <f t="shared" ca="1" si="187"/>
        <v>-3832855483606.313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-3832855483606.313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-15970231181.692972</v>
      </c>
      <c r="L4499" s="444">
        <f t="shared" ca="1" si="187"/>
        <v>-3848825714788.0059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-3848825714788.0059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-16036773811.616692</v>
      </c>
      <c r="L4500" s="444">
        <f t="shared" ca="1" si="187"/>
        <v>-3864862488599.6226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-3864862488599.6226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-16103593702.498426</v>
      </c>
      <c r="L4501" s="444">
        <f t="shared" ca="1" si="187"/>
        <v>-3880966082302.1211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-3880966082302.1211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-16170692009.592171</v>
      </c>
      <c r="L4502" s="444">
        <f t="shared" ca="1" si="187"/>
        <v>-3897136774311.7134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-3897136774311.7134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-16238069892.965471</v>
      </c>
      <c r="L4503" s="444">
        <f t="shared" ca="1" si="187"/>
        <v>-3913374844204.6787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-3913374844204.6787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-16305728517.519493</v>
      </c>
      <c r="L4504" s="444">
        <f t="shared" ca="1" si="187"/>
        <v>-3929680572722.1982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-3929680572722.1982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-16373669053.009159</v>
      </c>
      <c r="L4505" s="444">
        <f t="shared" ca="1" si="187"/>
        <v>-3946054241775.2075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-3946054241775.2075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-16441892674.063364</v>
      </c>
      <c r="L4506" s="444">
        <f t="shared" ca="1" si="187"/>
        <v>-3962496134449.271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-3962496134449.271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-16510400560.205296</v>
      </c>
      <c r="L4507" s="444">
        <f t="shared" ca="1" si="187"/>
        <v>-3979006535009.4761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-3979006535009.4761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-16579193895.872816</v>
      </c>
      <c r="L4508" s="444">
        <f t="shared" ca="1" si="187"/>
        <v>-3995585728905.3491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-3995585728905.3491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-16648273870.438955</v>
      </c>
      <c r="L4509" s="444">
        <f t="shared" ca="1" si="187"/>
        <v>-4012234002775.7881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-4012234002775.7881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-16717641678.232452</v>
      </c>
      <c r="L4510" s="444">
        <f t="shared" ca="1" si="187"/>
        <v>-4028951644454.0205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-4028951644454.0205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-16787298518.558418</v>
      </c>
      <c r="L4511" s="444">
        <f t="shared" ca="1" si="187"/>
        <v>-4045738942972.5791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-4045738942972.5791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-16857245595.71908</v>
      </c>
      <c r="L4512" s="444">
        <f t="shared" ca="1" si="187"/>
        <v>-4062596188568.2983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-4062596188568.2983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-16927484119.034576</v>
      </c>
      <c r="L4513" s="444">
        <f t="shared" ca="1" si="187"/>
        <v>-4079523672687.333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-4079523672687.333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-16998015302.863886</v>
      </c>
      <c r="L4514" s="444">
        <f t="shared" ca="1" si="187"/>
        <v>-4096521687990.1968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-4096521687990.1968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-17068840366.62582</v>
      </c>
      <c r="L4515" s="444">
        <f t="shared" ca="1" si="187"/>
        <v>-4113590528356.8228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-4113590528356.8228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-17139960534.820095</v>
      </c>
      <c r="L4516" s="444">
        <f t="shared" ca="1" si="187"/>
        <v>-4130730488891.6431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-4130730488891.6431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-17211377037.048512</v>
      </c>
      <c r="L4517" s="444">
        <f t="shared" ca="1" si="187"/>
        <v>-4147941865928.6914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-4147941865928.6914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-17283091108.036213</v>
      </c>
      <c r="L4518" s="444">
        <f t="shared" ca="1" si="187"/>
        <v>-4165224957036.7275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-4165224957036.7275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-17355103987.65303</v>
      </c>
      <c r="L4519" s="444">
        <f t="shared" ca="1" si="187"/>
        <v>-4182580061024.3804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-4182580061024.3804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-17427416920.934917</v>
      </c>
      <c r="L4520" s="444">
        <f t="shared" ca="1" si="187"/>
        <v>-4200007477945.3154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-4200007477945.3154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-17500031158.10548</v>
      </c>
      <c r="L4521" s="444">
        <f t="shared" ca="1" si="187"/>
        <v>-4217507509103.4209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-4217507509103.4209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-17572947954.597588</v>
      </c>
      <c r="L4522" s="444">
        <f t="shared" ca="1" si="187"/>
        <v>-4235080457058.0186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-4235080457058.0186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-17646168571.075077</v>
      </c>
      <c r="L4523" s="444">
        <f t="shared" ca="1" si="187"/>
        <v>-4252726625629.0938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-4252726625629.0938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-17719694273.454559</v>
      </c>
      <c r="L4524" s="444">
        <f t="shared" ca="1" si="187"/>
        <v>-4270446319902.5483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-4270446319902.5483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-17793526332.927284</v>
      </c>
      <c r="L4525" s="444">
        <f t="shared" ca="1" si="187"/>
        <v>-4288239846235.4756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-4288239846235.4756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-17867666025.981148</v>
      </c>
      <c r="L4526" s="444">
        <f t="shared" ca="1" si="187"/>
        <v>-4306107512261.4565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-4306107512261.4565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-17942114634.422737</v>
      </c>
      <c r="L4527" s="444">
        <f t="shared" ca="1" si="187"/>
        <v>-4324049626895.8794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-4324049626895.8794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-18016873445.399494</v>
      </c>
      <c r="L4528" s="444">
        <f t="shared" ca="1" si="187"/>
        <v>-4342066500341.2788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-4342066500341.2788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-18091943751.421993</v>
      </c>
      <c r="L4529" s="444">
        <f t="shared" ca="1" si="187"/>
        <v>-4360158444092.7007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-4360158444092.7007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-18167326850.386253</v>
      </c>
      <c r="L4530" s="444">
        <f t="shared" ca="1" si="187"/>
        <v>-4378325770943.0869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-4378325770943.0869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-18243024045.596191</v>
      </c>
      <c r="L4531" s="444">
        <f t="shared" ca="1" si="187"/>
        <v>-4396568794988.6831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-4396568794988.6831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-18319036645.786182</v>
      </c>
      <c r="L4532" s="444">
        <f t="shared" ca="1" si="187"/>
        <v>-4414887831634.4697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-4414887831634.4697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-18395365965.143623</v>
      </c>
      <c r="L4533" s="444">
        <f t="shared" ca="1" si="187"/>
        <v>-4433283197599.6133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-4433283197599.6133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-18472013323.331722</v>
      </c>
      <c r="L4534" s="444">
        <f t="shared" ca="1" si="187"/>
        <v>-4451755210922.9453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-4451755210922.9453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-18548980045.512272</v>
      </c>
      <c r="L4535" s="444">
        <f t="shared" ca="1" si="187"/>
        <v>-4470304190968.458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-4470304190968.458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-18626267462.368576</v>
      </c>
      <c r="L4536" s="444">
        <f t="shared" ca="1" si="187"/>
        <v>-4488930458430.8262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-4488930458430.8262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-18703876910.128441</v>
      </c>
      <c r="L4537" s="444">
        <f t="shared" ca="1" si="187"/>
        <v>-4507634335340.9551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-4507634335340.9551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-18781809730.587311</v>
      </c>
      <c r="L4538" s="444">
        <f t="shared" ca="1" si="187"/>
        <v>-4526416145071.542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-4526416145071.542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-18860067271.131424</v>
      </c>
      <c r="L4539" s="444">
        <f t="shared" ca="1" si="187"/>
        <v>-4545276212342.6738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-4545276212342.6738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-18938650884.761139</v>
      </c>
      <c r="L4540" s="444">
        <f t="shared" ca="1" si="187"/>
        <v>-4564214863227.4346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-4564214863227.4346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-19017561930.114311</v>
      </c>
      <c r="L4541" s="444">
        <f t="shared" ca="1" si="187"/>
        <v>-4583232425157.5488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-4583232425157.5488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-19096801771.489788</v>
      </c>
      <c r="L4542" s="444">
        <f t="shared" ca="1" si="187"/>
        <v>-4602329226929.0391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-4602329226929.0391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-19176371778.870995</v>
      </c>
      <c r="L4543" s="444">
        <f t="shared" ca="1" si="187"/>
        <v>-4621505598707.9102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-4621505598707.9102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-19256273327.949627</v>
      </c>
      <c r="L4544" s="444">
        <f t="shared" ca="1" si="187"/>
        <v>-4640761872035.8594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-4640761872035.8594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-19336507800.149414</v>
      </c>
      <c r="L4545" s="444">
        <f t="shared" ca="1" si="187"/>
        <v>-4660098379836.0088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-4660098379836.0088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-19417076582.650036</v>
      </c>
      <c r="L4546" s="444">
        <f t="shared" ca="1" si="187"/>
        <v>-4679515456418.6592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-4679515456418.6592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-19497981068.411079</v>
      </c>
      <c r="L4547" s="444">
        <f t="shared" ca="1" si="187"/>
        <v>-4699013437487.0703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-4699013437487.0703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-19579222656.196125</v>
      </c>
      <c r="L4548" s="444">
        <f t="shared" ca="1" si="187"/>
        <v>-4718592660143.2666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-4718592660143.2666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-19660802750.596943</v>
      </c>
      <c r="L4549" s="444">
        <f t="shared" ca="1" si="187"/>
        <v>-4738253462893.8633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-4738253462893.8633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-19742722762.057762</v>
      </c>
      <c r="L4550" s="444">
        <f t="shared" ca="1" si="187"/>
        <v>-4757996185655.9209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-4757996185655.9209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-19824984106.89967</v>
      </c>
      <c r="L4551" s="444">
        <f t="shared" ca="1" si="187"/>
        <v>-4777821169762.8203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-4777821169762.8203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-19907588207.345085</v>
      </c>
      <c r="L4552" s="444">
        <f t="shared" ca="1" si="187"/>
        <v>-4797728757970.165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-4797728757970.165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-19990536491.542355</v>
      </c>
      <c r="L4553" s="444">
        <f t="shared" ca="1" si="187"/>
        <v>-4817719294461.707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-4817719294461.707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-20073830393.590446</v>
      </c>
      <c r="L4554" s="444">
        <f t="shared" ca="1" si="187"/>
        <v>-4837793124855.2979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-4837793124855.2979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-20157471353.56374</v>
      </c>
      <c r="L4555" s="444">
        <f t="shared" ca="1" si="187"/>
        <v>-4857950596208.8613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-4857950596208.8613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-20241460817.536922</v>
      </c>
      <c r="L4556" s="444">
        <f t="shared" ca="1" si="187"/>
        <v>-4878192057026.3984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-4878192057026.3984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-20325800237.609993</v>
      </c>
      <c r="L4557" s="444">
        <f t="shared" ca="1" si="187"/>
        <v>-4898517857264.0088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-4898517857264.0088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-20410491071.933369</v>
      </c>
      <c r="L4558" s="444">
        <f t="shared" ca="1" si="187"/>
        <v>-4918928348335.9424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-4918928348335.9424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-20495534784.733093</v>
      </c>
      <c r="L4559" s="444">
        <f t="shared" ca="1" si="187"/>
        <v>-4939423883120.6758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-4939423883120.6758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-20580932846.336147</v>
      </c>
      <c r="L4560" s="444">
        <f t="shared" ca="1" si="187"/>
        <v>-4960004815967.0117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-4960004815967.0117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-20666686733.195881</v>
      </c>
      <c r="L4561" s="444">
        <f t="shared" ca="1" si="187"/>
        <v>-4980671502700.208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-4980671502700.208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-20752797927.917534</v>
      </c>
      <c r="L4562" s="444">
        <f t="shared" ca="1" si="187"/>
        <v>-5001424300628.126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-5001424300628.126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-20839267919.283859</v>
      </c>
      <c r="L4563" s="444">
        <f t="shared" ca="1" si="187"/>
        <v>-5022263568547.4102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-5022263568547.4102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-20926098202.280876</v>
      </c>
      <c r="L4564" s="444">
        <f t="shared" ca="1" si="187"/>
        <v>-5043189666749.6914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-5043189666749.6914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-21013290278.123714</v>
      </c>
      <c r="L4565" s="444">
        <f t="shared" ca="1" si="187"/>
        <v>-5064202957027.8154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-5064202957027.8154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-21100845654.282562</v>
      </c>
      <c r="L4566" s="444">
        <f t="shared" ca="1" si="187"/>
        <v>-5085303802682.0977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-5085303802682.0977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-21188765844.508739</v>
      </c>
      <c r="L4567" s="444">
        <f t="shared" ca="1" si="187"/>
        <v>-5106492568526.6064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-5106492568526.6064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-21277052368.860859</v>
      </c>
      <c r="L4568" s="444">
        <f t="shared" ca="1" si="187"/>
        <v>-5127769620895.4678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-5127769620895.4678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-21365706753.731117</v>
      </c>
      <c r="L4569" s="444">
        <f t="shared" ca="1" si="187"/>
        <v>-5149135327649.1992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-5149135327649.1992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-21454730531.871662</v>
      </c>
      <c r="L4570" s="444">
        <f t="shared" ca="1" si="187"/>
        <v>-5170590058181.0713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-5170590058181.0713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-21544125242.421131</v>
      </c>
      <c r="L4571" s="444">
        <f t="shared" ca="1" si="187"/>
        <v>-5192134183423.4922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-5192134183423.4922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-21633892430.931217</v>
      </c>
      <c r="L4572" s="444">
        <f t="shared" ca="1" si="187"/>
        <v>-5213768075854.4238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-5213768075854.4238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-21724033649.393433</v>
      </c>
      <c r="L4573" s="444">
        <f t="shared" ca="1" si="187"/>
        <v>-5235492109503.8174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-5235492109503.8174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-21814550456.265907</v>
      </c>
      <c r="L4574" s="444">
        <f t="shared" ca="1" si="187"/>
        <v>-5257306659960.083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-5257306659960.083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-21905444416.500347</v>
      </c>
      <c r="L4575" s="444">
        <f t="shared" ca="1" si="187"/>
        <v>-5279212104376.583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-5279212104376.583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-21996717101.569096</v>
      </c>
      <c r="L4576" s="444">
        <f t="shared" ca="1" si="187"/>
        <v>-5301208821478.1523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-5301208821478.1523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-22088370089.492302</v>
      </c>
      <c r="L4577" s="444">
        <f t="shared" ca="1" si="187"/>
        <v>-5323297191567.6445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-5323297191567.6445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-22180404964.865185</v>
      </c>
      <c r="L4578" s="444">
        <f t="shared" ca="1" si="187"/>
        <v>-5345477596532.5098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-5345477596532.5098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-22272823318.885456</v>
      </c>
      <c r="L4579" s="444">
        <f t="shared" ca="1" si="187"/>
        <v>-5367750419851.3955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-5367750419851.3955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-22365626749.380814</v>
      </c>
      <c r="L4580" s="444">
        <f t="shared" ca="1" si="187"/>
        <v>-5390116046600.7764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-5390116046600.7764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-22458816860.836567</v>
      </c>
      <c r="L4581" s="444">
        <f t="shared" ca="1" si="187"/>
        <v>-5412574863461.6133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-5412574863461.6133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-22552395264.423389</v>
      </c>
      <c r="L4582" s="444">
        <f t="shared" ca="1" si="187"/>
        <v>-5435127258726.0371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-5435127258726.0371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-22646363578.025154</v>
      </c>
      <c r="L4583" s="444">
        <f t="shared" ca="1" si="187"/>
        <v>-5457773622304.0625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-5457773622304.0625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-22740723426.266926</v>
      </c>
      <c r="L4584" s="444">
        <f t="shared" ca="1" si="187"/>
        <v>-5480514345730.3291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-5480514345730.3291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-22835476440.543037</v>
      </c>
      <c r="L4585" s="444">
        <f t="shared" ca="1" si="187"/>
        <v>-5503349822170.8721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-5503349822170.8721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-22930624259.0453</v>
      </c>
      <c r="L4586" s="444">
        <f t="shared" ca="1" si="187"/>
        <v>-5526280446429.917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-5526280446429.917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-23026168526.791321</v>
      </c>
      <c r="L4587" s="444">
        <f t="shared" ca="1" si="187"/>
        <v>-5549306614956.708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-5549306614956.708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-23122110895.65295</v>
      </c>
      <c r="L4588" s="444">
        <f t="shared" ca="1" si="187"/>
        <v>-5572428725852.3613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-5572428725852.3613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-23218453024.384838</v>
      </c>
      <c r="L4589" s="444">
        <f t="shared" ca="1" si="187"/>
        <v>-5595647178876.7461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-5595647178876.7461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-23315196578.653107</v>
      </c>
      <c r="L4590" s="444">
        <f t="shared" ca="1" si="187"/>
        <v>-5618962375455.3994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-5618962375455.3994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-23412343231.064163</v>
      </c>
      <c r="L4591" s="444">
        <f t="shared" ca="1" si="187"/>
        <v>-5642374718686.4639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-5642374718686.4639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-23509894661.1936</v>
      </c>
      <c r="L4592" s="444">
        <f t="shared" ca="1" si="187"/>
        <v>-5665884613347.6572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-5665884613347.6572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-23607852555.615238</v>
      </c>
      <c r="L4593" s="444">
        <f t="shared" ca="1" si="187"/>
        <v>-5689492465903.2725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-5689492465903.2725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-23706218607.930302</v>
      </c>
      <c r="L4594" s="444">
        <f t="shared" ca="1" si="187"/>
        <v>-5713198684511.2031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-5713198684511.2031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-23804994518.79668</v>
      </c>
      <c r="L4595" s="444">
        <f t="shared" ca="1" si="187"/>
        <v>-5737003679030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-5737003679030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-23904181995.958332</v>
      </c>
      <c r="L4596" s="444">
        <f t="shared" ca="1" si="187"/>
        <v>-5760907861025.958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-5760907861025.958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-24003782754.274826</v>
      </c>
      <c r="L4597" s="444">
        <f t="shared" ca="1" si="187"/>
        <v>-5784911643780.2324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-5784911643780.2324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-24103798515.750969</v>
      </c>
      <c r="L4598" s="444">
        <f t="shared" ref="L4598:L4852" ca="1" si="192">I4598-J4598+K4598</f>
        <v>-5809015442295.9834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-5809015442295.9834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-24204231009.566597</v>
      </c>
      <c r="L4599" s="444">
        <f t="shared" ca="1" si="192"/>
        <v>-5833219673305.5498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-5833219673305.5498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-24305081972.106457</v>
      </c>
      <c r="L4600" s="444">
        <f t="shared" ca="1" si="192"/>
        <v>-5857524755277.6563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-5857524755277.6563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-24406353146.990234</v>
      </c>
      <c r="L4601" s="444">
        <f t="shared" ca="1" si="192"/>
        <v>-5881931108424.6465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-5881931108424.6465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-24508046285.102692</v>
      </c>
      <c r="L4602" s="444">
        <f t="shared" ca="1" si="192"/>
        <v>-5906439154709.749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-5906439154709.749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-24610163144.623955</v>
      </c>
      <c r="L4603" s="444">
        <f t="shared" ca="1" si="192"/>
        <v>-5931049317854.373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-5931049317854.373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-24712705491.059887</v>
      </c>
      <c r="L4604" s="444">
        <f t="shared" ca="1" si="192"/>
        <v>-5955762023345.4326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-5955762023345.4326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-24815675097.272636</v>
      </c>
      <c r="L4605" s="444">
        <f t="shared" ca="1" si="192"/>
        <v>-5980577698442.7051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-5980577698442.7051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-24919073743.511272</v>
      </c>
      <c r="L4606" s="444">
        <f t="shared" ca="1" si="192"/>
        <v>-6005496772186.2168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-6005496772186.2168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-25022903217.44257</v>
      </c>
      <c r="L4607" s="444">
        <f t="shared" ca="1" si="192"/>
        <v>-6030519675403.6592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-6030519675403.6592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-25127165314.181911</v>
      </c>
      <c r="L4608" s="444">
        <f t="shared" ca="1" si="192"/>
        <v>-6055646840717.8408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-6055646840717.8408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-25231861836.324337</v>
      </c>
      <c r="L4609" s="444">
        <f t="shared" ca="1" si="192"/>
        <v>-6080878702554.165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-6080878702554.165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-25336994593.975689</v>
      </c>
      <c r="L4610" s="444">
        <f t="shared" ca="1" si="192"/>
        <v>-6106215697148.1406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-6106215697148.1406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-25442565404.78392</v>
      </c>
      <c r="L4611" s="444">
        <f t="shared" ca="1" si="192"/>
        <v>-6131658262552.9248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-6131658262552.9248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-25548576093.97052</v>
      </c>
      <c r="L4612" s="444">
        <f t="shared" ca="1" si="192"/>
        <v>-6157206838646.8955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-6157206838646.8955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-25655028494.362064</v>
      </c>
      <c r="L4613" s="444">
        <f t="shared" ca="1" si="192"/>
        <v>-6182861867141.2578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-6182861867141.2578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-25761924446.421906</v>
      </c>
      <c r="L4614" s="444">
        <f t="shared" ca="1" si="192"/>
        <v>-6208623791587.6797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-6208623791587.6797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-25869265798.281998</v>
      </c>
      <c r="L4615" s="444">
        <f t="shared" ca="1" si="192"/>
        <v>-6234493057385.9619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-6234493057385.9619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-25977054405.774841</v>
      </c>
      <c r="L4616" s="444">
        <f t="shared" ca="1" si="192"/>
        <v>-6260470111791.7363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-6260470111791.7363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-26085292132.465569</v>
      </c>
      <c r="L4617" s="444">
        <f t="shared" ca="1" si="192"/>
        <v>-6286555403924.2021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-6286555403924.2021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-26193980849.684174</v>
      </c>
      <c r="L4618" s="444">
        <f t="shared" ca="1" si="192"/>
        <v>-6312749384773.8867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-6312749384773.8867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-26303122436.557861</v>
      </c>
      <c r="L4619" s="444">
        <f t="shared" ca="1" si="192"/>
        <v>-6339052507210.4443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-6339052507210.4443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-26412718780.043518</v>
      </c>
      <c r="L4620" s="444">
        <f t="shared" ca="1" si="192"/>
        <v>-6365465225990.4883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-6365465225990.4883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-26522771774.960369</v>
      </c>
      <c r="L4621" s="444">
        <f t="shared" ca="1" si="192"/>
        <v>-6391987997765.4482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-6391987997765.4482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-26633283324.022701</v>
      </c>
      <c r="L4622" s="444">
        <f t="shared" ca="1" si="192"/>
        <v>-6418621281089.4707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-6418621281089.4707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-26744255337.872795</v>
      </c>
      <c r="L4623" s="444">
        <f t="shared" ca="1" si="192"/>
        <v>-6445365536427.3438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-6445365536427.3438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-26855689735.113934</v>
      </c>
      <c r="L4624" s="444">
        <f t="shared" ca="1" si="192"/>
        <v>-6472221226162.458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-6472221226162.458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-26967588442.343575</v>
      </c>
      <c r="L4625" s="444">
        <f t="shared" ca="1" si="192"/>
        <v>-6499188814604.8018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-6499188814604.8018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-27079953394.186672</v>
      </c>
      <c r="L4626" s="444">
        <f t="shared" ca="1" si="192"/>
        <v>-6526268767998.9883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-6526268767998.9883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-27192786533.329117</v>
      </c>
      <c r="L4627" s="444">
        <f t="shared" ca="1" si="192"/>
        <v>-6553461554532.3174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-6553461554532.3174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-27306089810.551323</v>
      </c>
      <c r="L4628" s="444">
        <f t="shared" ca="1" si="192"/>
        <v>-6580767644342.8691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-6580767644342.8691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-27419865184.761955</v>
      </c>
      <c r="L4629" s="444">
        <f t="shared" ca="1" si="192"/>
        <v>-6608187509527.6309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-6608187509527.6309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-27534114623.031796</v>
      </c>
      <c r="L4630" s="444">
        <f t="shared" ca="1" si="192"/>
        <v>-6635721624150.6631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-6635721624150.6631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-27648840100.627762</v>
      </c>
      <c r="L4631" s="444">
        <f t="shared" ca="1" si="192"/>
        <v>-6663370464251.291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-6663370464251.291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-27764043601.047047</v>
      </c>
      <c r="L4632" s="444">
        <f t="shared" ca="1" si="192"/>
        <v>-6691134507852.3379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-6691134507852.3379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-27879727116.051407</v>
      </c>
      <c r="L4633" s="444">
        <f t="shared" ca="1" si="192"/>
        <v>-6719014234968.3896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-6719014234968.3896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-27995892645.701622</v>
      </c>
      <c r="L4634" s="444">
        <f t="shared" ca="1" si="192"/>
        <v>-6747010127614.0908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-6747010127614.0908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-28112542198.392044</v>
      </c>
      <c r="L4635" s="444">
        <f t="shared" ca="1" si="192"/>
        <v>-6775122669812.4824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-6775122669812.4824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-28229677790.885342</v>
      </c>
      <c r="L4636" s="444">
        <f t="shared" ca="1" si="192"/>
        <v>-6803352347603.3682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-6803352347603.3682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-28347301448.347366</v>
      </c>
      <c r="L4637" s="444">
        <f t="shared" ca="1" si="192"/>
        <v>-6831699649051.7158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-6831699649051.7158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-28465415204.382149</v>
      </c>
      <c r="L4638" s="444">
        <f t="shared" ca="1" si="192"/>
        <v>-6860165064256.0977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-6860165064256.0977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-28584021101.067074</v>
      </c>
      <c r="L4639" s="444">
        <f t="shared" ca="1" si="192"/>
        <v>-6888749085357.165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-6888749085357.165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-28703121188.988186</v>
      </c>
      <c r="L4640" s="444">
        <f t="shared" ca="1" si="192"/>
        <v>-6917452206546.1533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-6917452206546.1533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-28822717527.275635</v>
      </c>
      <c r="L4641" s="444">
        <f t="shared" ca="1" si="192"/>
        <v>-6946274924073.4287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-6946274924073.4287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-28942812183.639286</v>
      </c>
      <c r="L4642" s="444">
        <f t="shared" ca="1" si="192"/>
        <v>-6975217736257.0684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-6975217736257.0684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-29063407234.404449</v>
      </c>
      <c r="L4643" s="444">
        <f t="shared" ca="1" si="192"/>
        <v>-7004281143491.4727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-7004281143491.4727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-29184504764.547802</v>
      </c>
      <c r="L4644" s="444">
        <f t="shared" ca="1" si="192"/>
        <v>-7033465648256.0205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-7033465648256.0205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-29306106867.733418</v>
      </c>
      <c r="L4645" s="444">
        <f t="shared" ca="1" si="192"/>
        <v>-7062771755123.7539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-7062771755123.7539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-29428215646.348972</v>
      </c>
      <c r="L4646" s="444">
        <f t="shared" ca="1" si="192"/>
        <v>-7092199970770.1025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-7092199970770.1025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-29550833211.542095</v>
      </c>
      <c r="L4647" s="444">
        <f t="shared" ca="1" si="192"/>
        <v>-7121750803981.6445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-7121750803981.6445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-29673961683.256851</v>
      </c>
      <c r="L4648" s="444">
        <f t="shared" ca="1" si="192"/>
        <v>-7151424765664.9014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-7151424765664.9014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-29797603190.270428</v>
      </c>
      <c r="L4649" s="444">
        <f t="shared" ca="1" si="192"/>
        <v>-7181222368855.1719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-7181222368855.1719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-29921759870.229885</v>
      </c>
      <c r="L4650" s="444">
        <f t="shared" ca="1" si="192"/>
        <v>-7211144128725.4014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-7211144128725.4014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-30046433869.689171</v>
      </c>
      <c r="L4651" s="444">
        <f t="shared" ca="1" si="192"/>
        <v>-7241190562595.0908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-7241190562595.0908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-30171627344.14621</v>
      </c>
      <c r="L4652" s="444">
        <f t="shared" ca="1" si="192"/>
        <v>-7271362189939.2373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-7271362189939.2373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-30297342458.080154</v>
      </c>
      <c r="L4653" s="444">
        <f t="shared" ca="1" si="192"/>
        <v>-7301659532397.3174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-7301659532397.3174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-30423581384.988823</v>
      </c>
      <c r="L4654" s="444">
        <f t="shared" ca="1" si="192"/>
        <v>-7332083113782.3066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-7332083113782.3066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-30550346307.426281</v>
      </c>
      <c r="L4655" s="444">
        <f t="shared" ca="1" si="192"/>
        <v>-7362633460089.7334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-7362633460089.7334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-30677639417.040558</v>
      </c>
      <c r="L4656" s="444">
        <f t="shared" ca="1" si="192"/>
        <v>-7393311099506.7744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-7393311099506.7744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-30805462914.611561</v>
      </c>
      <c r="L4657" s="444">
        <f t="shared" ca="1" si="192"/>
        <v>-7424116562421.3857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-7424116562421.3857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-30933819010.089108</v>
      </c>
      <c r="L4658" s="444">
        <f t="shared" ca="1" si="192"/>
        <v>-7455050381431.4746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-7455050381431.4746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-31062709922.631145</v>
      </c>
      <c r="L4659" s="444">
        <f t="shared" ca="1" si="192"/>
        <v>-7486113091354.1055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-7486113091354.1055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-31192137880.642105</v>
      </c>
      <c r="L4660" s="444">
        <f t="shared" ca="1" si="192"/>
        <v>-7517305229234.748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-7517305229234.748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-31322105121.811447</v>
      </c>
      <c r="L4661" s="444">
        <f t="shared" ca="1" si="192"/>
        <v>-7548627334356.5596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-7548627334356.5596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-31452613893.152328</v>
      </c>
      <c r="L4662" s="444">
        <f t="shared" ca="1" si="192"/>
        <v>-7580079948249.7119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-7580079948249.7119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-31583666451.040466</v>
      </c>
      <c r="L4663" s="444">
        <f t="shared" ca="1" si="192"/>
        <v>-7611663614700.752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-7611663614700.752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-31715265061.253136</v>
      </c>
      <c r="L4664" s="444">
        <f t="shared" ca="1" si="192"/>
        <v>-7643378879762.0049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-7643378879762.0049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-31847411999.00835</v>
      </c>
      <c r="L4665" s="444">
        <f t="shared" ca="1" si="192"/>
        <v>-7675226291761.0137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-7675226291761.0137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-31980109549.004223</v>
      </c>
      <c r="L4666" s="444">
        <f t="shared" ca="1" si="192"/>
        <v>-7707206401310.0176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-7707206401310.0176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-32113360005.458401</v>
      </c>
      <c r="L4667" s="444">
        <f t="shared" ca="1" si="192"/>
        <v>-7739319761315.4756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-7739319761315.4756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-32247165672.14782</v>
      </c>
      <c r="L4668" s="444">
        <f t="shared" ca="1" si="192"/>
        <v>-7771566926987.623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-7771566926987.623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-32381528862.448429</v>
      </c>
      <c r="L4669" s="444">
        <f t="shared" ca="1" si="192"/>
        <v>-7803948455850.0713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-7803948455850.0713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-32516451899.375294</v>
      </c>
      <c r="L4670" s="444">
        <f t="shared" ca="1" si="192"/>
        <v>-7836464907749.4463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-7836464907749.4463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-32651937115.622696</v>
      </c>
      <c r="L4671" s="444">
        <f t="shared" ca="1" si="192"/>
        <v>-7869116844865.0693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-7869116844865.0693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-32787986853.604454</v>
      </c>
      <c r="L4672" s="444">
        <f t="shared" ca="1" si="192"/>
        <v>-7901904831718.6738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-7901904831718.6738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-32924603465.494473</v>
      </c>
      <c r="L4673" s="444">
        <f t="shared" ca="1" si="192"/>
        <v>-7934829435184.168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-7934829435184.168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-33061789313.267365</v>
      </c>
      <c r="L4674" s="444">
        <f t="shared" ca="1" si="192"/>
        <v>-7967891224497.4355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-7967891224497.4355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-33199546768.739315</v>
      </c>
      <c r="L4675" s="444">
        <f t="shared" ca="1" si="192"/>
        <v>-8001090771266.1748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-8001090771266.1748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-33337878213.609066</v>
      </c>
      <c r="L4676" s="444">
        <f t="shared" ca="1" si="192"/>
        <v>-8034428649479.7842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-8034428649479.7842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-33476786039.4991</v>
      </c>
      <c r="L4677" s="444">
        <f t="shared" ca="1" si="192"/>
        <v>-8067905435519.2832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-8067905435519.2832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-33616272647.997017</v>
      </c>
      <c r="L4678" s="444">
        <f t="shared" ca="1" si="192"/>
        <v>-8101521708167.2803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-8101521708167.2803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-33756340450.697002</v>
      </c>
      <c r="L4679" s="444">
        <f t="shared" ca="1" si="192"/>
        <v>-8135278048617.9775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-8135278048617.9775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-33896991869.241573</v>
      </c>
      <c r="L4680" s="444">
        <f t="shared" ca="1" si="192"/>
        <v>-8169175040487.2188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-8169175040487.2188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-34038229335.363411</v>
      </c>
      <c r="L4681" s="444">
        <f t="shared" ca="1" si="192"/>
        <v>-8203213269822.582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-8203213269822.582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-34180055290.927425</v>
      </c>
      <c r="L4682" s="444">
        <f t="shared" ca="1" si="192"/>
        <v>-8237393325113.5098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-8237393325113.5098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-34322472187.972958</v>
      </c>
      <c r="L4683" s="444">
        <f t="shared" ca="1" si="192"/>
        <v>-8271715797301.4824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-8271715797301.4824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-34465482488.75618</v>
      </c>
      <c r="L4684" s="444">
        <f t="shared" ca="1" si="192"/>
        <v>-8306181279790.2383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-8306181279790.2383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-34609088665.792664</v>
      </c>
      <c r="L4685" s="444">
        <f t="shared" ca="1" si="192"/>
        <v>-8340790368456.0313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-8340790368456.0313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-34753293201.900131</v>
      </c>
      <c r="L4686" s="444">
        <f t="shared" ca="1" si="192"/>
        <v>-8375543661657.9316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-8375543661657.9316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-34898098590.241379</v>
      </c>
      <c r="L4687" s="444">
        <f t="shared" ca="1" si="192"/>
        <v>-8410441760248.1729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-8410441760248.1729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-35043507334.367386</v>
      </c>
      <c r="L4688" s="444">
        <f t="shared" ca="1" si="192"/>
        <v>-8445485267582.54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-8445485267582.54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-35189521948.260582</v>
      </c>
      <c r="L4689" s="444">
        <f t="shared" ca="1" si="192"/>
        <v>-8480674789530.8008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-8480674789530.8008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-35336144956.378334</v>
      </c>
      <c r="L4690" s="444">
        <f t="shared" ca="1" si="192"/>
        <v>-8516010934487.1787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-8516010934487.1787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-35483378893.696571</v>
      </c>
      <c r="L4691" s="444">
        <f t="shared" ca="1" si="192"/>
        <v>-8551494313380.875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-8551494313380.875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-35631226305.753647</v>
      </c>
      <c r="L4692" s="444">
        <f t="shared" ca="1" si="192"/>
        <v>-8587125539686.6289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-8587125539686.6289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-35779689748.69429</v>
      </c>
      <c r="L4693" s="444">
        <f t="shared" ca="1" si="192"/>
        <v>-8622905229435.3232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-8622905229435.3232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-35928771789.313843</v>
      </c>
      <c r="L4694" s="444">
        <f t="shared" ca="1" si="192"/>
        <v>-8658834001224.6367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-8658834001224.6367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-36078475005.102654</v>
      </c>
      <c r="L4695" s="444">
        <f t="shared" ca="1" si="192"/>
        <v>-8694912476229.7393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-8694912476229.7393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-36228801984.290581</v>
      </c>
      <c r="L4696" s="444">
        <f t="shared" ca="1" si="192"/>
        <v>-8731141278214.0303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-8731141278214.0303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-36379755325.891785</v>
      </c>
      <c r="L4697" s="444">
        <f t="shared" ca="1" si="192"/>
        <v>-8767521033539.9219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-8767521033539.9219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-36531337639.749672</v>
      </c>
      <c r="L4698" s="444">
        <f t="shared" ca="1" si="192"/>
        <v>-8804052371179.6719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-8804052371179.6719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-36683551546.581963</v>
      </c>
      <c r="L4699" s="444">
        <f t="shared" ca="1" si="192"/>
        <v>-8840735922726.2539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-8840735922726.2539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-36836399678.026054</v>
      </c>
      <c r="L4700" s="444">
        <f t="shared" ca="1" si="192"/>
        <v>-8877572322404.2793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-8877572322404.2793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-36989884676.684494</v>
      </c>
      <c r="L4701" s="444">
        <f t="shared" ca="1" si="192"/>
        <v>-8914562207080.9629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-8914562207080.9629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-37144009196.170677</v>
      </c>
      <c r="L4702" s="444">
        <f t="shared" ca="1" si="192"/>
        <v>-8951706216277.1328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-8951706216277.1328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-37298775901.154716</v>
      </c>
      <c r="L4703" s="444">
        <f t="shared" ca="1" si="192"/>
        <v>-8989004992178.2871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-8989004992178.2871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-37454187467.409531</v>
      </c>
      <c r="L4704" s="444">
        <f t="shared" ca="1" si="192"/>
        <v>-9026459179645.6973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-9026459179645.6973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-37610246581.857071</v>
      </c>
      <c r="L4705" s="444">
        <f t="shared" ca="1" si="192"/>
        <v>-9064069426227.5547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-9064069426227.5547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-37766955942.614807</v>
      </c>
      <c r="L4706" s="444">
        <f t="shared" ca="1" si="192"/>
        <v>-9101836382170.1699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-9101836382170.1699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-37924318259.042374</v>
      </c>
      <c r="L4707" s="444">
        <f t="shared" ca="1" si="192"/>
        <v>-9139760700429.2129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-9139760700429.2129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-38082336251.788383</v>
      </c>
      <c r="L4708" s="444">
        <f t="shared" ca="1" si="192"/>
        <v>-9177843036681.002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-9177843036681.002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-38241012652.837509</v>
      </c>
      <c r="L4709" s="444">
        <f t="shared" ca="1" si="192"/>
        <v>-9216084049333.8398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-9216084049333.8398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-38400350205.557663</v>
      </c>
      <c r="L4710" s="444">
        <f t="shared" ca="1" si="192"/>
        <v>-9254484399539.3984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-9254484399539.3984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-38560351664.74749</v>
      </c>
      <c r="L4711" s="444">
        <f t="shared" ca="1" si="192"/>
        <v>-9293044751204.1465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-9293044751204.1465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-38721019796.683945</v>
      </c>
      <c r="L4712" s="444">
        <f t="shared" ca="1" si="192"/>
        <v>-9331765771000.8301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-9331765771000.8301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-38882357379.170128</v>
      </c>
      <c r="L4713" s="444">
        <f t="shared" ca="1" si="192"/>
        <v>-9370648128380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-9370648128380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-39044367201.583336</v>
      </c>
      <c r="L4714" s="444">
        <f t="shared" ca="1" si="192"/>
        <v>-9409692495581.584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-9409692495581.584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-39207052064.923264</v>
      </c>
      <c r="L4715" s="444">
        <f t="shared" ca="1" si="192"/>
        <v>-9448899547646.5078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-9448899547646.5078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-39370414781.860451</v>
      </c>
      <c r="L4716" s="444">
        <f t="shared" ca="1" si="192"/>
        <v>-9488269962428.3691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-9488269962428.3691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-39534458176.784874</v>
      </c>
      <c r="L4717" s="444">
        <f t="shared" ca="1" si="192"/>
        <v>-9527804420605.1543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-9527804420605.1543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-39699185085.854813</v>
      </c>
      <c r="L4718" s="444">
        <f t="shared" ca="1" si="192"/>
        <v>-9567503605691.0098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-9567503605691.0098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-39864598357.045876</v>
      </c>
      <c r="L4719" s="444">
        <f t="shared" ca="1" si="192"/>
        <v>-9607368204048.0547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-9607368204048.0547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-40030700850.200226</v>
      </c>
      <c r="L4720" s="444">
        <f t="shared" ca="1" si="192"/>
        <v>-9647398904898.2559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-9647398904898.2559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-40197495437.076065</v>
      </c>
      <c r="L4721" s="444">
        <f t="shared" ca="1" si="192"/>
        <v>-9687596400335.332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-9687596400335.332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-40364985001.397217</v>
      </c>
      <c r="L4722" s="444">
        <f t="shared" ca="1" si="192"/>
        <v>-9727961385336.7285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-9727961385336.7285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-40533172438.903038</v>
      </c>
      <c r="L4723" s="444">
        <f t="shared" ca="1" si="192"/>
        <v>-9768494557775.6309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-9768494557775.6309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-40702060657.39846</v>
      </c>
      <c r="L4724" s="444">
        <f t="shared" ca="1" si="192"/>
        <v>-9809196618433.0293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-9809196618433.0293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-40871652576.804291</v>
      </c>
      <c r="L4725" s="444">
        <f t="shared" ca="1" si="192"/>
        <v>-9850068271009.834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-9850068271009.834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-41041951129.207642</v>
      </c>
      <c r="L4726" s="444">
        <f t="shared" ca="1" si="192"/>
        <v>-9891110222139.041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-9891110222139.041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-41212959258.912674</v>
      </c>
      <c r="L4727" s="444">
        <f t="shared" ca="1" si="192"/>
        <v>-9932323181397.9531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-9932323181397.9531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-41384679922.49147</v>
      </c>
      <c r="L4728" s="444">
        <f t="shared" ca="1" si="192"/>
        <v>-9973707861320.4453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-9973707861320.4453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-41557116088.83519</v>
      </c>
      <c r="L4729" s="444">
        <f t="shared" ca="1" si="192"/>
        <v>-10015264977409.281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-10015264977409.281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-41730270739.205338</v>
      </c>
      <c r="L4730" s="444">
        <f t="shared" ca="1" si="192"/>
        <v>-10056995248148.486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-10056995248148.486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-41904146867.285362</v>
      </c>
      <c r="L4731" s="444">
        <f t="shared" ca="1" si="192"/>
        <v>-10098899395015.771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-10098899395015.771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-42078747479.232384</v>
      </c>
      <c r="L4732" s="444">
        <f t="shared" ca="1" si="192"/>
        <v>-10140978142495.004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-10140978142495.004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-42254075593.729179</v>
      </c>
      <c r="L4733" s="444">
        <f t="shared" ca="1" si="192"/>
        <v>-10183232218088.732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-10183232218088.732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-42430134242.036385</v>
      </c>
      <c r="L4734" s="444">
        <f t="shared" ca="1" si="192"/>
        <v>-10225662352330.77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-10225662352330.77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-42606926468.044876</v>
      </c>
      <c r="L4735" s="444">
        <f t="shared" ca="1" si="192"/>
        <v>-10268269278798.814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-10268269278798.814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-42784455328.328392</v>
      </c>
      <c r="L4736" s="444">
        <f t="shared" ca="1" si="192"/>
        <v>-10311053734127.143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-10311053734127.143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-42962723892.196426</v>
      </c>
      <c r="L4737" s="444">
        <f t="shared" ca="1" si="192"/>
        <v>-10354016458019.34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-10354016458019.34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-43141735241.747246</v>
      </c>
      <c r="L4738" s="444">
        <f t="shared" ca="1" si="192"/>
        <v>-10397158193261.088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-10397158193261.088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-43321492471.921196</v>
      </c>
      <c r="L4739" s="444">
        <f t="shared" ca="1" si="192"/>
        <v>-10440479685733.01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-10440479685733.01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-43501998690.554207</v>
      </c>
      <c r="L4740" s="444">
        <f t="shared" ca="1" si="192"/>
        <v>-10483981684423.564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-10483981684423.564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-43683257018.431519</v>
      </c>
      <c r="L4741" s="444">
        <f t="shared" ca="1" si="192"/>
        <v>-10527664941441.996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-10527664941441.996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-43865270589.341652</v>
      </c>
      <c r="L4742" s="444">
        <f t="shared" ca="1" si="192"/>
        <v>-10571530212031.338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-10571530212031.338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-44048042550.130577</v>
      </c>
      <c r="L4743" s="444">
        <f t="shared" ca="1" si="192"/>
        <v>-10615578254581.469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-10615578254581.469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-44231576060.756119</v>
      </c>
      <c r="L4744" s="444">
        <f t="shared" ca="1" si="192"/>
        <v>-10659809830642.225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-10659809830642.225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-44415874294.342606</v>
      </c>
      <c r="L4745" s="444">
        <f t="shared" ca="1" si="192"/>
        <v>-10704225704936.566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-10704225704936.566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-44600940437.235695</v>
      </c>
      <c r="L4746" s="444">
        <f t="shared" ca="1" si="192"/>
        <v>-10748826645373.803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-10748826645373.803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-44786777689.05751</v>
      </c>
      <c r="L4747" s="444">
        <f t="shared" ca="1" si="192"/>
        <v>-10793613423062.859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-10793613423062.859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-44973389262.761917</v>
      </c>
      <c r="L4748" s="444">
        <f t="shared" ca="1" si="192"/>
        <v>-10838586812325.621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-10838586812325.621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-45160778384.690086</v>
      </c>
      <c r="L4749" s="444">
        <f t="shared" ca="1" si="192"/>
        <v>-10883747590710.311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-10883747590710.311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-45348948294.626297</v>
      </c>
      <c r="L4750" s="444">
        <f t="shared" ca="1" si="192"/>
        <v>-10929096539004.938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-10929096539004.938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-45537902245.853905</v>
      </c>
      <c r="L4751" s="444">
        <f t="shared" ca="1" si="192"/>
        <v>-10974634441250.791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-10974634441250.791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-45727643505.211632</v>
      </c>
      <c r="L4752" s="444">
        <f t="shared" ca="1" si="192"/>
        <v>-11020362084756.002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-11020362084756.002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-45918175353.150009</v>
      </c>
      <c r="L4753" s="444">
        <f t="shared" ca="1" si="192"/>
        <v>-11066280260109.152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-11066280260109.152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-46109501083.788132</v>
      </c>
      <c r="L4754" s="444">
        <f t="shared" ca="1" si="192"/>
        <v>-11112389761192.941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-11112389761192.941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-46301624004.970589</v>
      </c>
      <c r="L4755" s="444">
        <f t="shared" ca="1" si="192"/>
        <v>-11158691385197.912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-11158691385197.912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-46494547438.324631</v>
      </c>
      <c r="L4756" s="444">
        <f t="shared" ca="1" si="192"/>
        <v>-11205185932636.236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-11205185932636.236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-46688274719.31765</v>
      </c>
      <c r="L4757" s="444">
        <f t="shared" ca="1" si="192"/>
        <v>-11251874207355.555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-11251874207355.555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-46882809197.314812</v>
      </c>
      <c r="L4758" s="444">
        <f t="shared" ca="1" si="192"/>
        <v>-11298757016552.869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-11298757016552.869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-47078154235.636955</v>
      </c>
      <c r="L4759" s="444">
        <f t="shared" ca="1" si="192"/>
        <v>-11345835170788.506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-11345835170788.506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-47274313211.618774</v>
      </c>
      <c r="L4760" s="444">
        <f t="shared" ca="1" si="192"/>
        <v>-11393109484000.125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-11393109484000.125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-47471289516.667191</v>
      </c>
      <c r="L4761" s="444">
        <f t="shared" ca="1" si="192"/>
        <v>-11440580773516.793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-11440580773516.793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-47669086556.319969</v>
      </c>
      <c r="L4762" s="444">
        <f t="shared" ca="1" si="192"/>
        <v>-11488249860073.113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-11488249860073.113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-47867707750.304642</v>
      </c>
      <c r="L4763" s="444">
        <f t="shared" ca="1" si="192"/>
        <v>-11536117567823.418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-11536117567823.418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-48067156532.597572</v>
      </c>
      <c r="L4764" s="444">
        <f t="shared" ca="1" si="192"/>
        <v>-11584184724356.016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-11584184724356.016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-48267436351.483398</v>
      </c>
      <c r="L4765" s="444">
        <f t="shared" ca="1" si="192"/>
        <v>-11632452160707.5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-11632452160707.5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-48468550669.614586</v>
      </c>
      <c r="L4766" s="444">
        <f t="shared" ca="1" si="192"/>
        <v>-11680920711377.115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-11680920711377.115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-48670502964.071312</v>
      </c>
      <c r="L4767" s="444">
        <f t="shared" ca="1" si="192"/>
        <v>-11729591214341.188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-11729591214341.188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-48873296726.421616</v>
      </c>
      <c r="L4768" s="444">
        <f t="shared" ca="1" si="192"/>
        <v>-11778464511067.609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-11778464511067.609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-49076935462.781708</v>
      </c>
      <c r="L4769" s="444">
        <f t="shared" ca="1" si="192"/>
        <v>-11827541446530.391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-11827541446530.391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-49281422693.876625</v>
      </c>
      <c r="L4770" s="444">
        <f t="shared" ca="1" si="192"/>
        <v>-11876822869224.268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-11876822869224.268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-49486761955.101112</v>
      </c>
      <c r="L4771" s="444">
        <f t="shared" ca="1" si="192"/>
        <v>-11926309631179.369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-11926309631179.369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-49692956796.580704</v>
      </c>
      <c r="L4772" s="444">
        <f t="shared" ca="1" si="192"/>
        <v>-11976002587975.949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-11976002587975.949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-49900010783.233124</v>
      </c>
      <c r="L4773" s="444">
        <f t="shared" ca="1" si="192"/>
        <v>-12025902598759.182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-12025902598759.182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-50107927494.829926</v>
      </c>
      <c r="L4774" s="444">
        <f t="shared" ca="1" si="192"/>
        <v>-12076010526254.012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-12076010526254.012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-50316710526.05838</v>
      </c>
      <c r="L4775" s="444">
        <f t="shared" ca="1" si="192"/>
        <v>-12126327236780.07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-12126327236780.07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-50526363486.583626</v>
      </c>
      <c r="L4776" s="444">
        <f t="shared" ca="1" si="192"/>
        <v>-12176853600266.654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-12176853600266.654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-50736890001.111061</v>
      </c>
      <c r="L4777" s="444">
        <f t="shared" ca="1" si="192"/>
        <v>-12227590490267.766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-12227590490267.766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-50948293709.44902</v>
      </c>
      <c r="L4778" s="444">
        <f t="shared" ca="1" si="192"/>
        <v>-12278538783977.215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-12278538783977.215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-51160578266.571732</v>
      </c>
      <c r="L4779" s="444">
        <f t="shared" ca="1" si="192"/>
        <v>-12329699362243.787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-12329699362243.787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-51373747342.682449</v>
      </c>
      <c r="L4780" s="444">
        <f t="shared" ca="1" si="192"/>
        <v>-12381073109586.469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-12381073109586.469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-51587804623.276955</v>
      </c>
      <c r="L4781" s="444">
        <f t="shared" ca="1" si="192"/>
        <v>-12432660914209.746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-12432660914209.746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-51802753809.207275</v>
      </c>
      <c r="L4782" s="444">
        <f t="shared" ca="1" si="192"/>
        <v>-12484463668018.953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-12484463668018.953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-52018598616.745636</v>
      </c>
      <c r="L4783" s="444">
        <f t="shared" ca="1" si="192"/>
        <v>-12536482266635.699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-12536482266635.699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-52235342777.648743</v>
      </c>
      <c r="L4784" s="444">
        <f t="shared" ca="1" si="192"/>
        <v>-12588717609413.348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-12588717609413.348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-52452990039.222282</v>
      </c>
      <c r="L4785" s="444">
        <f t="shared" ca="1" si="192"/>
        <v>-12641170599452.57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-12641170599452.57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-52671544164.385712</v>
      </c>
      <c r="L4786" s="444">
        <f t="shared" ca="1" si="192"/>
        <v>-12693842143616.955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-12693842143616.955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-52891008931.737312</v>
      </c>
      <c r="L4787" s="444">
        <f t="shared" ca="1" si="192"/>
        <v>-12746733152548.693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-12746733152548.693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-53111388135.619553</v>
      </c>
      <c r="L4788" s="444">
        <f t="shared" ca="1" si="192"/>
        <v>-12799844540684.313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-12799844540684.313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-53332685586.184631</v>
      </c>
      <c r="L4789" s="444">
        <f t="shared" ca="1" si="192"/>
        <v>-12853177226270.498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-12853177226270.498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-53554905109.460411</v>
      </c>
      <c r="L4790" s="444">
        <f t="shared" ca="1" si="192"/>
        <v>-12906732131379.959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-12906732131379.959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-53778050547.416496</v>
      </c>
      <c r="L4791" s="444">
        <f t="shared" ca="1" si="192"/>
        <v>-12960510181927.375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-12960510181927.375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-54002125758.030731</v>
      </c>
      <c r="L4792" s="444">
        <f t="shared" ca="1" si="192"/>
        <v>-13014512307685.406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-13014512307685.406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-54227134615.355858</v>
      </c>
      <c r="L4793" s="444">
        <f t="shared" ca="1" si="192"/>
        <v>-13068739442300.762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-13068739442300.762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-54453081009.58651</v>
      </c>
      <c r="L4794" s="444">
        <f t="shared" ca="1" si="192"/>
        <v>-13123192523310.348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-13123192523310.348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-54679968847.12645</v>
      </c>
      <c r="L4795" s="444">
        <f t="shared" ca="1" si="192"/>
        <v>-13177872492157.475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-13177872492157.475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-54907802050.656143</v>
      </c>
      <c r="L4796" s="444">
        <f t="shared" ca="1" si="192"/>
        <v>-13232780294208.131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-13232780294208.131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-55136584559.200546</v>
      </c>
      <c r="L4797" s="444">
        <f t="shared" ca="1" si="192"/>
        <v>-13287916878767.332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-13287916878767.332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-55366320328.197212</v>
      </c>
      <c r="L4798" s="444">
        <f t="shared" ca="1" si="192"/>
        <v>-13343283199095.529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-13343283199095.529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-55597013329.564705</v>
      </c>
      <c r="L4799" s="444">
        <f t="shared" ca="1" si="192"/>
        <v>-13398880212425.094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-13398880212425.094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-55828667551.771225</v>
      </c>
      <c r="L4800" s="444">
        <f t="shared" ca="1" si="192"/>
        <v>-13454708879976.865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-13454708879976.865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-56061286999.903603</v>
      </c>
      <c r="L4801" s="444">
        <f t="shared" ca="1" si="192"/>
        <v>-13510770166976.77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-13510770166976.77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-56294875695.736542</v>
      </c>
      <c r="L4802" s="444">
        <f t="shared" ca="1" si="192"/>
        <v>-13567065042672.506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-13567065042672.506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-56529437677.802109</v>
      </c>
      <c r="L4803" s="444">
        <f t="shared" ca="1" si="192"/>
        <v>-13623594480350.309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-13623594480350.309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-56764977001.459618</v>
      </c>
      <c r="L4804" s="444">
        <f t="shared" ca="1" si="192"/>
        <v>-13680359457351.768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-13680359457351.768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-57001497738.965698</v>
      </c>
      <c r="L4805" s="444">
        <f t="shared" ca="1" si="192"/>
        <v>-13737360955090.732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-13737360955090.732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-57239003979.544708</v>
      </c>
      <c r="L4806" s="444">
        <f t="shared" ca="1" si="192"/>
        <v>-13794599959070.277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-13794599959070.277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-57477499829.459488</v>
      </c>
      <c r="L4807" s="444">
        <f t="shared" ca="1" si="192"/>
        <v>-13852077458899.736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-13852077458899.736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-57716989412.082245</v>
      </c>
      <c r="L4808" s="444">
        <f t="shared" ca="1" si="192"/>
        <v>-13909794448311.818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-13909794448311.818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-57957476867.965919</v>
      </c>
      <c r="L4809" s="444">
        <f t="shared" ca="1" si="192"/>
        <v>-13967751925179.785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-13967751925179.785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-58198966354.915771</v>
      </c>
      <c r="L4810" s="444">
        <f t="shared" ca="1" si="192"/>
        <v>-14025950891534.701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-14025950891534.701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-58441462048.061256</v>
      </c>
      <c r="L4811" s="444">
        <f t="shared" ca="1" si="192"/>
        <v>-14084392353582.762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-14084392353582.762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-58684968139.928169</v>
      </c>
      <c r="L4812" s="444">
        <f t="shared" ca="1" si="192"/>
        <v>-14143077321722.689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-14143077321722.689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-58929488840.511208</v>
      </c>
      <c r="L4813" s="444">
        <f t="shared" ca="1" si="192"/>
        <v>-14202006810563.201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-14202006810563.201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-59175028377.346664</v>
      </c>
      <c r="L4814" s="444">
        <f t="shared" ca="1" si="192"/>
        <v>-14261181838940.547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-14261181838940.547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-59421590995.585609</v>
      </c>
      <c r="L4815" s="444">
        <f t="shared" ca="1" si="192"/>
        <v>-14320603429936.133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-14320603429936.133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-59669180958.067223</v>
      </c>
      <c r="L4816" s="444">
        <f t="shared" ca="1" si="192"/>
        <v>-14380272610894.199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-14380272610894.199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-59917802545.392487</v>
      </c>
      <c r="L4817" s="444">
        <f t="shared" ca="1" si="192"/>
        <v>-14440190413439.592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-14440190413439.592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-60167460055.998306</v>
      </c>
      <c r="L4818" s="444">
        <f t="shared" ca="1" si="192"/>
        <v>-14500357873495.59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-14500357873495.59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-60418157806.231621</v>
      </c>
      <c r="L4819" s="444">
        <f t="shared" ca="1" si="192"/>
        <v>-14560776031301.822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-14560776031301.822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-60669900130.424263</v>
      </c>
      <c r="L4820" s="444">
        <f t="shared" ca="1" si="192"/>
        <v>-14621445931432.246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-14621445931432.246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-60922691380.967682</v>
      </c>
      <c r="L4821" s="444">
        <f t="shared" ca="1" si="192"/>
        <v>-14682368622813.213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-14682368622813.213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-61176535928.388374</v>
      </c>
      <c r="L4822" s="444">
        <f t="shared" ca="1" si="192"/>
        <v>-14743545158741.602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-14743545158741.602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-61431438161.42334</v>
      </c>
      <c r="L4823" s="444">
        <f t="shared" ca="1" si="192"/>
        <v>-14804976596903.025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-14804976596903.025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-61687402487.09594</v>
      </c>
      <c r="L4824" s="444">
        <f t="shared" ca="1" si="192"/>
        <v>-14866663999390.121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-14866663999390.121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-61944433330.792168</v>
      </c>
      <c r="L4825" s="444">
        <f t="shared" ca="1" si="192"/>
        <v>-14928608432720.914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-14928608432720.914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-62202535136.337143</v>
      </c>
      <c r="L4826" s="444">
        <f t="shared" ca="1" si="192"/>
        <v>-14990810967857.252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-14990810967857.252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-62461712366.071884</v>
      </c>
      <c r="L4827" s="444">
        <f t="shared" ca="1" si="192"/>
        <v>-15053272680223.324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-15053272680223.324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-62721969500.930511</v>
      </c>
      <c r="L4828" s="444">
        <f t="shared" ca="1" si="192"/>
        <v>-15115994649724.254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-15115994649724.254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-62983311040.517723</v>
      </c>
      <c r="L4829" s="444">
        <f t="shared" ca="1" si="192"/>
        <v>-15178977960764.771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-15178977960764.771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-63245741503.186546</v>
      </c>
      <c r="L4830" s="444">
        <f t="shared" ca="1" si="192"/>
        <v>-15242223702267.959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-15242223702267.959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-63509265426.116493</v>
      </c>
      <c r="L4831" s="444">
        <f t="shared" ca="1" si="192"/>
        <v>-15305732967694.076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-15305732967694.076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-63773887365.391975</v>
      </c>
      <c r="L4832" s="444">
        <f t="shared" ca="1" si="192"/>
        <v>-15369506855059.469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-15369506855059.469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-64039611896.081116</v>
      </c>
      <c r="L4833" s="444">
        <f t="shared" ca="1" si="192"/>
        <v>-15433546466955.551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-15433546466955.551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-64306443612.314796</v>
      </c>
      <c r="L4834" s="444">
        <f t="shared" ca="1" si="192"/>
        <v>-15497852910567.865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-15497852910567.865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-64574387127.366096</v>
      </c>
      <c r="L4835" s="444">
        <f t="shared" ca="1" si="192"/>
        <v>-15562427297695.23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-15562427297695.23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-64843447073.730133</v>
      </c>
      <c r="L4836" s="444">
        <f t="shared" ca="1" si="192"/>
        <v>-15627270744768.961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-15627270744768.961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-65113628103.204002</v>
      </c>
      <c r="L4837" s="444">
        <f t="shared" ca="1" si="192"/>
        <v>-15692384372872.164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-15692384372872.164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-65384934886.967346</v>
      </c>
      <c r="L4838" s="444">
        <f t="shared" ca="1" si="192"/>
        <v>-15757769307759.131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-15757769307759.131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-65657372115.663033</v>
      </c>
      <c r="L4839" s="444">
        <f t="shared" ca="1" si="192"/>
        <v>-15823426679874.793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-15823426679874.793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-65930944499.478302</v>
      </c>
      <c r="L4840" s="444">
        <f t="shared" ca="1" si="192"/>
        <v>-15889357624374.271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-15889357624374.271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-66205656768.226128</v>
      </c>
      <c r="L4841" s="444">
        <f t="shared" ca="1" si="192"/>
        <v>-15955563281142.498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-15955563281142.498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-66481513671.427063</v>
      </c>
      <c r="L4842" s="444">
        <f t="shared" ca="1" si="192"/>
        <v>-16022044794813.926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-16022044794813.926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-66758519978.391357</v>
      </c>
      <c r="L4843" s="444">
        <f t="shared" ca="1" si="192"/>
        <v>-16088803314792.316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-16088803314792.316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-67036680478.301315</v>
      </c>
      <c r="L4844" s="444">
        <f t="shared" ca="1" si="192"/>
        <v>-16155839995270.617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-16155839995270.617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-67315999980.294235</v>
      </c>
      <c r="L4845" s="444">
        <f t="shared" ca="1" si="192"/>
        <v>-16223155995250.912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-16223155995250.912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-67596483313.545471</v>
      </c>
      <c r="L4846" s="444">
        <f t="shared" ca="1" si="192"/>
        <v>-16290752478564.457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-16290752478564.457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-67878135327.351906</v>
      </c>
      <c r="L4847" s="444">
        <f t="shared" ca="1" si="192"/>
        <v>-16358630613891.809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-16358630613891.809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-68160960891.215866</v>
      </c>
      <c r="L4848" s="444">
        <f t="shared" ca="1" si="192"/>
        <v>-16426791574783.025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-16426791574783.025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-68444964894.929268</v>
      </c>
      <c r="L4849" s="444">
        <f t="shared" ca="1" si="192"/>
        <v>-16495236539677.955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-16495236539677.955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-68730152248.658142</v>
      </c>
      <c r="L4850" s="444">
        <f t="shared" ca="1" si="192"/>
        <v>-16563966691926.613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-16563966691926.613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-69016527883.027557</v>
      </c>
      <c r="L4851" s="444">
        <f t="shared" ca="1" si="192"/>
        <v>-16632983219809.641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-16632983219809.641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-69304096749.206833</v>
      </c>
      <c r="L4852" s="444">
        <f t="shared" ca="1" si="192"/>
        <v>-16702287316558.848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-16702287316558.848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-69592863818.995193</v>
      </c>
      <c r="L4853" s="444">
        <f t="shared" ref="L4853:L5107" ca="1" si="197">I4853-J4853+K4853</f>
        <v>-16771880180377.844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-16771880180377.844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-69882834084.907669</v>
      </c>
      <c r="L4854" s="444">
        <f t="shared" ca="1" si="197"/>
        <v>-16841763014462.752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-16841763014462.752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-70174012560.261459</v>
      </c>
      <c r="L4855" s="444">
        <f t="shared" ca="1" si="197"/>
        <v>-16911937027023.014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-16911937027023.014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-70466404279.262558</v>
      </c>
      <c r="L4856" s="444">
        <f t="shared" ca="1" si="197"/>
        <v>-16982403431302.275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-16982403431302.275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-70760014297.092819</v>
      </c>
      <c r="L4857" s="444">
        <f t="shared" ca="1" si="197"/>
        <v>-17053163445599.369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-17053163445599.369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-71054847689.997375</v>
      </c>
      <c r="L4858" s="444">
        <f t="shared" ca="1" si="197"/>
        <v>-17124218293289.367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-17124218293289.367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-71350909555.37236</v>
      </c>
      <c r="L4859" s="444">
        <f t="shared" ca="1" si="197"/>
        <v>-17195569202844.74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-17195569202844.74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-71648205011.853088</v>
      </c>
      <c r="L4860" s="444">
        <f t="shared" ca="1" si="197"/>
        <v>-17267217407856.594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-17267217407856.594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-71946739199.402466</v>
      </c>
      <c r="L4861" s="444">
        <f t="shared" ca="1" si="197"/>
        <v>-17339164147055.996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-17339164147055.996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-72246517279.399979</v>
      </c>
      <c r="L4862" s="444">
        <f t="shared" ca="1" si="197"/>
        <v>-17411410664335.396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-17411410664335.396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-72547544434.73082</v>
      </c>
      <c r="L4863" s="444">
        <f t="shared" ca="1" si="197"/>
        <v>-17483958208770.127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-17483958208770.127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-72849825869.875534</v>
      </c>
      <c r="L4864" s="444">
        <f t="shared" ca="1" si="197"/>
        <v>-17556808034640.002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-17556808034640.002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-73153366811</v>
      </c>
      <c r="L4865" s="444">
        <f t="shared" ca="1" si="197"/>
        <v>-17629961401451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-17629961401451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-73458172506.045837</v>
      </c>
      <c r="L4866" s="444">
        <f t="shared" ca="1" si="197"/>
        <v>-17703419573957.047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-17703419573957.047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-73764248224.82103</v>
      </c>
      <c r="L4867" s="444">
        <f t="shared" ca="1" si="197"/>
        <v>-17777183822181.867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-17777183822181.867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-74071599259.09111</v>
      </c>
      <c r="L4868" s="444">
        <f t="shared" ca="1" si="197"/>
        <v>-17851255421440.957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-17851255421440.957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-74380230922.670654</v>
      </c>
      <c r="L4869" s="444">
        <f t="shared" ca="1" si="197"/>
        <v>-17925635652363.629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-17925635652363.629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-74690148551.515121</v>
      </c>
      <c r="L4870" s="444">
        <f t="shared" ca="1" si="197"/>
        <v>-18000325800915.145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-18000325800915.145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-75001357503.813095</v>
      </c>
      <c r="L4871" s="444">
        <f t="shared" ca="1" si="197"/>
        <v>-18075327158418.957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-18075327158418.957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-75313863160.078979</v>
      </c>
      <c r="L4872" s="444">
        <f t="shared" ca="1" si="197"/>
        <v>-18150641021579.035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-18150641021579.035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-75627670923.245972</v>
      </c>
      <c r="L4873" s="444">
        <f t="shared" ca="1" si="197"/>
        <v>-18226268692502.281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-18226268692502.281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-75942786218.759506</v>
      </c>
      <c r="L4874" s="444">
        <f t="shared" ca="1" si="197"/>
        <v>-18302211478721.039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-18302211478721.039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-76259214494.67099</v>
      </c>
      <c r="L4875" s="444">
        <f t="shared" ca="1" si="197"/>
        <v>-18378470693215.711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-18378470693215.711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-76576961221.732132</v>
      </c>
      <c r="L4876" s="444">
        <f t="shared" ca="1" si="197"/>
        <v>-18455047654437.441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-18455047654437.441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-76896031893.489334</v>
      </c>
      <c r="L4877" s="444">
        <f t="shared" ca="1" si="197"/>
        <v>-18531943686330.93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-18531943686330.93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-77216432026.378876</v>
      </c>
      <c r="L4878" s="444">
        <f t="shared" ca="1" si="197"/>
        <v>-18609160118357.309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-18609160118357.309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-77538167159.822113</v>
      </c>
      <c r="L4879" s="444">
        <f t="shared" ca="1" si="197"/>
        <v>-18686698285517.129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-18686698285517.129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-77861242856.321365</v>
      </c>
      <c r="L4880" s="444">
        <f t="shared" ca="1" si="197"/>
        <v>-18764559528373.449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-18764559528373.449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-78185664701.55603</v>
      </c>
      <c r="L4881" s="444">
        <f t="shared" ca="1" si="197"/>
        <v>-18842745193075.004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-18842745193075.004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-78511438304.479187</v>
      </c>
      <c r="L4882" s="444">
        <f t="shared" ca="1" si="197"/>
        <v>-18921256631379.484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-18921256631379.484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-78838569297.41452</v>
      </c>
      <c r="L4883" s="444">
        <f t="shared" ca="1" si="197"/>
        <v>-19000095200676.898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-19000095200676.898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-79167063336.153748</v>
      </c>
      <c r="L4884" s="444">
        <f t="shared" ca="1" si="197"/>
        <v>-19079262264013.051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-19079262264013.051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-79496926100.054382</v>
      </c>
      <c r="L4885" s="444">
        <f t="shared" ca="1" si="197"/>
        <v>-19158759190113.105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-19158759190113.105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-79828163292.137939</v>
      </c>
      <c r="L4886" s="444">
        <f t="shared" ca="1" si="197"/>
        <v>-19238587353405.242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-19238587353405.242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-80160780639.188507</v>
      </c>
      <c r="L4887" s="444">
        <f t="shared" ca="1" si="197"/>
        <v>-19318748134044.43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-19318748134044.43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-80494783891.851791</v>
      </c>
      <c r="L4888" s="444">
        <f t="shared" ca="1" si="197"/>
        <v>-19399242917936.281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-19399242917936.281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-80830178824.734497</v>
      </c>
      <c r="L4889" s="444">
        <f t="shared" ca="1" si="197"/>
        <v>-19480073096761.016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-19480073096761.016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-81166971236.504227</v>
      </c>
      <c r="L4890" s="444">
        <f t="shared" ca="1" si="197"/>
        <v>-19561240067997.52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-19561240067997.52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-81505166949.98967</v>
      </c>
      <c r="L4891" s="444">
        <f t="shared" ca="1" si="197"/>
        <v>-19642745234947.508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-19642745234947.508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-81844771812.281281</v>
      </c>
      <c r="L4892" s="444">
        <f t="shared" ca="1" si="197"/>
        <v>-19724590006759.789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-19724590006759.789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-82185791694.832458</v>
      </c>
      <c r="L4893" s="444">
        <f t="shared" ca="1" si="197"/>
        <v>-19806775798454.621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-19806775798454.621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-82528232493.560913</v>
      </c>
      <c r="L4894" s="444">
        <f t="shared" ca="1" si="197"/>
        <v>-19889304030948.184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-19889304030948.184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-82872100128.95076</v>
      </c>
      <c r="L4895" s="444">
        <f t="shared" ca="1" si="197"/>
        <v>-19972176131077.133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-19972176131077.133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-83217400546.154724</v>
      </c>
      <c r="L4896" s="444">
        <f t="shared" ca="1" si="197"/>
        <v>-20055393531623.289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-20055393531623.289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-83564139715.097031</v>
      </c>
      <c r="L4897" s="444">
        <f t="shared" ca="1" si="197"/>
        <v>-20138957671338.387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-20138957671338.387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-83912323630.576614</v>
      </c>
      <c r="L4898" s="444">
        <f t="shared" ca="1" si="197"/>
        <v>-20222869994968.965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-20222869994968.965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-84261958312.370682</v>
      </c>
      <c r="L4899" s="444">
        <f t="shared" ca="1" si="197"/>
        <v>-20307131953281.336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-20307131953281.336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-84613049805.338898</v>
      </c>
      <c r="L4900" s="444">
        <f t="shared" ca="1" si="197"/>
        <v>-20391745003086.676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-20391745003086.676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-84965604179.527817</v>
      </c>
      <c r="L4901" s="444">
        <f t="shared" ca="1" si="197"/>
        <v>-20476710607266.203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-20476710607266.203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-85319627530.275848</v>
      </c>
      <c r="L4902" s="444">
        <f t="shared" ca="1" si="197"/>
        <v>-20562030234796.48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-20562030234796.48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-85675125978.318665</v>
      </c>
      <c r="L4903" s="444">
        <f t="shared" ca="1" si="197"/>
        <v>-20647705360774.801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-20647705360774.801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-86032105669.895004</v>
      </c>
      <c r="L4904" s="444">
        <f t="shared" ca="1" si="197"/>
        <v>-20733737466444.695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-20733737466444.695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-86390572776.85289</v>
      </c>
      <c r="L4905" s="444">
        <f t="shared" ca="1" si="197"/>
        <v>-20820128039221.547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-20820128039221.547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-86750533496.756439</v>
      </c>
      <c r="L4906" s="444">
        <f t="shared" ca="1" si="197"/>
        <v>-20906878572718.305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-20906878572718.305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-87111994052.992935</v>
      </c>
      <c r="L4907" s="444">
        <f t="shared" ca="1" si="197"/>
        <v>-20993990566771.297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-20993990566771.297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-87474960694.880402</v>
      </c>
      <c r="L4908" s="444">
        <f t="shared" ca="1" si="197"/>
        <v>-21081465527466.176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-21081465527466.176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-87839439697.775726</v>
      </c>
      <c r="L4909" s="444">
        <f t="shared" ca="1" si="197"/>
        <v>-21169304967163.953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-21169304967163.953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-88205437363.183136</v>
      </c>
      <c r="L4910" s="444">
        <f t="shared" ca="1" si="197"/>
        <v>-21257510404527.137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-21257510404527.137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-88572960018.863068</v>
      </c>
      <c r="L4911" s="444">
        <f t="shared" ca="1" si="197"/>
        <v>-21346083364546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-21346083364546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-88942014018.941666</v>
      </c>
      <c r="L4912" s="444">
        <f t="shared" ca="1" si="197"/>
        <v>-21435025378564.941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-21435025378564.941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-89312605744.020584</v>
      </c>
      <c r="L4913" s="444">
        <f t="shared" ca="1" si="197"/>
        <v>-21524337984308.961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-21524337984308.961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-89684741601.287338</v>
      </c>
      <c r="L4914" s="444">
        <f t="shared" ca="1" si="197"/>
        <v>-21614022725910.25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-21614022725910.25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-90058428024.626038</v>
      </c>
      <c r="L4915" s="444">
        <f t="shared" ca="1" si="197"/>
        <v>-21704081153934.875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-21704081153934.875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-90433671474.728638</v>
      </c>
      <c r="L4916" s="444">
        <f t="shared" ca="1" si="197"/>
        <v>-21794514825409.605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-21794514825409.605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-90810478439.206696</v>
      </c>
      <c r="L4917" s="444">
        <f t="shared" ca="1" si="197"/>
        <v>-21885325303848.813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-21885325303848.813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-91188855432.703384</v>
      </c>
      <c r="L4918" s="444">
        <f t="shared" ca="1" si="197"/>
        <v>-21976514159281.516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-21976514159281.516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-91568808997.006317</v>
      </c>
      <c r="L4919" s="444">
        <f t="shared" ca="1" si="197"/>
        <v>-22068082968278.523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-22068082968278.523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-91950345701.160507</v>
      </c>
      <c r="L4920" s="444">
        <f t="shared" ca="1" si="197"/>
        <v>-22160033313979.684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-22160033313979.684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-92333472141.582016</v>
      </c>
      <c r="L4921" s="444">
        <f t="shared" ca="1" si="197"/>
        <v>-22252366786121.266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-22252366786121.266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-92718194942.171936</v>
      </c>
      <c r="L4922" s="444">
        <f t="shared" ca="1" si="197"/>
        <v>-22345084981063.438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-22345084981063.438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-93104520754.430984</v>
      </c>
      <c r="L4923" s="444">
        <f t="shared" ca="1" si="197"/>
        <v>-22438189501817.867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-22438189501817.867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-93492456257.574448</v>
      </c>
      <c r="L4924" s="444">
        <f t="shared" ca="1" si="197"/>
        <v>-22531681958075.441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-22531681958075.441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-93882008158.647675</v>
      </c>
      <c r="L4925" s="444">
        <f t="shared" ca="1" si="197"/>
        <v>-22625563966234.09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-22625563966234.09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-94273183192.642044</v>
      </c>
      <c r="L4926" s="444">
        <f t="shared" ca="1" si="197"/>
        <v>-22719837149426.73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-22719837149426.73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-94665988122.611374</v>
      </c>
      <c r="L4927" s="444">
        <f t="shared" ca="1" si="197"/>
        <v>-22814503137549.344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-22814503137549.344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-95060429739.788925</v>
      </c>
      <c r="L4928" s="444">
        <f t="shared" ca="1" si="197"/>
        <v>-22909563567289.133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-22909563567289.133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-95456514863.704712</v>
      </c>
      <c r="L4929" s="444">
        <f t="shared" ca="1" si="197"/>
        <v>-23005020082152.836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-23005020082152.836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-95854250342.303482</v>
      </c>
      <c r="L4930" s="444">
        <f t="shared" ca="1" si="197"/>
        <v>-23100874332495.141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-23100874332495.141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-96253643052.06308</v>
      </c>
      <c r="L4931" s="444">
        <f t="shared" ca="1" si="197"/>
        <v>-23197127975547.203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-23197127975547.203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-96654699898.113342</v>
      </c>
      <c r="L4932" s="444">
        <f t="shared" ca="1" si="197"/>
        <v>-23293782675445.316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-23293782675445.316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-97057427814.355484</v>
      </c>
      <c r="L4933" s="444">
        <f t="shared" ca="1" si="197"/>
        <v>-23390840103259.672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-23390840103259.672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-97461833763.58197</v>
      </c>
      <c r="L4934" s="444">
        <f t="shared" ca="1" si="197"/>
        <v>-23488301937023.254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-23488301937023.254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-97867924737.596893</v>
      </c>
      <c r="L4935" s="444">
        <f t="shared" ca="1" si="197"/>
        <v>-23586169861760.852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-23586169861760.852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-98275707757.336884</v>
      </c>
      <c r="L4936" s="444">
        <f t="shared" ca="1" si="197"/>
        <v>-23684445569518.188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-23684445569518.188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-98685189872.992447</v>
      </c>
      <c r="L4937" s="444">
        <f t="shared" ca="1" si="197"/>
        <v>-23783130759391.18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-23783130759391.18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-99096378164.129913</v>
      </c>
      <c r="L4938" s="444">
        <f t="shared" ca="1" si="197"/>
        <v>-23882227137555.309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-23882227137555.309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-99509279739.813782</v>
      </c>
      <c r="L4939" s="444">
        <f t="shared" ca="1" si="197"/>
        <v>-23981736417295.121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-23981736417295.121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-99923901738.729675</v>
      </c>
      <c r="L4940" s="444">
        <f t="shared" ca="1" si="197"/>
        <v>-24081660319033.852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-24081660319033.852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-100340251329.30771</v>
      </c>
      <c r="L4941" s="444">
        <f t="shared" ca="1" si="197"/>
        <v>-24182000570363.16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-24182000570363.16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-100758335709.8465</v>
      </c>
      <c r="L4942" s="444">
        <f t="shared" ca="1" si="197"/>
        <v>-24282758906073.008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-24282758906073.008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-101178162108.63753</v>
      </c>
      <c r="L4943" s="444">
        <f t="shared" ca="1" si="197"/>
        <v>-24383937068181.645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-24383937068181.645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-101599737784.09018</v>
      </c>
      <c r="L4944" s="444">
        <f t="shared" ca="1" si="197"/>
        <v>-24485536805965.734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-24485536805965.734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-102023070024.85722</v>
      </c>
      <c r="L4945" s="444">
        <f t="shared" ca="1" si="197"/>
        <v>-24587559875990.59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-24587559875990.59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-102448166149.96078</v>
      </c>
      <c r="L4946" s="444">
        <f t="shared" ca="1" si="197"/>
        <v>-24690008042140.551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-24690008042140.551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-102875033508.91896</v>
      </c>
      <c r="L4947" s="444">
        <f t="shared" ca="1" si="197"/>
        <v>-24792883075649.469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-24792883075649.469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-103303679481.87279</v>
      </c>
      <c r="L4948" s="444">
        <f t="shared" ca="1" si="197"/>
        <v>-24896186755131.34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-24896186755131.34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-103734111479.71391</v>
      </c>
      <c r="L4949" s="444">
        <f t="shared" ca="1" si="197"/>
        <v>-24999920866611.055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-24999920866611.055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-104166336944.21272</v>
      </c>
      <c r="L4950" s="444">
        <f t="shared" ca="1" si="197"/>
        <v>-25104087203555.266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-25104087203555.266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-104600363348.14694</v>
      </c>
      <c r="L4951" s="444">
        <f t="shared" ca="1" si="197"/>
        <v>-25208687566903.414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-25208687566903.414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-105036198195.43089</v>
      </c>
      <c r="L4952" s="444">
        <f t="shared" ca="1" si="197"/>
        <v>-25313723765098.844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-25313723765098.844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-105473849021.24518</v>
      </c>
      <c r="L4953" s="444">
        <f t="shared" ca="1" si="197"/>
        <v>-25419197614120.09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-25419197614120.09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-105913323392.16704</v>
      </c>
      <c r="L4954" s="444">
        <f t="shared" ca="1" si="197"/>
        <v>-25525110937512.258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-25525110937512.258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-106354628906.30107</v>
      </c>
      <c r="L4955" s="444">
        <f t="shared" ca="1" si="197"/>
        <v>-25631465566418.559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-25631465566418.559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-106797773193.41066</v>
      </c>
      <c r="L4956" s="444">
        <f t="shared" ca="1" si="197"/>
        <v>-25738263339611.969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-25738263339611.969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-107242763915.04987</v>
      </c>
      <c r="L4957" s="444">
        <f t="shared" ca="1" si="197"/>
        <v>-25845506103527.02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-25845506103527.02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-107689608764.69591</v>
      </c>
      <c r="L4958" s="444">
        <f t="shared" ca="1" si="197"/>
        <v>-25953195712291.715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-25953195712291.715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-108138315467.88214</v>
      </c>
      <c r="L4959" s="444">
        <f t="shared" ca="1" si="197"/>
        <v>-26061334027759.598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-26061334027759.598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-108588891782.33165</v>
      </c>
      <c r="L4960" s="444">
        <f t="shared" ca="1" si="197"/>
        <v>-26169922919541.93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-26169922919541.93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-109041345498.09137</v>
      </c>
      <c r="L4961" s="444">
        <f t="shared" ca="1" si="197"/>
        <v>-26278964265040.02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-26278964265040.02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-109495684437.66675</v>
      </c>
      <c r="L4962" s="444">
        <f t="shared" ca="1" si="197"/>
        <v>-26388459949477.688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-26388459949477.688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-109951916456.15703</v>
      </c>
      <c r="L4963" s="444">
        <f t="shared" ca="1" si="197"/>
        <v>-26498411865933.844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-26498411865933.844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-110410049441.39101</v>
      </c>
      <c r="L4964" s="444">
        <f t="shared" ca="1" si="197"/>
        <v>-26608821915375.234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-26608821915375.234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-110870091314.06348</v>
      </c>
      <c r="L4965" s="444">
        <f t="shared" ca="1" si="197"/>
        <v>-26719692006689.297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-26719692006689.297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-111332050027.87207</v>
      </c>
      <c r="L4966" s="444">
        <f t="shared" ca="1" si="197"/>
        <v>-26831024056717.168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-26831024056717.168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-111795933569.65486</v>
      </c>
      <c r="L4967" s="444">
        <f t="shared" ca="1" si="197"/>
        <v>-26942819990286.824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-26942819990286.824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-112261749959.52843</v>
      </c>
      <c r="L4968" s="444">
        <f t="shared" ca="1" si="197"/>
        <v>-27055081740246.352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-27055081740246.352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-112729507251.02646</v>
      </c>
      <c r="L4969" s="444">
        <f t="shared" ca="1" si="197"/>
        <v>-27167811247497.379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-27167811247497.379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-113199213531.23907</v>
      </c>
      <c r="L4970" s="444">
        <f t="shared" ca="1" si="197"/>
        <v>-27281010461028.617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-27281010461028.617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-113670876920.95258</v>
      </c>
      <c r="L4971" s="444">
        <f t="shared" ca="1" si="197"/>
        <v>-27394681337949.57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-27394681337949.57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-114144505574.78987</v>
      </c>
      <c r="L4972" s="444">
        <f t="shared" ca="1" si="197"/>
        <v>-27508825843524.359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-27508825843524.359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-114620107681.3515</v>
      </c>
      <c r="L4973" s="444">
        <f t="shared" ca="1" si="197"/>
        <v>-27623445951205.711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-27623445951205.711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-115097691463.35713</v>
      </c>
      <c r="L4974" s="444">
        <f t="shared" ca="1" si="197"/>
        <v>-27738543642669.066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-27738543642669.066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-115577265177.78778</v>
      </c>
      <c r="L4975" s="444">
        <f t="shared" ca="1" si="197"/>
        <v>-27854120907846.855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-27854120907846.855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-116058837116.02855</v>
      </c>
      <c r="L4976" s="444">
        <f t="shared" ca="1" si="197"/>
        <v>-27970179744962.883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-27970179744962.883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-116542415604.01199</v>
      </c>
      <c r="L4977" s="444">
        <f t="shared" ca="1" si="197"/>
        <v>-28086722160566.895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-28086722160566.895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-117028009002.36206</v>
      </c>
      <c r="L4978" s="444">
        <f t="shared" ca="1" si="197"/>
        <v>-28203750169569.258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-28203750169569.258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-117515625706.53857</v>
      </c>
      <c r="L4979" s="444">
        <f t="shared" ca="1" si="197"/>
        <v>-28321265795275.797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-28321265795275.797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-118005274146.98248</v>
      </c>
      <c r="L4980" s="444">
        <f t="shared" ca="1" si="197"/>
        <v>-28439271069422.781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-28439271069422.781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-118496962789.26157</v>
      </c>
      <c r="L4981" s="444">
        <f t="shared" ca="1" si="197"/>
        <v>-28557768032212.043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-28557768032212.043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-118990700134.21686</v>
      </c>
      <c r="L4982" s="444">
        <f t="shared" ca="1" si="197"/>
        <v>-28676758732346.262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-28676758732346.262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-119486494718.10942</v>
      </c>
      <c r="L4983" s="444">
        <f t="shared" ca="1" si="197"/>
        <v>-28796245227064.371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-28796245227064.371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-119984355112.76823</v>
      </c>
      <c r="L4984" s="444">
        <f t="shared" ca="1" si="197"/>
        <v>-28916229582177.141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-28916229582177.141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-120484289925.73808</v>
      </c>
      <c r="L4985" s="444">
        <f t="shared" ca="1" si="197"/>
        <v>-29036713872102.879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-29036713872102.879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-120986307800.42867</v>
      </c>
      <c r="L4986" s="444">
        <f t="shared" ca="1" si="197"/>
        <v>-29157700179903.309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-29157700179903.309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-121490417416.26378</v>
      </c>
      <c r="L4987" s="444">
        <f t="shared" ca="1" si="197"/>
        <v>-29279190597319.574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-29279190597319.574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-121996627488.83154</v>
      </c>
      <c r="L4988" s="444">
        <f t="shared" ca="1" si="197"/>
        <v>-29401187224808.406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-29401187224808.406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-122504946770.03502</v>
      </c>
      <c r="L4989" s="444">
        <f t="shared" ca="1" si="197"/>
        <v>-29523692171578.441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-29523692171578.441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-123015384048.2435</v>
      </c>
      <c r="L4990" s="444">
        <f t="shared" ca="1" si="197"/>
        <v>-29646707555626.684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-29646707555626.684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-123527948148.44453</v>
      </c>
      <c r="L4991" s="444">
        <f t="shared" ca="1" si="197"/>
        <v>-29770235503775.129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-29770235503775.129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-124042647932.39636</v>
      </c>
      <c r="L4992" s="444">
        <f t="shared" ca="1" si="197"/>
        <v>-29894278151707.523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-29894278151707.523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-124559492298.78133</v>
      </c>
      <c r="L4993" s="444">
        <f t="shared" ca="1" si="197"/>
        <v>-30018837644006.305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-30018837644006.305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-125078490183.3596</v>
      </c>
      <c r="L4994" s="444">
        <f t="shared" ca="1" si="197"/>
        <v>-30143916134189.664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-30143916134189.664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-125599650559.12361</v>
      </c>
      <c r="L4995" s="444">
        <f t="shared" ca="1" si="197"/>
        <v>-30269515784748.789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-30269515784748.789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-126122982436.45331</v>
      </c>
      <c r="L4996" s="444">
        <f t="shared" ca="1" si="197"/>
        <v>-30395638767185.242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-30395638767185.242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-126648494863.27184</v>
      </c>
      <c r="L4997" s="444">
        <f t="shared" ca="1" si="197"/>
        <v>-30522287262048.516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-30522287262048.516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-127176196925.20216</v>
      </c>
      <c r="L4998" s="444">
        <f t="shared" ca="1" si="197"/>
        <v>-30649463458973.719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-30649463458973.719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-127706097745.72383</v>
      </c>
      <c r="L4999" s="444">
        <f t="shared" ca="1" si="197"/>
        <v>-30777169556719.441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-30777169556719.441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-128238206486.33101</v>
      </c>
      <c r="L5000" s="444">
        <f t="shared" ca="1" si="197"/>
        <v>-30905407763205.773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-30905407763205.773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-128772532346.69073</v>
      </c>
      <c r="L5001" s="444">
        <f t="shared" ca="1" si="197"/>
        <v>-31034180295552.465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-31034180295552.465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-129309084564.80194</v>
      </c>
      <c r="L5002" s="444">
        <f t="shared" ca="1" si="197"/>
        <v>-31163489380117.266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-31163489380117.266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-129847872417.15527</v>
      </c>
      <c r="L5003" s="444">
        <f t="shared" ca="1" si="197"/>
        <v>-31293337252534.422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-31293337252534.422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-130388905218.89342</v>
      </c>
      <c r="L5004" s="444">
        <f t="shared" ca="1" si="197"/>
        <v>-31423726157753.316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-31423726157753.316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-130932192323.97215</v>
      </c>
      <c r="L5005" s="444">
        <f t="shared" ca="1" si="197"/>
        <v>-31554658350077.289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-31554658350077.289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-131477743125.32204</v>
      </c>
      <c r="L5006" s="444">
        <f t="shared" ca="1" si="197"/>
        <v>-31686136093202.609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-31686136093202.609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-132025567055.01086</v>
      </c>
      <c r="L5007" s="444">
        <f t="shared" ca="1" si="197"/>
        <v>-31818161660257.621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-31818161660257.621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-132575673584.40675</v>
      </c>
      <c r="L5008" s="444">
        <f t="shared" ca="1" si="197"/>
        <v>-31950737333842.027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-31950737333842.027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-133128072224.34178</v>
      </c>
      <c r="L5009" s="444">
        <f t="shared" ca="1" si="197"/>
        <v>-32083865406066.367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-32083865406066.367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-133682772525.27655</v>
      </c>
      <c r="L5010" s="444">
        <f t="shared" ca="1" si="197"/>
        <v>-32217548178591.645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-32217548178591.645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-134239784077.46516</v>
      </c>
      <c r="L5011" s="444">
        <f t="shared" ca="1" si="197"/>
        <v>-32351787962669.109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-32351787962669.109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-134799116511.12129</v>
      </c>
      <c r="L5012" s="444">
        <f t="shared" ca="1" si="197"/>
        <v>-32486587079180.23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-32486587079180.23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-135360779496.58427</v>
      </c>
      <c r="L5013" s="444">
        <f t="shared" ca="1" si="197"/>
        <v>-32621947858676.816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-32621947858676.816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-135924782744.48676</v>
      </c>
      <c r="L5014" s="444">
        <f t="shared" ca="1" si="197"/>
        <v>-32757872641421.305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-32757872641421.305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-136491136005.9221</v>
      </c>
      <c r="L5015" s="444">
        <f t="shared" ca="1" si="197"/>
        <v>-32894363777427.227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-32894363777427.227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-137059849072.61345</v>
      </c>
      <c r="L5016" s="444">
        <f t="shared" ca="1" si="197"/>
        <v>-33031423626499.84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-33031423626499.84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-137630931777.08267</v>
      </c>
      <c r="L5017" s="444">
        <f t="shared" ca="1" si="197"/>
        <v>-33169054558276.922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-33169054558276.922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-138204393992.8205</v>
      </c>
      <c r="L5018" s="444">
        <f t="shared" ca="1" si="197"/>
        <v>-33307258952269.742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-33307258952269.742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-138780245634.45724</v>
      </c>
      <c r="L5019" s="444">
        <f t="shared" ca="1" si="197"/>
        <v>-33446039197904.199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-33446039197904.199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-139358496657.93417</v>
      </c>
      <c r="L5020" s="444">
        <f t="shared" ca="1" si="197"/>
        <v>-33585397694562.133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-33585397694562.133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-139939157060.67554</v>
      </c>
      <c r="L5021" s="444">
        <f t="shared" ca="1" si="197"/>
        <v>-33725336851622.809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-33725336851622.809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-140522236881.76169</v>
      </c>
      <c r="L5022" s="444">
        <f t="shared" ca="1" si="197"/>
        <v>-33865859088504.57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-33865859088504.57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-141107746202.10239</v>
      </c>
      <c r="L5023" s="444">
        <f t="shared" ca="1" si="197"/>
        <v>-34006966834706.672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-34006966834706.672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-141695695144.61115</v>
      </c>
      <c r="L5024" s="444">
        <f t="shared" ca="1" si="197"/>
        <v>-34148662529851.281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-34148662529851.281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-142286093874.38034</v>
      </c>
      <c r="L5025" s="444">
        <f t="shared" ca="1" si="197"/>
        <v>-34290948623725.66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-34290948623725.66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-142878952598.8569</v>
      </c>
      <c r="L5026" s="444">
        <f t="shared" ca="1" si="197"/>
        <v>-34433827576324.516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-34433827576324.516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-143474281568.0188</v>
      </c>
      <c r="L5027" s="444">
        <f t="shared" ca="1" si="197"/>
        <v>-34577301857892.535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-34577301857892.535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-144072091074.55222</v>
      </c>
      <c r="L5028" s="444">
        <f t="shared" ca="1" si="197"/>
        <v>-34721373948967.086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-34721373948967.086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-144672391454.02951</v>
      </c>
      <c r="L5029" s="444">
        <f t="shared" ca="1" si="197"/>
        <v>-34866046340421.117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-34866046340421.117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-145275193085.08798</v>
      </c>
      <c r="L5030" s="444">
        <f t="shared" ca="1" si="197"/>
        <v>-35011321533506.207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-35011321533506.207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-145880506389.60919</v>
      </c>
      <c r="L5031" s="444">
        <f t="shared" ca="1" si="197"/>
        <v>-35157202039895.816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-35157202039895.816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-146488341832.89923</v>
      </c>
      <c r="L5032" s="444">
        <f t="shared" ca="1" si="197"/>
        <v>-35303690381728.719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-35303690381728.719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-147098709923.86966</v>
      </c>
      <c r="L5033" s="444">
        <f t="shared" ca="1" si="197"/>
        <v>-35450789091652.586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-35450789091652.586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-147711621215.21912</v>
      </c>
      <c r="L5034" s="444">
        <f t="shared" ca="1" si="197"/>
        <v>-35598500712867.805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-35598500712867.805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-148327086303.61584</v>
      </c>
      <c r="L5035" s="444">
        <f t="shared" ca="1" si="197"/>
        <v>-35746827799171.422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-35746827799171.422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-148945115829.88092</v>
      </c>
      <c r="L5036" s="444">
        <f t="shared" ca="1" si="197"/>
        <v>-35895772915001.305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-35895772915001.305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-149565720479.17209</v>
      </c>
      <c r="L5037" s="444">
        <f t="shared" ca="1" si="197"/>
        <v>-36045338635480.477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-36045338635480.477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-150188910981.16864</v>
      </c>
      <c r="L5038" s="444">
        <f t="shared" ca="1" si="197"/>
        <v>-36195527546461.648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-36195527546461.648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-150814698110.25687</v>
      </c>
      <c r="L5039" s="444">
        <f t="shared" ca="1" si="197"/>
        <v>-36346342244571.906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-36346342244571.906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-151443092685.71628</v>
      </c>
      <c r="L5040" s="444">
        <f t="shared" ca="1" si="197"/>
        <v>-36497785337257.625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-36497785337257.625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-152074105571.90677</v>
      </c>
      <c r="L5041" s="444">
        <f t="shared" ca="1" si="197"/>
        <v>-36649859442829.531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-36649859442829.531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-152707747678.45639</v>
      </c>
      <c r="L5042" s="444">
        <f t="shared" ca="1" si="197"/>
        <v>-36802567190507.984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-36802567190507.984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-153344029960.44992</v>
      </c>
      <c r="L5043" s="444">
        <f t="shared" ca="1" si="197"/>
        <v>-36955911220468.438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-36955911220468.438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-153982963418.6185</v>
      </c>
      <c r="L5044" s="444">
        <f t="shared" ca="1" si="197"/>
        <v>-37109894183887.055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-37109894183887.055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-154624559099.52939</v>
      </c>
      <c r="L5045" s="444">
        <f t="shared" ca="1" si="197"/>
        <v>-37264518742986.586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-37264518742986.586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-155268828095.77744</v>
      </c>
      <c r="L5046" s="444">
        <f t="shared" ca="1" si="197"/>
        <v>-37419787571082.367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-37419787571082.367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-155915781546.17651</v>
      </c>
      <c r="L5047" s="444">
        <f t="shared" ca="1" si="197"/>
        <v>-37575703352628.547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-37575703352628.547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-156565430635.95227</v>
      </c>
      <c r="L5048" s="444">
        <f t="shared" ca="1" si="197"/>
        <v>-37732268783264.5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-37732268783264.5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-157217786596.93542</v>
      </c>
      <c r="L5049" s="444">
        <f t="shared" ca="1" si="197"/>
        <v>-37889486569861.438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-37889486569861.438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-157872860707.75598</v>
      </c>
      <c r="L5050" s="444">
        <f t="shared" ca="1" si="197"/>
        <v>-38047359430569.195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-38047359430569.195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-158530664294.0383</v>
      </c>
      <c r="L5051" s="444">
        <f t="shared" ca="1" si="197"/>
        <v>-38205890094863.234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-38205890094863.234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-159191208728.5968</v>
      </c>
      <c r="L5052" s="444">
        <f t="shared" ca="1" si="197"/>
        <v>-38365081303591.828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-38365081303591.828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-159854505431.63263</v>
      </c>
      <c r="L5053" s="444">
        <f t="shared" ca="1" si="197"/>
        <v>-38524935809023.461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-38524935809023.461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-160520565870.93109</v>
      </c>
      <c r="L5054" s="444">
        <f t="shared" ca="1" si="197"/>
        <v>-38685456374894.391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-38685456374894.391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-161189401562.05997</v>
      </c>
      <c r="L5055" s="444">
        <f t="shared" ca="1" si="197"/>
        <v>-38846645776456.453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-38846645776456.453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-161861024068.56854</v>
      </c>
      <c r="L5056" s="444">
        <f t="shared" ca="1" si="197"/>
        <v>-39008506800525.023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-39008506800525.023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-162535445002.18759</v>
      </c>
      <c r="L5057" s="444">
        <f t="shared" ca="1" si="197"/>
        <v>-39171042245527.211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-39171042245527.211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-163212676023.03003</v>
      </c>
      <c r="L5058" s="444">
        <f t="shared" ca="1" si="197"/>
        <v>-39334254921550.242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-39334254921550.242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-163892728839.79266</v>
      </c>
      <c r="L5059" s="444">
        <f t="shared" ca="1" si="197"/>
        <v>-39498147650390.031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-39498147650390.031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-164575615209.95847</v>
      </c>
      <c r="L5060" s="444">
        <f t="shared" ca="1" si="197"/>
        <v>-39662723265599.992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-39662723265599.992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-165261346939.99997</v>
      </c>
      <c r="L5061" s="444">
        <f t="shared" ca="1" si="197"/>
        <v>-39827984612539.992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-39827984612539.992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-165949935885.58331</v>
      </c>
      <c r="L5062" s="444">
        <f t="shared" ca="1" si="197"/>
        <v>-39993934548425.578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-39993934548425.578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-166641393951.77325</v>
      </c>
      <c r="L5063" s="444">
        <f t="shared" ca="1" si="197"/>
        <v>-40160575942377.352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-40160575942377.352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-167335733093.23895</v>
      </c>
      <c r="L5064" s="444">
        <f t="shared" ca="1" si="197"/>
        <v>-40327911675470.594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-40327911675470.594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-168032965314.46082</v>
      </c>
      <c r="L5065" s="444">
        <f t="shared" ca="1" si="197"/>
        <v>-40495944640785.055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-40495944640785.055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-168733102669.93771</v>
      </c>
      <c r="L5066" s="444">
        <f t="shared" ca="1" si="197"/>
        <v>-40664677743454.992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-40664677743454.992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-169436157264.39581</v>
      </c>
      <c r="L5067" s="444">
        <f t="shared" ca="1" si="197"/>
        <v>-40834113900719.391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-40834113900719.391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-170142141252.99747</v>
      </c>
      <c r="L5068" s="444">
        <f t="shared" ca="1" si="197"/>
        <v>-41004256041972.391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-41004256041972.391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-170851066841.55164</v>
      </c>
      <c r="L5069" s="444">
        <f t="shared" ca="1" si="197"/>
        <v>-41175107108813.945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-41175107108813.945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-171562946286.72476</v>
      </c>
      <c r="L5070" s="444">
        <f t="shared" ca="1" si="197"/>
        <v>-41346670055100.672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-41346670055100.672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-172277791896.25281</v>
      </c>
      <c r="L5071" s="444">
        <f t="shared" ca="1" si="197"/>
        <v>-41518947846996.922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-41518947846996.922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-172995616029.15384</v>
      </c>
      <c r="L5072" s="444">
        <f t="shared" ca="1" si="197"/>
        <v>-41691943463026.078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-41691943463026.078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-173716431095.94199</v>
      </c>
      <c r="L5073" s="444">
        <f t="shared" ca="1" si="197"/>
        <v>-41865659894122.023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-41865659894122.023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-174440249558.84177</v>
      </c>
      <c r="L5074" s="444">
        <f t="shared" ca="1" si="197"/>
        <v>-42040100143680.867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-42040100143680.867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-175167083932.0036</v>
      </c>
      <c r="L5075" s="444">
        <f t="shared" ca="1" si="197"/>
        <v>-42215267227612.867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-42215267227612.867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-175896946781.72028</v>
      </c>
      <c r="L5076" s="444">
        <f t="shared" ca="1" si="197"/>
        <v>-42391164174394.586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-42391164174394.586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-176629850726.6441</v>
      </c>
      <c r="L5077" s="444">
        <f t="shared" ca="1" si="197"/>
        <v>-42567794025121.227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-42567794025121.227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-177365808438.0051</v>
      </c>
      <c r="L5078" s="444">
        <f t="shared" ca="1" si="197"/>
        <v>-42745159833559.234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-42745159833559.234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-178104832639.83014</v>
      </c>
      <c r="L5079" s="444">
        <f t="shared" ca="1" si="197"/>
        <v>-42923264666199.063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-42923264666199.063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-178846936109.16275</v>
      </c>
      <c r="L5080" s="444">
        <f t="shared" ca="1" si="197"/>
        <v>-43102111602308.227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-43102111602308.227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-179592131676.28427</v>
      </c>
      <c r="L5081" s="444">
        <f t="shared" ca="1" si="197"/>
        <v>-43281703733984.508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-43281703733984.508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-180340432224.93546</v>
      </c>
      <c r="L5082" s="444">
        <f t="shared" ca="1" si="197"/>
        <v>-43462044166209.445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-43462044166209.445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-181091850692.53937</v>
      </c>
      <c r="L5083" s="444">
        <f t="shared" ca="1" si="197"/>
        <v>-43643136016901.984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-43643136016901.984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-181846400070.42493</v>
      </c>
      <c r="L5084" s="444">
        <f t="shared" ca="1" si="197"/>
        <v>-43824982416972.406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-43824982416972.406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-182604093404.0517</v>
      </c>
      <c r="L5085" s="444">
        <f t="shared" ca="1" si="197"/>
        <v>-44007586510376.461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-44007586510376.461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-183364943793.23526</v>
      </c>
      <c r="L5086" s="444">
        <f t="shared" ca="1" si="197"/>
        <v>-44190951454169.695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-44190951454169.695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-184128964392.37372</v>
      </c>
      <c r="L5087" s="444">
        <f t="shared" ca="1" si="197"/>
        <v>-44375080418562.07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-44375080418562.07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-184896168410.67529</v>
      </c>
      <c r="L5088" s="444">
        <f t="shared" ca="1" si="197"/>
        <v>-44559976586972.742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-44559976586972.742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-185666569112.38641</v>
      </c>
      <c r="L5089" s="444">
        <f t="shared" ca="1" si="197"/>
        <v>-44745643156085.125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-44745643156085.125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-186440179817.02136</v>
      </c>
      <c r="L5090" s="444">
        <f t="shared" ca="1" si="197"/>
        <v>-44932083335902.148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-44932083335902.148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-187217013899.59229</v>
      </c>
      <c r="L5091" s="444">
        <f t="shared" ca="1" si="197"/>
        <v>-45119300349801.742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-45119300349801.742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-187997084790.84058</v>
      </c>
      <c r="L5092" s="444">
        <f t="shared" ca="1" si="197"/>
        <v>-45307297434592.586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-45307297434592.586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-188780405977.46912</v>
      </c>
      <c r="L5093" s="444">
        <f t="shared" ca="1" si="197"/>
        <v>-45496077840570.055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-45496077840570.055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-189566991002.37521</v>
      </c>
      <c r="L5094" s="444">
        <f t="shared" ca="1" si="197"/>
        <v>-45685644831572.43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-45685644831572.43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-190356853464.88513</v>
      </c>
      <c r="L5095" s="444">
        <f t="shared" ca="1" si="197"/>
        <v>-45876001685037.313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-45876001685037.313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-191150007020.9888</v>
      </c>
      <c r="L5096" s="444">
        <f t="shared" ca="1" si="197"/>
        <v>-46067151692058.305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-46067151692058.305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-191946465383.57626</v>
      </c>
      <c r="L5097" s="444">
        <f t="shared" ca="1" si="197"/>
        <v>-46259098157441.883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-46259098157441.883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-192746242322.6745</v>
      </c>
      <c r="L5098" s="444">
        <f t="shared" ca="1" si="197"/>
        <v>-46451844399764.555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-46451844399764.555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-193549351665.68564</v>
      </c>
      <c r="L5099" s="444">
        <f t="shared" ca="1" si="197"/>
        <v>-46645393751430.242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-46645393751430.242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-194355807297.62601</v>
      </c>
      <c r="L5100" s="444">
        <f t="shared" ca="1" si="197"/>
        <v>-46839749558727.867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-46839749558727.867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-195165623161.36612</v>
      </c>
      <c r="L5101" s="444">
        <f t="shared" ca="1" si="197"/>
        <v>-47034915181889.234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-47034915181889.234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-195978813257.8718</v>
      </c>
      <c r="L5102" s="444">
        <f t="shared" ca="1" si="197"/>
        <v>-47230893995147.109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-47230893995147.109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-196795391646.44629</v>
      </c>
      <c r="L5103" s="444">
        <f t="shared" ca="1" si="197"/>
        <v>-47427689386793.555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-47427689386793.555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-197615372444.97314</v>
      </c>
      <c r="L5104" s="444">
        <f t="shared" ca="1" si="197"/>
        <v>-47625304759238.531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-47625304759238.531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-198438769830.16055</v>
      </c>
      <c r="L5105" s="444">
        <f t="shared" ca="1" si="197"/>
        <v>-47823743529068.695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-47823743529068.695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-199265598037.78622</v>
      </c>
      <c r="L5106" s="444">
        <f t="shared" ca="1" si="197"/>
        <v>-48023009127106.484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-48023009127106.484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-200095871362.9437</v>
      </c>
      <c r="L5107" s="444">
        <f t="shared" ca="1" si="197"/>
        <v>-48223104998469.43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-48223104998469.43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-200929604160.28928</v>
      </c>
      <c r="L5108" s="444">
        <f t="shared" ref="L5108:L5362" ca="1" si="202">I5108-J5108+K5108</f>
        <v>-48424034602629.719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-48424034602629.719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-201766810844.2905</v>
      </c>
      <c r="L5109" s="444">
        <f t="shared" ca="1" si="202"/>
        <v>-48625801413474.008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-48625801413474.008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-202607505889.47504</v>
      </c>
      <c r="L5110" s="444">
        <f t="shared" ca="1" si="202"/>
        <v>-48828408919363.484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-48828408919363.484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-203451703830.68118</v>
      </c>
      <c r="L5111" s="444">
        <f t="shared" ca="1" si="202"/>
        <v>-49031860623194.164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-49031860623194.164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-204299419263.30902</v>
      </c>
      <c r="L5112" s="444">
        <f t="shared" ca="1" si="202"/>
        <v>-49236160042457.477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-49236160042457.477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-205150666843.57281</v>
      </c>
      <c r="L5113" s="444">
        <f t="shared" ca="1" si="202"/>
        <v>-49441310709301.047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-49441310709301.047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-206005461288.75436</v>
      </c>
      <c r="L5114" s="444">
        <f t="shared" ca="1" si="202"/>
        <v>-49647316170589.805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-49647316170589.805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-206863817377.45752</v>
      </c>
      <c r="L5115" s="444">
        <f t="shared" ca="1" si="202"/>
        <v>-49854179987967.266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-49854179987967.266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-207725749949.86362</v>
      </c>
      <c r="L5116" s="444">
        <f t="shared" ca="1" si="202"/>
        <v>-50061905737917.133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-50061905737917.133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-208591273907.98804</v>
      </c>
      <c r="L5117" s="444">
        <f t="shared" ca="1" si="202"/>
        <v>-50270497011825.117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-50270497011825.117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-209460404215.93799</v>
      </c>
      <c r="L5118" s="444">
        <f t="shared" ca="1" si="202"/>
        <v>-50479957416041.055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-50479957416041.055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-210333155900.17105</v>
      </c>
      <c r="L5119" s="444">
        <f t="shared" ca="1" si="202"/>
        <v>-50690290571941.227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-50690290571941.227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-211209544049.7551</v>
      </c>
      <c r="L5120" s="444">
        <f t="shared" ca="1" si="202"/>
        <v>-50901500115990.984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-50901500115990.984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-212089583816.62909</v>
      </c>
      <c r="L5121" s="444">
        <f t="shared" ca="1" si="202"/>
        <v>-51113589699807.617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-51113589699807.617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-212973290415.86508</v>
      </c>
      <c r="L5122" s="444">
        <f t="shared" ca="1" si="202"/>
        <v>-51326562990223.484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-51326562990223.484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-213860679125.93118</v>
      </c>
      <c r="L5123" s="444">
        <f t="shared" ca="1" si="202"/>
        <v>-51540423669349.414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-51540423669349.414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-214751765288.9559</v>
      </c>
      <c r="L5124" s="444">
        <f t="shared" ca="1" si="202"/>
        <v>-51755175434638.367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-51755175434638.367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-215646564310.99319</v>
      </c>
      <c r="L5125" s="444">
        <f t="shared" ca="1" si="202"/>
        <v>-51970821998949.359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-51970821998949.359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-216545091662.289</v>
      </c>
      <c r="L5126" s="444">
        <f t="shared" ca="1" si="202"/>
        <v>-52187367090611.648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-52187367090611.648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-217447362877.54852</v>
      </c>
      <c r="L5127" s="444">
        <f t="shared" ca="1" si="202"/>
        <v>-52404814453489.195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-52404814453489.195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-218353393556.20499</v>
      </c>
      <c r="L5128" s="444">
        <f t="shared" ca="1" si="202"/>
        <v>-52623167847045.398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-52623167847045.398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-219263199362.68915</v>
      </c>
      <c r="L5129" s="444">
        <f t="shared" ca="1" si="202"/>
        <v>-52842431046408.086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-52842431046408.086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-220176796026.70035</v>
      </c>
      <c r="L5130" s="444">
        <f t="shared" ca="1" si="202"/>
        <v>-53062607842434.789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-53062607842434.789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-221094199343.47827</v>
      </c>
      <c r="L5131" s="444">
        <f t="shared" ca="1" si="202"/>
        <v>-53283702041778.266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-53283702041778.266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-222015425174.07611</v>
      </c>
      <c r="L5132" s="444">
        <f t="shared" ca="1" si="202"/>
        <v>-53505717466952.344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-53505717466952.344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-222940489445.63477</v>
      </c>
      <c r="L5133" s="444">
        <f t="shared" ca="1" si="202"/>
        <v>-53728657956397.977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-53728657956397.977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-223869408151.65823</v>
      </c>
      <c r="L5134" s="444">
        <f t="shared" ca="1" si="202"/>
        <v>-53952527364549.633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-53952527364549.633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-224802197352.29013</v>
      </c>
      <c r="L5135" s="444">
        <f t="shared" ca="1" si="202"/>
        <v>-54177329561901.922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-54177329561901.922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-225738873174.59134</v>
      </c>
      <c r="L5136" s="444">
        <f t="shared" ca="1" si="202"/>
        <v>-54403068435076.516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-54403068435076.516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-226679451812.81882</v>
      </c>
      <c r="L5137" s="444">
        <f t="shared" ca="1" si="202"/>
        <v>-54629747886889.336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-54629747886889.336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-227623949528.70557</v>
      </c>
      <c r="L5138" s="444">
        <f t="shared" ca="1" si="202"/>
        <v>-54857371836418.039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-54857371836418.039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-228572382651.74182</v>
      </c>
      <c r="L5139" s="444">
        <f t="shared" ca="1" si="202"/>
        <v>-55085944219069.781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-55085944219069.781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-229524767579.45743</v>
      </c>
      <c r="L5140" s="444">
        <f t="shared" ca="1" si="202"/>
        <v>-55315468986649.242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-55315468986649.242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-230481120777.7052</v>
      </c>
      <c r="L5141" s="444">
        <f t="shared" ca="1" si="202"/>
        <v>-55545950107426.945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-55545950107426.945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-231441458780.94559</v>
      </c>
      <c r="L5142" s="444">
        <f t="shared" ca="1" si="202"/>
        <v>-55777391566207.891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-55777391566207.891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-232405798192.53284</v>
      </c>
      <c r="L5143" s="444">
        <f t="shared" ca="1" si="202"/>
        <v>-56009797364400.422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-56009797364400.422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-233374155685.0018</v>
      </c>
      <c r="L5144" s="444">
        <f t="shared" ca="1" si="202"/>
        <v>-56243171520085.422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-56243171520085.422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-234346548000.35593</v>
      </c>
      <c r="L5145" s="444">
        <f t="shared" ca="1" si="202"/>
        <v>-56477518068085.781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-56477518068085.781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-235322991950.35742</v>
      </c>
      <c r="L5146" s="444">
        <f t="shared" ca="1" si="202"/>
        <v>-56712841060036.141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-56712841060036.141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-236303504416.81726</v>
      </c>
      <c r="L5147" s="444">
        <f t="shared" ca="1" si="202"/>
        <v>-56949144564452.961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-56949144564452.961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-237288102351.88733</v>
      </c>
      <c r="L5148" s="444">
        <f t="shared" ca="1" si="202"/>
        <v>-57186432666804.852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-57186432666804.852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-238276802778.35355</v>
      </c>
      <c r="L5149" s="444">
        <f t="shared" ca="1" si="202"/>
        <v>-57424709469583.203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-57424709469583.203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-239269622789.93005</v>
      </c>
      <c r="L5150" s="444">
        <f t="shared" ca="1" si="202"/>
        <v>-57663979092373.133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-57663979092373.133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-240266579551.55472</v>
      </c>
      <c r="L5151" s="444">
        <f t="shared" ca="1" si="202"/>
        <v>-57904245671924.688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-57904245671924.688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-241267690299.68622</v>
      </c>
      <c r="L5152" s="444">
        <f t="shared" ca="1" si="202"/>
        <v>-58145513362224.375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-58145513362224.375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-242272972342.60153</v>
      </c>
      <c r="L5153" s="444">
        <f t="shared" ca="1" si="202"/>
        <v>-58387786334566.977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-58387786334566.977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-243282443060.69574</v>
      </c>
      <c r="L5154" s="444">
        <f t="shared" ca="1" si="202"/>
        <v>-58631068777627.672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-58631068777627.672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-244296119906.78198</v>
      </c>
      <c r="L5155" s="444">
        <f t="shared" ca="1" si="202"/>
        <v>-58875364897534.453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-58875364897534.453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-245314020406.39355</v>
      </c>
      <c r="L5156" s="444">
        <f t="shared" ca="1" si="202"/>
        <v>-59120678917940.844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-59120678917940.844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-246336162158.08685</v>
      </c>
      <c r="L5157" s="444">
        <f t="shared" ca="1" si="202"/>
        <v>-59367015080098.93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-59367015080098.93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-247362562833.74557</v>
      </c>
      <c r="L5158" s="444">
        <f t="shared" ca="1" si="202"/>
        <v>-59614377642932.672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-59614377642932.672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-248393240178.88614</v>
      </c>
      <c r="L5159" s="444">
        <f t="shared" ca="1" si="202"/>
        <v>-59862770883111.555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-59862770883111.555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-249428212012.96484</v>
      </c>
      <c r="L5160" s="444">
        <f t="shared" ca="1" si="202"/>
        <v>-60112199095124.516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-60112199095124.516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-250467496229.68549</v>
      </c>
      <c r="L5161" s="444">
        <f t="shared" ca="1" si="202"/>
        <v>-60362666591354.203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-60362666591354.203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-251511110797.30914</v>
      </c>
      <c r="L5162" s="444">
        <f t="shared" ca="1" si="202"/>
        <v>-60614177702151.516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-60614177702151.516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-252559073758.9646</v>
      </c>
      <c r="L5163" s="444">
        <f t="shared" ca="1" si="202"/>
        <v>-60866736775910.477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-60866736775910.477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-253611403232.9603</v>
      </c>
      <c r="L5164" s="444">
        <f t="shared" ca="1" si="202"/>
        <v>-61120348179143.438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-61120348179143.438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-254668117413.09766</v>
      </c>
      <c r="L5165" s="444">
        <f t="shared" ca="1" si="202"/>
        <v>-61375016296556.531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-61375016296556.531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-255729234568.98553</v>
      </c>
      <c r="L5166" s="444">
        <f t="shared" ca="1" si="202"/>
        <v>-61630745531125.516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-61630745531125.516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-256794773046.35632</v>
      </c>
      <c r="L5167" s="444">
        <f t="shared" ca="1" si="202"/>
        <v>-61887540304171.875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-61887540304171.875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-257864751267.38278</v>
      </c>
      <c r="L5168" s="444">
        <f t="shared" ca="1" si="202"/>
        <v>-62145405055439.258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-62145405055439.258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-258939187730.99692</v>
      </c>
      <c r="L5169" s="444">
        <f t="shared" ca="1" si="202"/>
        <v>-62404344243170.258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-62404344243170.258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-260018101013.20941</v>
      </c>
      <c r="L5170" s="444">
        <f t="shared" ca="1" si="202"/>
        <v>-62664362344183.469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-62664362344183.469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-261101509767.43112</v>
      </c>
      <c r="L5171" s="444">
        <f t="shared" ca="1" si="202"/>
        <v>-62925463853950.898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-62925463853950.898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-262189432724.79541</v>
      </c>
      <c r="L5172" s="444">
        <f t="shared" ca="1" si="202"/>
        <v>-63187653286675.695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-63187653286675.695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-263281888694.48206</v>
      </c>
      <c r="L5173" s="444">
        <f t="shared" ca="1" si="202"/>
        <v>-63450935175370.18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-63450935175370.18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-264378896564.04245</v>
      </c>
      <c r="L5174" s="444">
        <f t="shared" ca="1" si="202"/>
        <v>-63715314071934.219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-63715314071934.219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-265480475299.72592</v>
      </c>
      <c r="L5175" s="444">
        <f t="shared" ca="1" si="202"/>
        <v>-63980794547233.945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-63980794547233.945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-266586643946.80814</v>
      </c>
      <c r="L5176" s="444">
        <f t="shared" ca="1" si="202"/>
        <v>-64247381191180.75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-64247381191180.75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-267697421629.9198</v>
      </c>
      <c r="L5177" s="444">
        <f t="shared" ca="1" si="202"/>
        <v>-64515078612810.672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-64515078612810.672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-268812827553.37781</v>
      </c>
      <c r="L5178" s="444">
        <f t="shared" ca="1" si="202"/>
        <v>-64783891440364.047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-64783891440364.047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-269932881001.51685</v>
      </c>
      <c r="L5179" s="444">
        <f t="shared" ca="1" si="202"/>
        <v>-65053824321365.563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-65053824321365.563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-271057601339.02316</v>
      </c>
      <c r="L5180" s="444">
        <f t="shared" ca="1" si="202"/>
        <v>-65324881922704.586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-65324881922704.586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-272187008011.26913</v>
      </c>
      <c r="L5181" s="444">
        <f t="shared" ca="1" si="202"/>
        <v>-65597068930715.852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-65597068930715.852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-273321120544.64938</v>
      </c>
      <c r="L5182" s="444">
        <f t="shared" ca="1" si="202"/>
        <v>-65870390051260.5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-65870390051260.5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-274459958546.91873</v>
      </c>
      <c r="L5183" s="444">
        <f t="shared" ca="1" si="202"/>
        <v>-66144850009807.422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-66144850009807.422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-275603541707.53094</v>
      </c>
      <c r="L5184" s="444">
        <f t="shared" ca="1" si="202"/>
        <v>-66420453551514.953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-66420453551514.953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-276751889797.97894</v>
      </c>
      <c r="L5185" s="444">
        <f t="shared" ca="1" si="202"/>
        <v>-66697205441312.93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-66697205441312.93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-277905022672.13715</v>
      </c>
      <c r="L5186" s="444">
        <f t="shared" ca="1" si="202"/>
        <v>-66975110463985.07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-66975110463985.07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-279062960266.60443</v>
      </c>
      <c r="L5187" s="444">
        <f t="shared" ca="1" si="202"/>
        <v>-67254173424251.672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-67254173424251.672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-280225722601.04865</v>
      </c>
      <c r="L5188" s="444">
        <f t="shared" ca="1" si="202"/>
        <v>-67534399146852.719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-67534399146852.719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-281393329778.55304</v>
      </c>
      <c r="L5189" s="444">
        <f t="shared" ca="1" si="202"/>
        <v>-67815792476631.273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-67815792476631.273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-282565801985.96362</v>
      </c>
      <c r="L5190" s="444">
        <f t="shared" ca="1" si="202"/>
        <v>-68098358278617.234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-68098358278617.234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-283743159494.23846</v>
      </c>
      <c r="L5191" s="444">
        <f t="shared" ca="1" si="202"/>
        <v>-68382101438111.477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-68382101438111.477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-284925422658.79785</v>
      </c>
      <c r="L5192" s="444">
        <f t="shared" ca="1" si="202"/>
        <v>-68667026860770.273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-68667026860770.273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-286112611919.8761</v>
      </c>
      <c r="L5193" s="444">
        <f t="shared" ca="1" si="202"/>
        <v>-68953139472690.148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-68953139472690.148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-287304747802.87567</v>
      </c>
      <c r="L5194" s="444">
        <f t="shared" ca="1" si="202"/>
        <v>-69240444220493.023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-69240444220493.023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-288501850918.72089</v>
      </c>
      <c r="L5195" s="444">
        <f t="shared" ca="1" si="202"/>
        <v>-69528946071411.742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-69528946071411.742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-289703941964.21558</v>
      </c>
      <c r="L5196" s="444">
        <f t="shared" ca="1" si="202"/>
        <v>-69818650013375.961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-69818650013375.961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-290911041722.39984</v>
      </c>
      <c r="L5197" s="444">
        <f t="shared" ca="1" si="202"/>
        <v>-70109561055098.359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-70109561055098.359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-292123171062.90985</v>
      </c>
      <c r="L5198" s="444">
        <f t="shared" ca="1" si="202"/>
        <v>-70401684226161.266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-70401684226161.266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-293340350942.33862</v>
      </c>
      <c r="L5199" s="444">
        <f t="shared" ca="1" si="202"/>
        <v>-70695024577103.609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-70695024577103.609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-294562602404.59839</v>
      </c>
      <c r="L5200" s="444">
        <f t="shared" ca="1" si="202"/>
        <v>-70989587179508.203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-70989587179508.203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-295789946581.28418</v>
      </c>
      <c r="L5201" s="444">
        <f t="shared" ca="1" si="202"/>
        <v>-71285377126089.484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-71285377126089.484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-297022404692.03949</v>
      </c>
      <c r="L5202" s="444">
        <f t="shared" ca="1" si="202"/>
        <v>-71582399530781.531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-71582399530781.531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-298259998044.92303</v>
      </c>
      <c r="L5203" s="444">
        <f t="shared" ca="1" si="202"/>
        <v>-71880659528826.453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-71880659528826.453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-299502748036.77686</v>
      </c>
      <c r="L5204" s="444">
        <f t="shared" ca="1" si="202"/>
        <v>-72180162276863.234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-72180162276863.234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-300750676153.5968</v>
      </c>
      <c r="L5205" s="444">
        <f t="shared" ca="1" si="202"/>
        <v>-72480912953016.828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-72480912953016.828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-302003803970.90344</v>
      </c>
      <c r="L5206" s="444">
        <f t="shared" ca="1" si="202"/>
        <v>-72782916756987.734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-72782916756987.734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-303262153154.11554</v>
      </c>
      <c r="L5207" s="444">
        <f t="shared" ca="1" si="202"/>
        <v>-73086178910141.844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-73086178910141.844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-304525745458.92432</v>
      </c>
      <c r="L5208" s="444">
        <f t="shared" ca="1" si="202"/>
        <v>-73390704655600.766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-73390704655600.766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-305794602731.66986</v>
      </c>
      <c r="L5209" s="444">
        <f t="shared" ca="1" si="202"/>
        <v>-73696499258332.438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-73696499258332.438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-307068746909.71851</v>
      </c>
      <c r="L5210" s="444">
        <f t="shared" ca="1" si="202"/>
        <v>-74003568005242.156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-74003568005242.156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-308348200021.84229</v>
      </c>
      <c r="L5211" s="444">
        <f t="shared" ca="1" si="202"/>
        <v>-74311916205264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-74311916205264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-309632984188.59998</v>
      </c>
      <c r="L5212" s="444">
        <f t="shared" ca="1" si="202"/>
        <v>-74621549189452.594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-74621549189452.594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-310923121622.71912</v>
      </c>
      <c r="L5213" s="444">
        <f t="shared" ca="1" si="202"/>
        <v>-74932472311075.313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-74932472311075.313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-312218634629.48047</v>
      </c>
      <c r="L5214" s="444">
        <f t="shared" ca="1" si="202"/>
        <v>-75244690945704.797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-75244690945704.797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-313519545607.10333</v>
      </c>
      <c r="L5215" s="444">
        <f t="shared" ca="1" si="202"/>
        <v>-75558210491311.906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-75558210491311.906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-314825877047.13293</v>
      </c>
      <c r="L5216" s="444">
        <f t="shared" ca="1" si="202"/>
        <v>-75873036368359.047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-75873036368359.047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-316137651534.82935</v>
      </c>
      <c r="L5217" s="444">
        <f t="shared" ca="1" si="202"/>
        <v>-76189174019893.875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-76189174019893.875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-317454891749.5578</v>
      </c>
      <c r="L5218" s="444">
        <f t="shared" ca="1" si="202"/>
        <v>-76506628911643.438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-76506628911643.438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-318777620465.18097</v>
      </c>
      <c r="L5219" s="444">
        <f t="shared" ca="1" si="202"/>
        <v>-76825406532108.625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-76825406532108.625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-320105860550.45258</v>
      </c>
      <c r="L5220" s="444">
        <f t="shared" ca="1" si="202"/>
        <v>-77145512392659.078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-77145512392659.078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-321439634969.41284</v>
      </c>
      <c r="L5221" s="444">
        <f t="shared" ca="1" si="202"/>
        <v>-77466952027628.484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-77466952027628.484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-322778966781.78534</v>
      </c>
      <c r="L5222" s="444">
        <f t="shared" ca="1" si="202"/>
        <v>-77789730994410.266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-77789730994410.266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-324123879143.3761</v>
      </c>
      <c r="L5223" s="444">
        <f t="shared" ca="1" si="202"/>
        <v>-78113854873553.641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-78113854873553.641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-325474395306.47351</v>
      </c>
      <c r="L5224" s="444">
        <f t="shared" ca="1" si="202"/>
        <v>-78439329268860.109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-78439329268860.109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-326830538620.25043</v>
      </c>
      <c r="L5225" s="444">
        <f t="shared" ca="1" si="202"/>
        <v>-78766159807480.359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-78766159807480.359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-328192332531.16815</v>
      </c>
      <c r="L5226" s="444">
        <f t="shared" ca="1" si="202"/>
        <v>-79094352140011.531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-79094352140011.531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-329559800583.38135</v>
      </c>
      <c r="L5227" s="444">
        <f t="shared" ca="1" si="202"/>
        <v>-79423911940594.906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-79423911940594.906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-330932966419.14545</v>
      </c>
      <c r="L5228" s="444">
        <f t="shared" ca="1" si="202"/>
        <v>-79754844907014.047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-79754844907014.047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-332311853779.22522</v>
      </c>
      <c r="L5229" s="444">
        <f t="shared" ca="1" si="202"/>
        <v>-80087156760793.266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-80087156760793.266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-333696486503.3053</v>
      </c>
      <c r="L5230" s="444">
        <f t="shared" ca="1" si="202"/>
        <v>-80420853247296.578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-80420853247296.578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-335086888530.4024</v>
      </c>
      <c r="L5231" s="444">
        <f t="shared" ca="1" si="202"/>
        <v>-80755940135826.984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-80755940135826.984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-336483083899.27911</v>
      </c>
      <c r="L5232" s="444">
        <f t="shared" ca="1" si="202"/>
        <v>-81092423219726.266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-81092423219726.266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-337885096748.85944</v>
      </c>
      <c r="L5233" s="444">
        <f t="shared" ca="1" si="202"/>
        <v>-81430308316475.125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-81430308316475.125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-339292951318.64636</v>
      </c>
      <c r="L5234" s="444">
        <f t="shared" ca="1" si="202"/>
        <v>-81769601267793.766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-81769601267793.766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-340706671949.14069</v>
      </c>
      <c r="L5235" s="444">
        <f t="shared" ca="1" si="202"/>
        <v>-82110307939742.906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-82110307939742.906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-342126283082.26208</v>
      </c>
      <c r="L5236" s="444">
        <f t="shared" ca="1" si="202"/>
        <v>-82452434222825.172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-82452434222825.172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-343551809261.77155</v>
      </c>
      <c r="L5237" s="444">
        <f t="shared" ca="1" si="202"/>
        <v>-82795986032086.938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-82795986032086.938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-344983275133.69556</v>
      </c>
      <c r="L5238" s="444">
        <f t="shared" ca="1" si="202"/>
        <v>-83140969307220.641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-83140969307220.641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-346420705446.75269</v>
      </c>
      <c r="L5239" s="444">
        <f t="shared" ca="1" si="202"/>
        <v>-83487390012667.391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-83487390012667.391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-347864125052.78076</v>
      </c>
      <c r="L5240" s="444">
        <f t="shared" ca="1" si="202"/>
        <v>-83835254137720.172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-83835254137720.172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-349313558907.16736</v>
      </c>
      <c r="L5241" s="444">
        <f t="shared" ca="1" si="202"/>
        <v>-84184567696627.344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-84184567696627.344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-350769032069.28058</v>
      </c>
      <c r="L5242" s="444">
        <f t="shared" ca="1" si="202"/>
        <v>-84535336728696.625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-84535336728696.625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-352230569702.90259</v>
      </c>
      <c r="L5243" s="444">
        <f t="shared" ca="1" si="202"/>
        <v>-84887567298399.531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-84887567298399.531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-353698197076.66473</v>
      </c>
      <c r="L5244" s="444">
        <f t="shared" ca="1" si="202"/>
        <v>-85241265495476.203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-85241265495476.203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-355171939564.48419</v>
      </c>
      <c r="L5245" s="444">
        <f t="shared" ca="1" si="202"/>
        <v>-85596437435040.688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-85596437435040.688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-356651822646.00287</v>
      </c>
      <c r="L5246" s="444">
        <f t="shared" ca="1" si="202"/>
        <v>-85953089257686.688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-85953089257686.688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-358137871907.02783</v>
      </c>
      <c r="L5247" s="444">
        <f t="shared" ca="1" si="202"/>
        <v>-86311227129593.719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-86311227129593.719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-359630113039.97382</v>
      </c>
      <c r="L5248" s="444">
        <f t="shared" ca="1" si="202"/>
        <v>-86670857242633.688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-86670857242633.688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-361128571844.30701</v>
      </c>
      <c r="L5249" s="444">
        <f t="shared" ca="1" si="202"/>
        <v>-87031985814478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-87031985814478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-362633274226.99164</v>
      </c>
      <c r="L5250" s="444">
        <f t="shared" ca="1" si="202"/>
        <v>-87394619088704.984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-87394619088704.984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-364144246202.93744</v>
      </c>
      <c r="L5251" s="444">
        <f t="shared" ca="1" si="202"/>
        <v>-87758763334907.922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-87758763334907.922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-365661513895.44965</v>
      </c>
      <c r="L5252" s="444">
        <f t="shared" ca="1" si="202"/>
        <v>-88124424848803.375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-88124424848803.375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-367185103536.68073</v>
      </c>
      <c r="L5253" s="444">
        <f t="shared" ca="1" si="202"/>
        <v>-88491609952340.063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-88491609952340.063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-368715041468.08362</v>
      </c>
      <c r="L5254" s="444">
        <f t="shared" ca="1" si="202"/>
        <v>-88860324993808.141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-88860324993808.141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-370251354140.86725</v>
      </c>
      <c r="L5255" s="444">
        <f t="shared" ca="1" si="202"/>
        <v>-89230576347949.016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-89230576347949.016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-371794068116.45422</v>
      </c>
      <c r="L5256" s="444">
        <f t="shared" ca="1" si="202"/>
        <v>-89602370416065.469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-89602370416065.469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-373343210066.93945</v>
      </c>
      <c r="L5257" s="444">
        <f t="shared" ca="1" si="202"/>
        <v>-89975713626132.406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-89975713626132.406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-374898806775.5517</v>
      </c>
      <c r="L5258" s="444">
        <f t="shared" ca="1" si="202"/>
        <v>-90350612432907.953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-90350612432907.953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-376460885137.11646</v>
      </c>
      <c r="L5259" s="444">
        <f t="shared" ca="1" si="202"/>
        <v>-90727073318045.063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-90727073318045.063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-378029472158.52112</v>
      </c>
      <c r="L5260" s="444">
        <f t="shared" ca="1" si="202"/>
        <v>-91105102790203.578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-91105102790203.578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-379604594959.18158</v>
      </c>
      <c r="L5261" s="444">
        <f t="shared" ca="1" si="202"/>
        <v>-91484707385162.766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-91484707385162.766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-381186280771.51154</v>
      </c>
      <c r="L5262" s="444">
        <f t="shared" ca="1" si="202"/>
        <v>-91865893665934.281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-91865893665934.281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-382774556941.39282</v>
      </c>
      <c r="L5263" s="444">
        <f t="shared" ca="1" si="202"/>
        <v>-92248668222875.672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-92248668222875.672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-384369450928.64862</v>
      </c>
      <c r="L5264" s="444">
        <f t="shared" ca="1" si="202"/>
        <v>-92633037673804.328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-92633037673804.328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-385970990307.51801</v>
      </c>
      <c r="L5265" s="444">
        <f t="shared" ca="1" si="202"/>
        <v>-93019008664111.844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-93019008664111.844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-387579202767.13269</v>
      </c>
      <c r="L5266" s="444">
        <f t="shared" ca="1" si="202"/>
        <v>-93406587866878.969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-93406587866878.969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-389194116111.99573</v>
      </c>
      <c r="L5267" s="444">
        <f t="shared" ca="1" si="202"/>
        <v>-93795781982990.969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-93795781982990.969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-390815758262.46234</v>
      </c>
      <c r="L5268" s="444">
        <f t="shared" ca="1" si="202"/>
        <v>-94186597741253.438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-94186597741253.438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-392444157255.22266</v>
      </c>
      <c r="L5269" s="444">
        <f t="shared" ca="1" si="202"/>
        <v>-94579041898508.656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-94579041898508.656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-394079341243.78607</v>
      </c>
      <c r="L5270" s="444">
        <f t="shared" ca="1" si="202"/>
        <v>-94973121239752.438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-94973121239752.438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-395721338498.96851</v>
      </c>
      <c r="L5271" s="444">
        <f t="shared" ca="1" si="202"/>
        <v>-95368842578251.406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-95368842578251.406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-397370177409.38086</v>
      </c>
      <c r="L5272" s="444">
        <f t="shared" ca="1" si="202"/>
        <v>-95766212755660.781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-95766212755660.781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-399025886481.91992</v>
      </c>
      <c r="L5273" s="444">
        <f t="shared" ca="1" si="202"/>
        <v>-96165238642142.703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-96165238642142.703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-400688494342.26123</v>
      </c>
      <c r="L5274" s="444">
        <f t="shared" ca="1" si="202"/>
        <v>-96565927136484.969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-96565927136484.969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-402358029735.354</v>
      </c>
      <c r="L5275" s="444">
        <f t="shared" ca="1" si="202"/>
        <v>-96968285166220.328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-96968285166220.328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-404034521525.91803</v>
      </c>
      <c r="L5276" s="444">
        <f t="shared" ca="1" si="202"/>
        <v>-97372319687746.25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-97372319687746.25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-405717998698.94269</v>
      </c>
      <c r="L5277" s="444">
        <f t="shared" ca="1" si="202"/>
        <v>-97778037686445.188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-97778037686445.188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-407408490360.18829</v>
      </c>
      <c r="L5278" s="444">
        <f t="shared" ca="1" si="202"/>
        <v>-98185446176805.375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-98185446176805.375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-409106025736.68909</v>
      </c>
      <c r="L5279" s="444">
        <f t="shared" ca="1" si="202"/>
        <v>-98594552202542.063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-98594552202542.063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-410810634177.25861</v>
      </c>
      <c r="L5280" s="444">
        <f t="shared" ca="1" si="202"/>
        <v>-99005362836719.328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-99005362836719.328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-412522345152.99719</v>
      </c>
      <c r="L5281" s="444">
        <f t="shared" ca="1" si="202"/>
        <v>-99417885181872.328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-99417885181872.328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-414241188257.80139</v>
      </c>
      <c r="L5282" s="444">
        <f t="shared" ca="1" si="202"/>
        <v>-99832126370130.125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-99832126370130.125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-415967193208.87549</v>
      </c>
      <c r="L5283" s="444">
        <f t="shared" ca="1" si="202"/>
        <v>-100248093563339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-100248093563339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-417700389847.24585</v>
      </c>
      <c r="L5284" s="444">
        <f t="shared" ca="1" si="202"/>
        <v>-100665793953186.25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-100665793953186.25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-419440808138.27606</v>
      </c>
      <c r="L5285" s="444">
        <f t="shared" ca="1" si="202"/>
        <v>-101085234761324.53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-101085234761324.53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-421188478172.18555</v>
      </c>
      <c r="L5286" s="444">
        <f t="shared" ca="1" si="202"/>
        <v>-101506423239496.72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-101506423239496.72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-422943430164.56964</v>
      </c>
      <c r="L5287" s="444">
        <f t="shared" ca="1" si="202"/>
        <v>-101929366669661.28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-101929366669661.28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-424705694456.922</v>
      </c>
      <c r="L5288" s="444">
        <f t="shared" ca="1" si="202"/>
        <v>-102354072364118.2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-102354072364118.2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-426475301517.15918</v>
      </c>
      <c r="L5289" s="444">
        <f t="shared" ca="1" si="202"/>
        <v>-102780547665635.36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-102780547665635.36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-428252281940.14734</v>
      </c>
      <c r="L5290" s="444">
        <f t="shared" ca="1" si="202"/>
        <v>-103208799947575.5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-103208799947575.5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-430036666448.23126</v>
      </c>
      <c r="L5291" s="444">
        <f t="shared" ca="1" si="202"/>
        <v>-103638836614023.73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-103638836614023.73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-431828485891.76556</v>
      </c>
      <c r="L5292" s="444">
        <f t="shared" ca="1" si="202"/>
        <v>-104070665099915.5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-104070665099915.5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-433627771249.64789</v>
      </c>
      <c r="L5293" s="444">
        <f t="shared" ca="1" si="202"/>
        <v>-104504292871165.14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-104504292871165.14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-435434553629.85474</v>
      </c>
      <c r="L5294" s="444">
        <f t="shared" ca="1" si="202"/>
        <v>-104939727424795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-104939727424795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-437248864269.97919</v>
      </c>
      <c r="L5295" s="444">
        <f t="shared" ca="1" si="202"/>
        <v>-105376976289064.98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-105376976289064.98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-439070734537.77075</v>
      </c>
      <c r="L5296" s="444">
        <f t="shared" ca="1" si="202"/>
        <v>-105816047023602.75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-105816047023602.75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-440900195931.6781</v>
      </c>
      <c r="L5297" s="444">
        <f t="shared" ca="1" si="202"/>
        <v>-106256947219534.42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-106256947219534.42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-442737280081.39343</v>
      </c>
      <c r="L5298" s="444">
        <f t="shared" ca="1" si="202"/>
        <v>-106699684499615.81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-106699684499615.81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-444582018748.39923</v>
      </c>
      <c r="L5299" s="444">
        <f t="shared" ca="1" si="202"/>
        <v>-107144266518364.22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-107144266518364.22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-446434443826.51758</v>
      </c>
      <c r="L5300" s="444">
        <f t="shared" ca="1" si="202"/>
        <v>-107590700962190.73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-107590700962190.73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-448294587342.46136</v>
      </c>
      <c r="L5301" s="444">
        <f t="shared" ca="1" si="202"/>
        <v>-108038995549533.2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-108038995549533.2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-450162481456.38837</v>
      </c>
      <c r="L5302" s="444">
        <f t="shared" ca="1" si="202"/>
        <v>-108489158030989.59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-108489158030989.59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-452038158462.4566</v>
      </c>
      <c r="L5303" s="444">
        <f t="shared" ca="1" si="202"/>
        <v>-108941196189452.05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-108941196189452.05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-453921650789.38354</v>
      </c>
      <c r="L5304" s="444">
        <f t="shared" ca="1" si="202"/>
        <v>-109395117840241.44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-109395117840241.44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-455812991001.00598</v>
      </c>
      <c r="L5305" s="444">
        <f t="shared" ca="1" si="202"/>
        <v>-109850930831242.44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-109850930831242.44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-457712211796.84357</v>
      </c>
      <c r="L5306" s="444">
        <f t="shared" ca="1" si="202"/>
        <v>-110308643043039.28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-110308643043039.28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-459619346012.66364</v>
      </c>
      <c r="L5307" s="444">
        <f t="shared" ca="1" si="202"/>
        <v>-110768262389051.94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-110768262389051.94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-461534426621.04974</v>
      </c>
      <c r="L5308" s="444">
        <f t="shared" ca="1" si="202"/>
        <v>-111229796815672.98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-111229796815672.98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-463457486731.97083</v>
      </c>
      <c r="L5309" s="444">
        <f t="shared" ca="1" si="202"/>
        <v>-111693254302404.95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-111693254302404.95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-465388559593.35394</v>
      </c>
      <c r="L5310" s="444">
        <f t="shared" ca="1" si="202"/>
        <v>-112158642861998.31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-112158642861998.31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-467327678591.65955</v>
      </c>
      <c r="L5311" s="444">
        <f t="shared" ca="1" si="202"/>
        <v>-112625970540589.97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-112625970540589.97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-469274877252.45819</v>
      </c>
      <c r="L5312" s="444">
        <f t="shared" ca="1" si="202"/>
        <v>-113095245417842.42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-113095245417842.42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-471230189241.01013</v>
      </c>
      <c r="L5313" s="444">
        <f t="shared" ca="1" si="202"/>
        <v>-113566475607083.44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-113566475607083.44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-473193648362.84766</v>
      </c>
      <c r="L5314" s="444">
        <f t="shared" ca="1" si="202"/>
        <v>-114039669255446.28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-114039669255446.28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-475165288564.35956</v>
      </c>
      <c r="L5315" s="444">
        <f t="shared" ca="1" si="202"/>
        <v>-114514834544010.64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-114514834544010.64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-477145143933.37762</v>
      </c>
      <c r="L5316" s="444">
        <f t="shared" ca="1" si="202"/>
        <v>-114991979687944.02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-114991979687944.02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-479133248699.76672</v>
      </c>
      <c r="L5317" s="444">
        <f t="shared" ca="1" si="202"/>
        <v>-115471112936643.78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-115471112936643.78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-481129637236.01581</v>
      </c>
      <c r="L5318" s="444">
        <f t="shared" ca="1" si="202"/>
        <v>-115952242573879.8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-115952242573879.8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-483134344057.83246</v>
      </c>
      <c r="L5319" s="444">
        <f t="shared" ca="1" si="202"/>
        <v>-116435376917937.63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-116435376917937.63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-485147403824.74017</v>
      </c>
      <c r="L5320" s="444">
        <f t="shared" ca="1" si="202"/>
        <v>-116920524321762.36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-116920524321762.36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-487168851340.67657</v>
      </c>
      <c r="L5321" s="444">
        <f t="shared" ca="1" si="202"/>
        <v>-117407693173103.03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-117407693173103.03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-489198721554.59595</v>
      </c>
      <c r="L5322" s="444">
        <f t="shared" ca="1" si="202"/>
        <v>-117896891894657.63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-117896891894657.63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-491237049561.07349</v>
      </c>
      <c r="L5323" s="444">
        <f t="shared" ca="1" si="202"/>
        <v>-118388128944218.7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-118388128944218.7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-493283870600.91119</v>
      </c>
      <c r="L5324" s="444">
        <f t="shared" ca="1" si="202"/>
        <v>-118881412814819.61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-118881412814819.61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-495339220061.74835</v>
      </c>
      <c r="L5325" s="444">
        <f t="shared" ca="1" si="202"/>
        <v>-119376752034881.36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-119376752034881.36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-497403133478.6723</v>
      </c>
      <c r="L5326" s="444">
        <f t="shared" ca="1" si="202"/>
        <v>-119874155168360.03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-119874155168360.03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-499475646534.83344</v>
      </c>
      <c r="L5327" s="444">
        <f t="shared" ca="1" si="202"/>
        <v>-120373630814894.86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-120373630814894.86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-501556795062.06189</v>
      </c>
      <c r="L5328" s="444">
        <f t="shared" ca="1" si="202"/>
        <v>-120875187609956.92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-120875187609956.92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-503646615041.48718</v>
      </c>
      <c r="L5329" s="444">
        <f t="shared" ca="1" si="202"/>
        <v>-121378834224998.41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-121378834224998.41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-505745142604.15997</v>
      </c>
      <c r="L5330" s="444">
        <f t="shared" ca="1" si="202"/>
        <v>-121884579367602.56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-121884579367602.56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-507852414031.67731</v>
      </c>
      <c r="L5331" s="444">
        <f t="shared" ca="1" si="202"/>
        <v>-122392431781634.23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-122392431781634.23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-509968465756.80933</v>
      </c>
      <c r="L5332" s="444">
        <f t="shared" ca="1" si="202"/>
        <v>-122902400247391.05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-122902400247391.05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-512093334364.12933</v>
      </c>
      <c r="L5333" s="444">
        <f t="shared" ca="1" si="202"/>
        <v>-123414493581755.17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-123414493581755.17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-514227056590.64661</v>
      </c>
      <c r="L5334" s="444">
        <f t="shared" ca="1" si="202"/>
        <v>-123928720638345.81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-123928720638345.81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-516369669326.4408</v>
      </c>
      <c r="L5335" s="444">
        <f t="shared" ca="1" si="202"/>
        <v>-124445090307672.25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-124445090307672.25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-518521209615.30103</v>
      </c>
      <c r="L5336" s="444">
        <f t="shared" ca="1" si="202"/>
        <v>-124963611517287.55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-124963611517287.55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-520681714655.36475</v>
      </c>
      <c r="L5337" s="444">
        <f t="shared" ca="1" si="202"/>
        <v>-125484293231942.91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-125484293231942.91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-522851221799.76208</v>
      </c>
      <c r="L5338" s="444">
        <f t="shared" ca="1" si="202"/>
        <v>-126007144453742.67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-126007144453742.67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-525029768557.26111</v>
      </c>
      <c r="L5339" s="444">
        <f t="shared" ca="1" si="202"/>
        <v>-126532174222299.94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-126532174222299.94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-527217392592.91638</v>
      </c>
      <c r="L5340" s="444">
        <f t="shared" ca="1" si="202"/>
        <v>-127059391614892.86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-127059391614892.86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-529414131728.72021</v>
      </c>
      <c r="L5341" s="444">
        <f t="shared" ca="1" si="202"/>
        <v>-127588805746621.58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-127588805746621.58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-531620023944.25659</v>
      </c>
      <c r="L5342" s="444">
        <f t="shared" ca="1" si="202"/>
        <v>-128120425770565.83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-128120425770565.83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-533835107377.3576</v>
      </c>
      <c r="L5343" s="444">
        <f t="shared" ca="1" si="202"/>
        <v>-128654260877943.19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-128654260877943.19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-536059420324.76324</v>
      </c>
      <c r="L5344" s="444">
        <f t="shared" ca="1" si="202"/>
        <v>-129190320298267.95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-129190320298267.95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-538293001242.78308</v>
      </c>
      <c r="L5345" s="444">
        <f t="shared" ca="1" si="202"/>
        <v>-129728613299510.73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-129728613299510.73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-540535888747.96136</v>
      </c>
      <c r="L5346" s="444">
        <f t="shared" ca="1" si="202"/>
        <v>-130269149188258.7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-130269149188258.7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-542788121617.74457</v>
      </c>
      <c r="L5347" s="444">
        <f t="shared" ca="1" si="202"/>
        <v>-130811937309876.45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-130811937309876.45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-545049738791.15186</v>
      </c>
      <c r="L5348" s="444">
        <f t="shared" ca="1" si="202"/>
        <v>-131356987048667.61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-131356987048667.61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-547320779369.44836</v>
      </c>
      <c r="L5349" s="444">
        <f t="shared" ca="1" si="202"/>
        <v>-131904307828037.06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-131904307828037.06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-549601282616.82117</v>
      </c>
      <c r="L5350" s="444">
        <f t="shared" ca="1" si="202"/>
        <v>-132453909110653.89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-132453909110653.89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-551891287961.05786</v>
      </c>
      <c r="L5351" s="444">
        <f t="shared" ca="1" si="202"/>
        <v>-133005800398614.95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-133005800398614.95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-554190834994.22888</v>
      </c>
      <c r="L5352" s="444">
        <f t="shared" ca="1" si="202"/>
        <v>-133559991233609.19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-133559991233609.19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-556499963473.37158</v>
      </c>
      <c r="L5353" s="444">
        <f t="shared" ca="1" si="202"/>
        <v>-134116491197082.56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-134116491197082.56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-558818713321.17737</v>
      </c>
      <c r="L5354" s="444">
        <f t="shared" ca="1" si="202"/>
        <v>-134675309910403.73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-134675309910403.73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-561147124626.68225</v>
      </c>
      <c r="L5355" s="444">
        <f t="shared" ca="1" si="202"/>
        <v>-135236457035030.42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-135236457035030.42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-563485237645.95996</v>
      </c>
      <c r="L5356" s="444">
        <f t="shared" ca="1" si="202"/>
        <v>-135799942272676.38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-135799942272676.38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-565833092802.81824</v>
      </c>
      <c r="L5357" s="444">
        <f t="shared" ca="1" si="202"/>
        <v>-136365775365479.19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-136365775365479.19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-568190730689.49658</v>
      </c>
      <c r="L5358" s="444">
        <f t="shared" ca="1" si="202"/>
        <v>-136933966096168.69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-136933966096168.69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-570558192067.36951</v>
      </c>
      <c r="L5359" s="444">
        <f t="shared" ca="1" si="202"/>
        <v>-137504524288236.06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-137504524288236.06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-572935517867.65027</v>
      </c>
      <c r="L5360" s="444">
        <f t="shared" ca="1" si="202"/>
        <v>-138077459806103.72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-138077459806103.72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-575322749192.09888</v>
      </c>
      <c r="L5361" s="444">
        <f t="shared" ca="1" si="202"/>
        <v>-138652782555295.81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-138652782555295.81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-577719927313.73254</v>
      </c>
      <c r="L5362" s="444">
        <f t="shared" ca="1" si="202"/>
        <v>-139230502482609.55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-139230502482609.55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-580127093677.53979</v>
      </c>
      <c r="L5363" s="444">
        <f t="shared" ref="L5363:L5617" ca="1" si="207">I5363-J5363+K5363</f>
        <v>-139810629576287.09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-139810629576287.09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-582544289901.19617</v>
      </c>
      <c r="L5364" s="444">
        <f t="shared" ca="1" si="207"/>
        <v>-140393173866188.3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-140393173866188.3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-584971557775.78455</v>
      </c>
      <c r="L5365" s="444">
        <f t="shared" ca="1" si="207"/>
        <v>-140978145423964.09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-140978145423964.09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-587408939266.51709</v>
      </c>
      <c r="L5366" s="444">
        <f t="shared" ca="1" si="207"/>
        <v>-141565554363230.63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-141565554363230.63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-589856476513.46094</v>
      </c>
      <c r="L5367" s="444">
        <f t="shared" ca="1" si="207"/>
        <v>-142155410839744.09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-142155410839744.09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-592314211832.26709</v>
      </c>
      <c r="L5368" s="444">
        <f t="shared" ca="1" si="207"/>
        <v>-142747725051576.38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-142747725051576.38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-594782187714.90161</v>
      </c>
      <c r="L5369" s="444">
        <f t="shared" ca="1" si="207"/>
        <v>-143342507239291.28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-143342507239291.28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-597260446830.38037</v>
      </c>
      <c r="L5370" s="444">
        <f t="shared" ca="1" si="207"/>
        <v>-143939767686121.66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-143939767686121.66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-599749032025.50684</v>
      </c>
      <c r="L5371" s="444">
        <f t="shared" ca="1" si="207"/>
        <v>-144539516718147.16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-144539516718147.16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-602247986325.61316</v>
      </c>
      <c r="L5372" s="444">
        <f t="shared" ca="1" si="207"/>
        <v>-145141764704472.78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-145141764704472.78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-604757352935.30322</v>
      </c>
      <c r="L5373" s="444">
        <f t="shared" ca="1" si="207"/>
        <v>-145746522057408.09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-145746522057408.09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-607277175239.20044</v>
      </c>
      <c r="L5374" s="444">
        <f t="shared" ca="1" si="207"/>
        <v>-146353799232647.28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-146353799232647.28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-609807496802.69702</v>
      </c>
      <c r="L5375" s="444">
        <f t="shared" ca="1" si="207"/>
        <v>-146963606729449.97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-146963606729449.97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-612348361372.70825</v>
      </c>
      <c r="L5376" s="444">
        <f t="shared" ca="1" si="207"/>
        <v>-147575955090822.69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-147575955090822.69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-614899812878.42786</v>
      </c>
      <c r="L5377" s="444">
        <f t="shared" ca="1" si="207"/>
        <v>-148190854903701.13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-148190854903701.13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-617461895432.08801</v>
      </c>
      <c r="L5378" s="444">
        <f t="shared" ca="1" si="207"/>
        <v>-148808316799133.22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-148808316799133.22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-620034653329.72168</v>
      </c>
      <c r="L5379" s="444">
        <f t="shared" ca="1" si="207"/>
        <v>-149428351452462.94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-149428351452462.94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-622618131051.92896</v>
      </c>
      <c r="L5380" s="444">
        <f t="shared" ca="1" si="207"/>
        <v>-150050969583514.88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-150050969583514.88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-625212373264.64526</v>
      </c>
      <c r="L5381" s="444">
        <f t="shared" ca="1" si="207"/>
        <v>-150676181956779.53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-150676181956779.53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-627817424819.91467</v>
      </c>
      <c r="L5382" s="444">
        <f t="shared" ca="1" si="207"/>
        <v>-151303999381599.44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-151303999381599.44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-630433330756.66431</v>
      </c>
      <c r="L5383" s="444">
        <f t="shared" ca="1" si="207"/>
        <v>-151934432712356.09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-151934432712356.09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-633060136301.48376</v>
      </c>
      <c r="L5384" s="444">
        <f t="shared" ca="1" si="207"/>
        <v>-152567492848657.56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-152567492848657.56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-635697886869.40649</v>
      </c>
      <c r="L5385" s="444">
        <f t="shared" ca="1" si="207"/>
        <v>-153203190735526.97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-153203190735526.97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-638346628064.69568</v>
      </c>
      <c r="L5386" s="444">
        <f t="shared" ca="1" si="207"/>
        <v>-153841537363591.66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-153841537363591.66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-641006405681.63184</v>
      </c>
      <c r="L5387" s="444">
        <f t="shared" ca="1" si="207"/>
        <v>-154482543769273.28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-154482543769273.28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-643677265705.3053</v>
      </c>
      <c r="L5388" s="444">
        <f t="shared" ca="1" si="207"/>
        <v>-155126221034978.59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-155126221034978.59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-646359254312.41077</v>
      </c>
      <c r="L5389" s="444">
        <f t="shared" ca="1" si="207"/>
        <v>-155772580289291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-155772580289291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-649052417872.04578</v>
      </c>
      <c r="L5390" s="444">
        <f t="shared" ca="1" si="207"/>
        <v>-156421632707163.03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-156421632707163.03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-651756802946.51257</v>
      </c>
      <c r="L5391" s="444">
        <f t="shared" ca="1" si="207"/>
        <v>-157073389510109.53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-157073389510109.53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-654472456292.12305</v>
      </c>
      <c r="L5392" s="444">
        <f t="shared" ca="1" si="207"/>
        <v>-157727861966401.66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-157727861966401.66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-657199424860.00684</v>
      </c>
      <c r="L5393" s="444">
        <f t="shared" ca="1" si="207"/>
        <v>-158385061391261.66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-158385061391261.66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-659937755796.92358</v>
      </c>
      <c r="L5394" s="444">
        <f t="shared" ca="1" si="207"/>
        <v>-159044999147058.59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-159044999147058.59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-662687496446.07751</v>
      </c>
      <c r="L5395" s="444">
        <f t="shared" ca="1" si="207"/>
        <v>-159707686643504.66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-159707686643504.66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-665448694347.93604</v>
      </c>
      <c r="L5396" s="444">
        <f t="shared" ca="1" si="207"/>
        <v>-160373135337852.59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-160373135337852.59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-668221397241.05249</v>
      </c>
      <c r="L5397" s="444">
        <f t="shared" ca="1" si="207"/>
        <v>-161041356735093.66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-161041356735093.66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-671005653062.89026</v>
      </c>
      <c r="L5398" s="444">
        <f t="shared" ca="1" si="207"/>
        <v>-161712362388156.53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-161712362388156.53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-673801509950.65222</v>
      </c>
      <c r="L5399" s="444">
        <f t="shared" ca="1" si="207"/>
        <v>-162386163898107.19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-162386163898107.19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-676609016242.11328</v>
      </c>
      <c r="L5400" s="444">
        <f t="shared" ca="1" si="207"/>
        <v>-163062772914349.31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-163062772914349.31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-679428220476.45544</v>
      </c>
      <c r="L5401" s="444">
        <f t="shared" ca="1" si="207"/>
        <v>-163742201134825.78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-163742201134825.78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-682259171395.10742</v>
      </c>
      <c r="L5402" s="444">
        <f t="shared" ca="1" si="207"/>
        <v>-164424460306220.88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-164424460306220.88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-685101917942.58691</v>
      </c>
      <c r="L5403" s="444">
        <f t="shared" ca="1" si="207"/>
        <v>-165109562224163.47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-165109562224163.47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-687956509267.34778</v>
      </c>
      <c r="L5404" s="444">
        <f t="shared" ca="1" si="207"/>
        <v>-165797518733430.81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-165797518733430.81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-690822994722.62842</v>
      </c>
      <c r="L5405" s="444">
        <f t="shared" ca="1" si="207"/>
        <v>-166488341728153.44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-166488341728153.44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-693701423867.30603</v>
      </c>
      <c r="L5406" s="444">
        <f t="shared" ca="1" si="207"/>
        <v>-167182043152020.75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-167182043152020.75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-696591846466.75317</v>
      </c>
      <c r="L5407" s="444">
        <f t="shared" ca="1" si="207"/>
        <v>-167878634998487.5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-167878634998487.5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-699494312493.69788</v>
      </c>
      <c r="L5408" s="444">
        <f t="shared" ca="1" si="207"/>
        <v>-168578129310981.19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-168578129310981.19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-702408872129.08826</v>
      </c>
      <c r="L5409" s="444">
        <f t="shared" ca="1" si="207"/>
        <v>-169280538183110.28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-169280538183110.28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-705335575762.95947</v>
      </c>
      <c r="L5410" s="444">
        <f t="shared" ca="1" si="207"/>
        <v>-169985873758873.25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-169985873758873.25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-708274473995.30518</v>
      </c>
      <c r="L5411" s="444">
        <f t="shared" ca="1" si="207"/>
        <v>-170694148232868.56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-170694148232868.56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-711225617636.95239</v>
      </c>
      <c r="L5412" s="444">
        <f t="shared" ca="1" si="207"/>
        <v>-171405373850505.5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-171405373850505.5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-714189057710.43958</v>
      </c>
      <c r="L5413" s="444">
        <f t="shared" ca="1" si="207"/>
        <v>-172119562908215.94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-172119562908215.94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-717164845450.89978</v>
      </c>
      <c r="L5414" s="444">
        <f t="shared" ca="1" si="207"/>
        <v>-172836727753666.84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-172836727753666.84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-720153032306.94519</v>
      </c>
      <c r="L5415" s="444">
        <f t="shared" ca="1" si="207"/>
        <v>-173556880785973.78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-173556880785973.78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-723153669941.55737</v>
      </c>
      <c r="L5416" s="444">
        <f t="shared" ca="1" si="207"/>
        <v>-174280034455915.34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-174280034455915.34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-726166810232.98059</v>
      </c>
      <c r="L5417" s="444">
        <f t="shared" ca="1" si="207"/>
        <v>-175006201266148.31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-175006201266148.31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-729192505275.61792</v>
      </c>
      <c r="L5418" s="444">
        <f t="shared" ca="1" si="207"/>
        <v>-175735393771423.94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-175735393771423.94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-732230807380.93311</v>
      </c>
      <c r="L5419" s="444">
        <f t="shared" ca="1" si="207"/>
        <v>-176467624578804.88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-176467624578804.88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-735281769078.35364</v>
      </c>
      <c r="L5420" s="444">
        <f t="shared" ca="1" si="207"/>
        <v>-177202906347883.22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-177202906347883.22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-738345443116.18005</v>
      </c>
      <c r="L5421" s="444">
        <f t="shared" ca="1" si="207"/>
        <v>-177941251790999.41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-177941251790999.41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-741421882462.49756</v>
      </c>
      <c r="L5422" s="444">
        <f t="shared" ca="1" si="207"/>
        <v>-178682673673461.91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-178682673673461.91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-744511140306.09131</v>
      </c>
      <c r="L5423" s="444">
        <f t="shared" ca="1" si="207"/>
        <v>-179427184813768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-179427184813768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-747613270057.3667</v>
      </c>
      <c r="L5424" s="444">
        <f t="shared" ca="1" si="207"/>
        <v>-180174798083825.38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-180174798083825.38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-750728325349.27234</v>
      </c>
      <c r="L5425" s="444">
        <f t="shared" ca="1" si="207"/>
        <v>-180925526409174.66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-180925526409174.66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-753856360038.22778</v>
      </c>
      <c r="L5426" s="444">
        <f t="shared" ca="1" si="207"/>
        <v>-181679382769212.88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-181679382769212.88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-756997428205.05359</v>
      </c>
      <c r="L5427" s="444">
        <f t="shared" ca="1" si="207"/>
        <v>-182436380197417.94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-182436380197417.94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-760151584155.90808</v>
      </c>
      <c r="L5428" s="444">
        <f t="shared" ca="1" si="207"/>
        <v>-183196531781573.84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-183196531781573.84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-763318882423.22437</v>
      </c>
      <c r="L5429" s="444">
        <f t="shared" ca="1" si="207"/>
        <v>-183959850663997.06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-183959850663997.06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-766499377766.65442</v>
      </c>
      <c r="L5430" s="444">
        <f t="shared" ca="1" si="207"/>
        <v>-184726350041763.72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-184726350041763.72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-769693125174.0155</v>
      </c>
      <c r="L5431" s="444">
        <f t="shared" ca="1" si="207"/>
        <v>-185496043166937.72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-185496043166937.72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-772900179862.24048</v>
      </c>
      <c r="L5432" s="444">
        <f t="shared" ca="1" si="207"/>
        <v>-186268943346799.97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-186268943346799.97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-776120597278.33325</v>
      </c>
      <c r="L5433" s="444">
        <f t="shared" ca="1" si="207"/>
        <v>-187045063944078.31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-187045063944078.31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-779354433100.32629</v>
      </c>
      <c r="L5434" s="444">
        <f t="shared" ca="1" si="207"/>
        <v>-187824418377178.63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-187824418377178.63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-782601743238.24426</v>
      </c>
      <c r="L5435" s="444">
        <f t="shared" ca="1" si="207"/>
        <v>-188607020120416.88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-188607020120416.88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-785862583835.07031</v>
      </c>
      <c r="L5436" s="444">
        <f t="shared" ca="1" si="207"/>
        <v>-189392882704251.94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-189392882704251.94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-789137011267.71643</v>
      </c>
      <c r="L5437" s="444">
        <f t="shared" ca="1" si="207"/>
        <v>-190182019715519.66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-190182019715519.66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-792425082147.99854</v>
      </c>
      <c r="L5438" s="444">
        <f t="shared" ca="1" si="207"/>
        <v>-190974444797667.66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-190974444797667.66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-795726853323.61523</v>
      </c>
      <c r="L5439" s="444">
        <f t="shared" ca="1" si="207"/>
        <v>-191770171650991.28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-191770171650991.28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-799042381879.13037</v>
      </c>
      <c r="L5440" s="444">
        <f t="shared" ca="1" si="207"/>
        <v>-192569214032870.41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-192569214032870.41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-802371725136.95996</v>
      </c>
      <c r="L5441" s="444">
        <f t="shared" ca="1" si="207"/>
        <v>-193371585758007.38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-193371585758007.38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-805714940658.36401</v>
      </c>
      <c r="L5442" s="444">
        <f t="shared" ca="1" si="207"/>
        <v>-194177300698665.75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-194177300698665.75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-809072086244.44067</v>
      </c>
      <c r="L5443" s="444">
        <f t="shared" ca="1" si="207"/>
        <v>-194986372784910.19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-194986372784910.19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-812443219937.12573</v>
      </c>
      <c r="L5444" s="444">
        <f t="shared" ca="1" si="207"/>
        <v>-195798816004847.31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-195798816004847.31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-815828400020.19714</v>
      </c>
      <c r="L5445" s="444">
        <f t="shared" ca="1" si="207"/>
        <v>-196614644404867.5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-196614644404867.5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-819227685020.28125</v>
      </c>
      <c r="L5446" s="444">
        <f t="shared" ca="1" si="207"/>
        <v>-197433872089887.78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-197433872089887.78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-822641133707.86572</v>
      </c>
      <c r="L5447" s="444">
        <f t="shared" ca="1" si="207"/>
        <v>-198256513223595.66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-198256513223595.66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-826068805098.31519</v>
      </c>
      <c r="L5448" s="444">
        <f t="shared" ca="1" si="207"/>
        <v>-199082582028693.97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-199082582028693.97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-829510758452.89148</v>
      </c>
      <c r="L5449" s="444">
        <f t="shared" ca="1" si="207"/>
        <v>-199912092787146.88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-199912092787146.88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-832967053279.77869</v>
      </c>
      <c r="L5450" s="444">
        <f t="shared" ca="1" si="207"/>
        <v>-200745059840426.66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-200745059840426.66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-836437749335.11108</v>
      </c>
      <c r="L5451" s="444">
        <f t="shared" ca="1" si="207"/>
        <v>-201581497589761.78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-201581497589761.78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-839922906624.00745</v>
      </c>
      <c r="L5452" s="444">
        <f t="shared" ca="1" si="207"/>
        <v>-202421420496385.78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-202421420496385.78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-843422585401.60742</v>
      </c>
      <c r="L5453" s="444">
        <f t="shared" ca="1" si="207"/>
        <v>-203264843081787.38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-203264843081787.38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-846936846174.11401</v>
      </c>
      <c r="L5454" s="444">
        <f t="shared" ca="1" si="207"/>
        <v>-204111779927961.5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-204111779927961.5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-850465749699.8396</v>
      </c>
      <c r="L5455" s="444">
        <f t="shared" ca="1" si="207"/>
        <v>-204962245677661.34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-204962245677661.34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-854009356990.25562</v>
      </c>
      <c r="L5456" s="444">
        <f t="shared" ca="1" si="207"/>
        <v>-205816255034651.59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-205816255034651.59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-857567729311.04834</v>
      </c>
      <c r="L5457" s="444">
        <f t="shared" ca="1" si="207"/>
        <v>-206673822763962.66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-206673822763962.66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-861140928183.17773</v>
      </c>
      <c r="L5458" s="444">
        <f t="shared" ca="1" si="207"/>
        <v>-207534963692145.84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-207534963692145.84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-864729015383.94104</v>
      </c>
      <c r="L5459" s="444">
        <f t="shared" ca="1" si="207"/>
        <v>-208399692707529.78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-208399692707529.78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-868332052948.04077</v>
      </c>
      <c r="L5460" s="444">
        <f t="shared" ca="1" si="207"/>
        <v>-209268024760477.81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-209268024760477.81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-871950103168.65759</v>
      </c>
      <c r="L5461" s="444">
        <f t="shared" ca="1" si="207"/>
        <v>-210139974863646.47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-210139974863646.47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-875583228598.52698</v>
      </c>
      <c r="L5462" s="444">
        <f t="shared" ca="1" si="207"/>
        <v>-211015558092245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-211015558092245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-879231492051.02087</v>
      </c>
      <c r="L5463" s="444">
        <f t="shared" ca="1" si="207"/>
        <v>-211894789584296.03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-211894789584296.03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-882894956601.2334</v>
      </c>
      <c r="L5464" s="444">
        <f t="shared" ca="1" si="207"/>
        <v>-212777684540897.25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-212777684540897.25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-886573685587.0719</v>
      </c>
      <c r="L5465" s="444">
        <f t="shared" ca="1" si="207"/>
        <v>-213664258226484.31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-213664258226484.31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-890267742610.35132</v>
      </c>
      <c r="L5466" s="444">
        <f t="shared" ca="1" si="207"/>
        <v>-214554525969094.66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-214554525969094.66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-893977191537.89441</v>
      </c>
      <c r="L5467" s="444">
        <f t="shared" ca="1" si="207"/>
        <v>-215448503160632.56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-215448503160632.56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-897702096502.63562</v>
      </c>
      <c r="L5468" s="444">
        <f t="shared" ca="1" si="207"/>
        <v>-216346205257135.19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-216346205257135.19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-901442521904.72998</v>
      </c>
      <c r="L5469" s="444">
        <f t="shared" ca="1" si="207"/>
        <v>-217247647779039.91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-217247647779039.91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-905198532412.66626</v>
      </c>
      <c r="L5470" s="444">
        <f t="shared" ca="1" si="207"/>
        <v>-218152846311452.56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-218152846311452.56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-908970192964.38562</v>
      </c>
      <c r="L5471" s="444">
        <f t="shared" ca="1" si="207"/>
        <v>-219061816504416.94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-219061816504416.94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-912757568768.40393</v>
      </c>
      <c r="L5472" s="444">
        <f t="shared" ca="1" si="207"/>
        <v>-219974574073185.34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-219974574073185.34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-916560725304.93896</v>
      </c>
      <c r="L5473" s="444">
        <f t="shared" ca="1" si="207"/>
        <v>-220891134798490.28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-220891134798490.28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-920379728327.04285</v>
      </c>
      <c r="L5474" s="444">
        <f t="shared" ca="1" si="207"/>
        <v>-221811514526817.31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-221811514526817.31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-924214643861.73877</v>
      </c>
      <c r="L5475" s="444">
        <f t="shared" ca="1" si="207"/>
        <v>-222735729170679.06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-222735729170679.06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-928065538211.16272</v>
      </c>
      <c r="L5476" s="444">
        <f t="shared" ca="1" si="207"/>
        <v>-223663794708890.22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-223663794708890.22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-931932477953.70923</v>
      </c>
      <c r="L5477" s="444">
        <f t="shared" ca="1" si="207"/>
        <v>-224595727186843.94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-224595727186843.94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-935815529945.18311</v>
      </c>
      <c r="L5478" s="444">
        <f t="shared" ca="1" si="207"/>
        <v>-225531542716789.13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-225531542716789.13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-939714761319.95471</v>
      </c>
      <c r="L5479" s="444">
        <f t="shared" ca="1" si="207"/>
        <v>-226471257478109.09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-226471257478109.09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-943630239492.12122</v>
      </c>
      <c r="L5480" s="444">
        <f t="shared" ca="1" si="207"/>
        <v>-227414887717601.22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-227414887717601.22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-947562032156.67163</v>
      </c>
      <c r="L5481" s="444">
        <f t="shared" ca="1" si="207"/>
        <v>-228362449749757.88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-228362449749757.88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-951510207290.65784</v>
      </c>
      <c r="L5482" s="444">
        <f t="shared" ca="1" si="207"/>
        <v>-229313959957048.53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-229313959957048.53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-955474833154.3689</v>
      </c>
      <c r="L5483" s="444">
        <f t="shared" ca="1" si="207"/>
        <v>-230269434790202.91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-230269434790202.91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-959455978292.51196</v>
      </c>
      <c r="L5484" s="444">
        <f t="shared" ca="1" si="207"/>
        <v>-231228890768495.41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-231228890768495.41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-963453711535.39746</v>
      </c>
      <c r="L5485" s="444">
        <f t="shared" ca="1" si="207"/>
        <v>-232192344480030.81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-232192344480030.81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-967468102000.12842</v>
      </c>
      <c r="L5486" s="444">
        <f t="shared" ca="1" si="207"/>
        <v>-233159812582030.94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-233159812582030.94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-971499219091.79541</v>
      </c>
      <c r="L5487" s="444">
        <f t="shared" ca="1" si="207"/>
        <v>-234131311801122.72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-234131311801122.72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-975547132504.67798</v>
      </c>
      <c r="L5488" s="444">
        <f t="shared" ca="1" si="207"/>
        <v>-235106858933627.41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-235106858933627.41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-979611912223.44739</v>
      </c>
      <c r="L5489" s="444">
        <f t="shared" ca="1" si="207"/>
        <v>-236086470845850.84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-236086470845850.84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-983693628524.37842</v>
      </c>
      <c r="L5490" s="444">
        <f t="shared" ca="1" si="207"/>
        <v>-237070164474375.22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-237070164474375.22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-987792351976.56335</v>
      </c>
      <c r="L5491" s="444">
        <f t="shared" ca="1" si="207"/>
        <v>-238057956826351.78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-238057956826351.78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-991908153443.13245</v>
      </c>
      <c r="L5492" s="444">
        <f t="shared" ca="1" si="207"/>
        <v>-239049864979794.91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-239049864979794.91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-996041104082.47864</v>
      </c>
      <c r="L5493" s="444">
        <f t="shared" ca="1" si="207"/>
        <v>-240045906083877.38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-240045906083877.38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-1000191275349.4891</v>
      </c>
      <c r="L5494" s="444">
        <f t="shared" ca="1" si="207"/>
        <v>-241046097359226.88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-241046097359226.88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-1004358738996.7784</v>
      </c>
      <c r="L5495" s="444">
        <f t="shared" ca="1" si="207"/>
        <v>-242050456098223.66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-242050456098223.66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-1008543567075.932</v>
      </c>
      <c r="L5496" s="444">
        <f t="shared" ca="1" si="207"/>
        <v>-243058999665299.59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-243058999665299.59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-1012745831938.7484</v>
      </c>
      <c r="L5497" s="444">
        <f t="shared" ca="1" si="207"/>
        <v>-244071745497238.34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-244071745497238.34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-1016965606238.493</v>
      </c>
      <c r="L5498" s="444">
        <f t="shared" ca="1" si="207"/>
        <v>-245088711103476.84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-245088711103476.84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-1021202962931.1534</v>
      </c>
      <c r="L5499" s="444">
        <f t="shared" ca="1" si="207"/>
        <v>-246109914066408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-246109914066408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-1025457975276.7</v>
      </c>
      <c r="L5500" s="444">
        <f t="shared" ca="1" si="207"/>
        <v>-247135372041684.69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-247135372041684.69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-1029730716840.3529</v>
      </c>
      <c r="L5501" s="444">
        <f t="shared" ca="1" si="207"/>
        <v>-248165102758525.03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-248165102758525.03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-1034021261493.8542</v>
      </c>
      <c r="L5502" s="444">
        <f t="shared" ca="1" si="207"/>
        <v>-249199124020018.88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-249199124020018.88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-1038329683416.7455</v>
      </c>
      <c r="L5503" s="444">
        <f t="shared" ca="1" si="207"/>
        <v>-250237453703435.63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-250237453703435.63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-1042656057097.6483</v>
      </c>
      <c r="L5504" s="444">
        <f t="shared" ca="1" si="207"/>
        <v>-251280109760533.28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-251280109760533.28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-1047000457335.5553</v>
      </c>
      <c r="L5505" s="444">
        <f t="shared" ca="1" si="207"/>
        <v>-252327110217868.84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-252327110217868.84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-1051362959241.1201</v>
      </c>
      <c r="L5506" s="444">
        <f t="shared" ca="1" si="207"/>
        <v>-253378473177109.97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-253378473177109.97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-1055743638237.9581</v>
      </c>
      <c r="L5507" s="444">
        <f t="shared" ca="1" si="207"/>
        <v>-254434216815347.94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-254434216815347.94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-1060142570063.9497</v>
      </c>
      <c r="L5508" s="444">
        <f t="shared" ca="1" si="207"/>
        <v>-255494359385411.88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-255494359385411.88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-1064559830772.5493</v>
      </c>
      <c r="L5509" s="444">
        <f t="shared" ca="1" si="207"/>
        <v>-256558919216184.44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-256558919216184.44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-1068995496734.1017</v>
      </c>
      <c r="L5510" s="444">
        <f t="shared" ca="1" si="207"/>
        <v>-257627914712918.53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-257627914712918.53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-1073449644637.1606</v>
      </c>
      <c r="L5511" s="444">
        <f t="shared" ca="1" si="207"/>
        <v>-258701364357555.69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-258701364357555.69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-1077922351489.8152</v>
      </c>
      <c r="L5512" s="444">
        <f t="shared" ca="1" si="207"/>
        <v>-259779286709045.5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-259779286709045.5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-1082413694621.0228</v>
      </c>
      <c r="L5513" s="444">
        <f t="shared" ca="1" si="207"/>
        <v>-260861700403666.53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-260861700403666.53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-1086923751681.9438</v>
      </c>
      <c r="L5514" s="444">
        <f t="shared" ca="1" si="207"/>
        <v>-261948624155348.47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-261948624155348.47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-1091452600647.2854</v>
      </c>
      <c r="L5515" s="444">
        <f t="shared" ca="1" si="207"/>
        <v>-263040076755995.75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-263040076755995.75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-1096000319816.6488</v>
      </c>
      <c r="L5516" s="444">
        <f t="shared" ca="1" si="207"/>
        <v>-264136077075812.41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-264136077075812.41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-1100566987815.8853</v>
      </c>
      <c r="L5517" s="444">
        <f t="shared" ca="1" si="207"/>
        <v>-265236644063628.28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-265236644063628.28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-1105152683598.4512</v>
      </c>
      <c r="L5518" s="444">
        <f t="shared" ca="1" si="207"/>
        <v>-266341796747226.72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-266341796747226.72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-1109757486446.7781</v>
      </c>
      <c r="L5519" s="444">
        <f t="shared" ca="1" si="207"/>
        <v>-267451554233673.5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-267451554233673.5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-1114381475973.6396</v>
      </c>
      <c r="L5520" s="444">
        <f t="shared" ca="1" si="207"/>
        <v>-268565935709647.13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-268565935709647.13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-1119024732123.5298</v>
      </c>
      <c r="L5521" s="444">
        <f t="shared" ca="1" si="207"/>
        <v>-269684960441770.66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-269684960441770.66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-1123687335174.0442</v>
      </c>
      <c r="L5522" s="444">
        <f t="shared" ca="1" si="207"/>
        <v>-270808647776944.69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-270808647776944.69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-1128369365737.2693</v>
      </c>
      <c r="L5523" s="444">
        <f t="shared" ca="1" si="207"/>
        <v>-271937017142681.97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-271937017142681.97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-1133070904761.1748</v>
      </c>
      <c r="L5524" s="444">
        <f t="shared" ca="1" si="207"/>
        <v>-273070088047443.16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-273070088047443.16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-1137792033531.0129</v>
      </c>
      <c r="L5525" s="444">
        <f t="shared" ca="1" si="207"/>
        <v>-274207880080974.16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-274207880080974.16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-1142532833670.7258</v>
      </c>
      <c r="L5526" s="444">
        <f t="shared" ca="1" si="207"/>
        <v>-275350412914644.88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-275350412914644.88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-1147293387144.3535</v>
      </c>
      <c r="L5527" s="444">
        <f t="shared" ca="1" si="207"/>
        <v>-276497706301789.22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-276497706301789.22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-1152073776257.4551</v>
      </c>
      <c r="L5528" s="444">
        <f t="shared" ca="1" si="207"/>
        <v>-277649780078046.69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-277649780078046.69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-1156874083658.5278</v>
      </c>
      <c r="L5529" s="444">
        <f t="shared" ca="1" si="207"/>
        <v>-278806654161705.22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-278806654161705.22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-1161694392340.4385</v>
      </c>
      <c r="L5530" s="444">
        <f t="shared" ca="1" si="207"/>
        <v>-279968348554045.66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-279968348554045.66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-1166534785641.8567</v>
      </c>
      <c r="L5531" s="444">
        <f t="shared" ca="1" si="207"/>
        <v>-281134883339687.5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-281134883339687.5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-1171395347248.698</v>
      </c>
      <c r="L5532" s="444">
        <f t="shared" ca="1" si="207"/>
        <v>-282306278686936.19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-282306278686936.19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-1176276161195.5674</v>
      </c>
      <c r="L5533" s="444">
        <f t="shared" ca="1" si="207"/>
        <v>-283482554848131.75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-283482554848131.75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-1181177311867.2156</v>
      </c>
      <c r="L5534" s="444">
        <f t="shared" ca="1" si="207"/>
        <v>-284663732159998.94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-284663732159998.94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-1186098883999.9956</v>
      </c>
      <c r="L5535" s="444">
        <f t="shared" ca="1" si="207"/>
        <v>-285849831043998.94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-285849831043998.94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-1191040962683.3289</v>
      </c>
      <c r="L5536" s="444">
        <f t="shared" ca="1" si="207"/>
        <v>-287040872006682.25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-287040872006682.25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-1196003633361.176</v>
      </c>
      <c r="L5537" s="444">
        <f t="shared" ca="1" si="207"/>
        <v>-288236875640043.44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-288236875640043.44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-1200986981833.5144</v>
      </c>
      <c r="L5538" s="444">
        <f t="shared" ca="1" si="207"/>
        <v>-289437862621876.94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-289437862621876.94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-1205991094257.8206</v>
      </c>
      <c r="L5539" s="444">
        <f t="shared" ca="1" si="207"/>
        <v>-290643853716134.75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-290643853716134.75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-1211016057150.5615</v>
      </c>
      <c r="L5540" s="444">
        <f t="shared" ca="1" si="207"/>
        <v>-291854869773285.31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-291854869773285.31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-1216061957388.6887</v>
      </c>
      <c r="L5541" s="444">
        <f t="shared" ca="1" si="207"/>
        <v>-293070931730674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-293070931730674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-1221128882211.1416</v>
      </c>
      <c r="L5542" s="444">
        <f t="shared" ca="1" si="207"/>
        <v>-294292060612885.13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-294292060612885.13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-1226216919220.3547</v>
      </c>
      <c r="L5543" s="444">
        <f t="shared" ca="1" si="207"/>
        <v>-295518277532105.5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-295518277532105.5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-1231326156383.7729</v>
      </c>
      <c r="L5544" s="444">
        <f t="shared" ca="1" si="207"/>
        <v>-296749603688489.25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-296749603688489.25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-1236456682035.3718</v>
      </c>
      <c r="L5545" s="444">
        <f t="shared" ca="1" si="207"/>
        <v>-297986060370524.63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-297986060370524.63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-1241608584877.186</v>
      </c>
      <c r="L5546" s="444">
        <f t="shared" ca="1" si="207"/>
        <v>-299227668955401.81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-299227668955401.81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-1246781953980.8408</v>
      </c>
      <c r="L5547" s="444">
        <f t="shared" ca="1" si="207"/>
        <v>-300474450909382.63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-300474450909382.63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-1251976878789.0942</v>
      </c>
      <c r="L5548" s="444">
        <f t="shared" ca="1" si="207"/>
        <v>-301726427788171.75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-301726427788171.75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-1257193449117.3823</v>
      </c>
      <c r="L5549" s="444">
        <f t="shared" ca="1" si="207"/>
        <v>-302983621237289.13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-302983621237289.13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-1262431755155.3713</v>
      </c>
      <c r="L5550" s="444">
        <f t="shared" ca="1" si="207"/>
        <v>-304246052992444.5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-304246052992444.5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-1267691887468.5188</v>
      </c>
      <c r="L5551" s="444">
        <f t="shared" ca="1" si="207"/>
        <v>-305513744879913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-305513744879913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-1272973936999.6375</v>
      </c>
      <c r="L5552" s="444">
        <f t="shared" ca="1" si="207"/>
        <v>-306786718816912.63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-306786718816912.63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-1278277995070.4692</v>
      </c>
      <c r="L5553" s="444">
        <f t="shared" ca="1" si="207"/>
        <v>-308064996811983.13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-308064996811983.13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-1283604153383.2629</v>
      </c>
      <c r="L5554" s="444">
        <f t="shared" ca="1" si="207"/>
        <v>-309348600965366.38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-309348600965366.38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-1288952504022.3599</v>
      </c>
      <c r="L5555" s="444">
        <f t="shared" ca="1" si="207"/>
        <v>-310637553469388.75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-310637553469388.75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-1294323139455.7864</v>
      </c>
      <c r="L5556" s="444">
        <f t="shared" ca="1" si="207"/>
        <v>-311931876608844.56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-311931876608844.56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-1299716152536.8523</v>
      </c>
      <c r="L5557" s="444">
        <f t="shared" ca="1" si="207"/>
        <v>-313231592761381.44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-313231592761381.44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-1305131636505.7559</v>
      </c>
      <c r="L5558" s="444">
        <f t="shared" ca="1" si="207"/>
        <v>-314536724397887.19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-314536724397887.19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-1310569684991.1965</v>
      </c>
      <c r="L5559" s="444">
        <f t="shared" ca="1" si="207"/>
        <v>-315847294082878.38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-315847294082878.38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-1316030392011.9932</v>
      </c>
      <c r="L5560" s="444">
        <f t="shared" ca="1" si="207"/>
        <v>-317163324474890.38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-317163324474890.38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-1321513851978.71</v>
      </c>
      <c r="L5561" s="444">
        <f t="shared" ca="1" si="207"/>
        <v>-318484838326869.06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-318484838326869.06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-1327020159695.2878</v>
      </c>
      <c r="L5562" s="444">
        <f t="shared" ca="1" si="207"/>
        <v>-319811858486564.38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-319811858486564.38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-1332549410360.6848</v>
      </c>
      <c r="L5563" s="444">
        <f t="shared" ca="1" si="207"/>
        <v>-321144407896925.06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-321144407896925.06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-1338101699570.521</v>
      </c>
      <c r="L5564" s="444">
        <f t="shared" ca="1" si="207"/>
        <v>-322482509596495.56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-322482509596495.56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-1343677123318.7314</v>
      </c>
      <c r="L5565" s="444">
        <f t="shared" ca="1" si="207"/>
        <v>-323826186719814.31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-323826186719814.31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-1349275777999.2263</v>
      </c>
      <c r="L5566" s="444">
        <f t="shared" ca="1" si="207"/>
        <v>-325175462497813.56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-325175462497813.56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-1354897760407.5564</v>
      </c>
      <c r="L5567" s="444">
        <f t="shared" ca="1" si="207"/>
        <v>-326530360258221.13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-326530360258221.13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-1360543167742.5879</v>
      </c>
      <c r="L5568" s="444">
        <f t="shared" ca="1" si="207"/>
        <v>-327890903425963.69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-327890903425963.69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-1366212097608.1821</v>
      </c>
      <c r="L5569" s="444">
        <f t="shared" ca="1" si="207"/>
        <v>-329257115523571.88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-329257115523571.88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-1371904648014.8828</v>
      </c>
      <c r="L5570" s="444">
        <f t="shared" ca="1" si="207"/>
        <v>-330629020171586.75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-330629020171586.75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-1377620917381.6113</v>
      </c>
      <c r="L5571" s="444">
        <f t="shared" ca="1" si="207"/>
        <v>-332006641088968.38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-332006641088968.38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-1383361004537.3682</v>
      </c>
      <c r="L5572" s="444">
        <f t="shared" ca="1" si="207"/>
        <v>-333390002093505.75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-333390002093505.75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-1389125008722.9407</v>
      </c>
      <c r="L5573" s="444">
        <f t="shared" ca="1" si="207"/>
        <v>-334779127102228.69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-334779127102228.69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-1394913029592.6196</v>
      </c>
      <c r="L5574" s="444">
        <f t="shared" ca="1" si="207"/>
        <v>-336174040131821.31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-336174040131821.31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-1400725167215.9221</v>
      </c>
      <c r="L5575" s="444">
        <f t="shared" ca="1" si="207"/>
        <v>-337574765299037.25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-337574765299037.25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-1406561522079.3218</v>
      </c>
      <c r="L5576" s="444">
        <f t="shared" ca="1" si="207"/>
        <v>-338981326821116.56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-338981326821116.56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-1412422195087.9856</v>
      </c>
      <c r="L5577" s="444">
        <f t="shared" ca="1" si="207"/>
        <v>-340393749016204.56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-340393749016204.56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-1418307287567.519</v>
      </c>
      <c r="L5578" s="444">
        <f t="shared" ca="1" si="207"/>
        <v>-341812056303772.06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-341812056303772.06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-1424216901265.7168</v>
      </c>
      <c r="L5579" s="444">
        <f t="shared" ca="1" si="207"/>
        <v>-343236273205037.75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-343236273205037.75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-1430151138354.324</v>
      </c>
      <c r="L5580" s="444">
        <f t="shared" ca="1" si="207"/>
        <v>-344666424343392.06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-344666424343392.06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-1436110101430.8003</v>
      </c>
      <c r="L5581" s="444">
        <f t="shared" ca="1" si="207"/>
        <v>-346102534444822.88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-346102534444822.88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-1442093893520.0952</v>
      </c>
      <c r="L5582" s="444">
        <f t="shared" ca="1" si="207"/>
        <v>-347544628338343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-347544628338343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-1448102618076.4292</v>
      </c>
      <c r="L5583" s="444">
        <f t="shared" ca="1" si="207"/>
        <v>-348992730956419.44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-348992730956419.44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-1454136378985.0811</v>
      </c>
      <c r="L5584" s="444">
        <f t="shared" ca="1" si="207"/>
        <v>-350446867335404.5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-350446867335404.5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-1460195280564.1853</v>
      </c>
      <c r="L5585" s="444">
        <f t="shared" ca="1" si="207"/>
        <v>-351907062615968.69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-351907062615968.69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-1466279427566.5361</v>
      </c>
      <c r="L5586" s="444">
        <f t="shared" ca="1" si="207"/>
        <v>-353373342043535.25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-353373342043535.25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-1472388925181.397</v>
      </c>
      <c r="L5587" s="444">
        <f t="shared" ca="1" si="207"/>
        <v>-354845730968716.63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-354845730968716.63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-1478523879036.3193</v>
      </c>
      <c r="L5588" s="444">
        <f t="shared" ca="1" si="207"/>
        <v>-356324254847752.94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-356324254847752.94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-1484684395198.9705</v>
      </c>
      <c r="L5589" s="444">
        <f t="shared" ca="1" si="207"/>
        <v>-357808939242951.94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-357808939242951.94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-1490870580178.9663</v>
      </c>
      <c r="L5590" s="444">
        <f t="shared" ca="1" si="207"/>
        <v>-359299809823130.88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-359299809823130.88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-1497082540929.7119</v>
      </c>
      <c r="L5591" s="444">
        <f t="shared" ca="1" si="207"/>
        <v>-360796892364060.56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-360796892364060.56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-1503320384850.2524</v>
      </c>
      <c r="L5592" s="444">
        <f t="shared" ca="1" si="207"/>
        <v>-362300212748910.81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-362300212748910.81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-1509584219787.1284</v>
      </c>
      <c r="L5593" s="444">
        <f t="shared" ca="1" si="207"/>
        <v>-363809796968697.94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-363809796968697.94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-1515874154036.2415</v>
      </c>
      <c r="L5594" s="444">
        <f t="shared" ca="1" si="207"/>
        <v>-365325671122734.19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-365325671122734.19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-1522190296344.7258</v>
      </c>
      <c r="L5595" s="444">
        <f t="shared" ca="1" si="207"/>
        <v>-366847861419078.94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-366847861419078.94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-1528532755912.8289</v>
      </c>
      <c r="L5596" s="444">
        <f t="shared" ca="1" si="207"/>
        <v>-368376394174991.75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-368376394174991.75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-1534901642395.7988</v>
      </c>
      <c r="L5597" s="444">
        <f t="shared" ca="1" si="207"/>
        <v>-369911295817387.56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-369911295817387.56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-1541297065905.7815</v>
      </c>
      <c r="L5598" s="444">
        <f t="shared" ca="1" si="207"/>
        <v>-371452592883293.38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-371452592883293.38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-1547719137013.7224</v>
      </c>
      <c r="L5599" s="444">
        <f t="shared" ca="1" si="207"/>
        <v>-373000312020307.13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-373000312020307.13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-1554167966751.2798</v>
      </c>
      <c r="L5600" s="444">
        <f t="shared" ca="1" si="207"/>
        <v>-374554479987058.38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-374554479987058.38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-1560643666612.7432</v>
      </c>
      <c r="L5601" s="444">
        <f t="shared" ca="1" si="207"/>
        <v>-376115123653671.13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-376115123653671.13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-1567146348556.9629</v>
      </c>
      <c r="L5602" s="444">
        <f t="shared" ca="1" si="207"/>
        <v>-377682270002228.06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-377682270002228.06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-1573676125009.2837</v>
      </c>
      <c r="L5603" s="444">
        <f t="shared" ca="1" si="207"/>
        <v>-379255946127237.38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-379255946127237.38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-1580233108863.489</v>
      </c>
      <c r="L5604" s="444">
        <f t="shared" ca="1" si="207"/>
        <v>-380836179236100.88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-380836179236100.88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-1586817413483.7537</v>
      </c>
      <c r="L5605" s="444">
        <f t="shared" ca="1" si="207"/>
        <v>-382422996649584.63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-382422996649584.63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-1593429152706.6025</v>
      </c>
      <c r="L5606" s="444">
        <f t="shared" ca="1" si="207"/>
        <v>-384016425802291.25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-384016425802291.25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-1600068440842.8801</v>
      </c>
      <c r="L5607" s="444">
        <f t="shared" ca="1" si="207"/>
        <v>-385616494243134.13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-385616494243134.13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-1606735392679.7256</v>
      </c>
      <c r="L5608" s="444">
        <f t="shared" ca="1" si="207"/>
        <v>-387223229635813.88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-387223229635813.88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-1613430123482.5579</v>
      </c>
      <c r="L5609" s="444">
        <f t="shared" ca="1" si="207"/>
        <v>-388836659759296.44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-388836659759296.44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-1620152748997.0684</v>
      </c>
      <c r="L5610" s="444">
        <f t="shared" ca="1" si="207"/>
        <v>-390456812508293.5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-390456812508293.5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-1626903385451.2229</v>
      </c>
      <c r="L5611" s="444">
        <f t="shared" ca="1" si="207"/>
        <v>-392083715893744.75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-392083715893744.75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-1633682149557.2698</v>
      </c>
      <c r="L5612" s="444">
        <f t="shared" ca="1" si="207"/>
        <v>-393717398043302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-393717398043302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-1640489158513.7583</v>
      </c>
      <c r="L5613" s="444">
        <f t="shared" ca="1" si="207"/>
        <v>-395357887201815.75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-395357887201815.75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-1647324530007.5657</v>
      </c>
      <c r="L5614" s="444">
        <f t="shared" ca="1" si="207"/>
        <v>-397005211731823.31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-397005211731823.31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-1654188382215.9304</v>
      </c>
      <c r="L5615" s="444">
        <f t="shared" ca="1" si="207"/>
        <v>-398659400114039.25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-398659400114039.25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-1661080833808.4968</v>
      </c>
      <c r="L5616" s="444">
        <f t="shared" ca="1" si="207"/>
        <v>-400320480947847.75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-400320480947847.75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-1668002003949.3657</v>
      </c>
      <c r="L5617" s="444">
        <f t="shared" ca="1" si="207"/>
        <v>-401988482951797.13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-401988482951797.13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-1674952012299.1548</v>
      </c>
      <c r="L5618" s="444">
        <f t="shared" ref="L5618:L5872" ca="1" si="212">I5618-J5618+K5618</f>
        <v>-403663434964096.25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-403663434964096.25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-1681930979017.0676</v>
      </c>
      <c r="L5619" s="444">
        <f t="shared" ca="1" si="212"/>
        <v>-405345365943113.31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-405345365943113.31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-1688939024762.9722</v>
      </c>
      <c r="L5620" s="444">
        <f t="shared" ca="1" si="212"/>
        <v>-407034304967876.31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-407034304967876.31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-1695976270699.4846</v>
      </c>
      <c r="L5621" s="444">
        <f t="shared" ca="1" si="212"/>
        <v>-408730281238575.81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-408730281238575.81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-1703042838494.0659</v>
      </c>
      <c r="L5622" s="444">
        <f t="shared" ca="1" si="212"/>
        <v>-410433324077069.88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-410433324077069.88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-1710138850321.1245</v>
      </c>
      <c r="L5623" s="444">
        <f t="shared" ca="1" si="212"/>
        <v>-412143462927391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-412143462927391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-1717264428864.1292</v>
      </c>
      <c r="L5624" s="444">
        <f t="shared" ca="1" si="212"/>
        <v>-413860727356255.13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-413860727356255.13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-1724419697317.7297</v>
      </c>
      <c r="L5625" s="444">
        <f t="shared" ca="1" si="212"/>
        <v>-415585147053572.88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-415585147053572.88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-1731604779389.887</v>
      </c>
      <c r="L5626" s="444">
        <f t="shared" ca="1" si="212"/>
        <v>-417316751832962.75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-417316751832962.75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-1738819799304.0115</v>
      </c>
      <c r="L5627" s="444">
        <f t="shared" ca="1" si="212"/>
        <v>-419055571632266.75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-419055571632266.75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-1746064881801.1113</v>
      </c>
      <c r="L5628" s="444">
        <f t="shared" ca="1" si="212"/>
        <v>-420801636514067.88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-420801636514067.88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-1753340152141.9495</v>
      </c>
      <c r="L5629" s="444">
        <f t="shared" ca="1" si="212"/>
        <v>-422554976666209.81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-422554976666209.81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-1760645736109.2075</v>
      </c>
      <c r="L5630" s="444">
        <f t="shared" ca="1" si="212"/>
        <v>-424315622402319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-424315622402319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-1767981760009.6624</v>
      </c>
      <c r="L5631" s="444">
        <f t="shared" ca="1" si="212"/>
        <v>-426083604162328.69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-426083604162328.69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-1775348350676.3694</v>
      </c>
      <c r="L5632" s="444">
        <f t="shared" ca="1" si="212"/>
        <v>-427858952513005.06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-427858952513005.06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-1782745635470.8545</v>
      </c>
      <c r="L5633" s="444">
        <f t="shared" ca="1" si="212"/>
        <v>-429641698148475.94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-429641698148475.94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-1790173742285.3164</v>
      </c>
      <c r="L5634" s="444">
        <f t="shared" ca="1" si="212"/>
        <v>-431431871890761.25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-431431871890761.25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-1797632799544.8386</v>
      </c>
      <c r="L5635" s="444">
        <f t="shared" ca="1" si="212"/>
        <v>-433229504690306.06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-433229504690306.06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-1805122936209.6086</v>
      </c>
      <c r="L5636" s="444">
        <f t="shared" ca="1" si="212"/>
        <v>-435034627626515.69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-435034627626515.69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-1812644281777.1487</v>
      </c>
      <c r="L5637" s="444">
        <f t="shared" ca="1" si="212"/>
        <v>-436847271908292.81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-436847271908292.81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-1820196966284.5535</v>
      </c>
      <c r="L5638" s="444">
        <f t="shared" ca="1" si="212"/>
        <v>-438667468874577.38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-438667468874577.38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-1827781120310.7388</v>
      </c>
      <c r="L5639" s="444">
        <f t="shared" ca="1" si="212"/>
        <v>-440495249994888.13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-440495249994888.13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-1835396874978.7004</v>
      </c>
      <c r="L5640" s="444">
        <f t="shared" ca="1" si="212"/>
        <v>-442330646869866.81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-442330646869866.81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-1843044361957.7783</v>
      </c>
      <c r="L5641" s="444">
        <f t="shared" ca="1" si="212"/>
        <v>-444173691231824.56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-444173691231824.56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-1850723713465.9355</v>
      </c>
      <c r="L5642" s="444">
        <f t="shared" ca="1" si="212"/>
        <v>-446024414945290.5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-446024414945290.5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-1858435062272.0439</v>
      </c>
      <c r="L5643" s="444">
        <f t="shared" ca="1" si="212"/>
        <v>-447882850007562.56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-447882850007562.56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-1866178541698.1772</v>
      </c>
      <c r="L5644" s="444">
        <f t="shared" ca="1" si="212"/>
        <v>-449749028549260.75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-449749028549260.75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-1873954285621.9197</v>
      </c>
      <c r="L5645" s="444">
        <f t="shared" ca="1" si="212"/>
        <v>-451622982834882.69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-451622982834882.69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-1881762428478.6777</v>
      </c>
      <c r="L5646" s="444">
        <f t="shared" ca="1" si="212"/>
        <v>-453504745263361.38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-453504745263361.38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-1889603105264.0056</v>
      </c>
      <c r="L5647" s="444">
        <f t="shared" ca="1" si="212"/>
        <v>-455394348368625.38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-455394348368625.38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-1897476451535.939</v>
      </c>
      <c r="L5648" s="444">
        <f t="shared" ca="1" si="212"/>
        <v>-457291824820161.31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-457291824820161.31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-1905382603417.3389</v>
      </c>
      <c r="L5649" s="444">
        <f t="shared" ca="1" si="212"/>
        <v>-459197207423578.63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-459197207423578.63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-1913321697598.2439</v>
      </c>
      <c r="L5650" s="444">
        <f t="shared" ca="1" si="212"/>
        <v>-461110529121176.88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-461110529121176.88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-1921293871338.2371</v>
      </c>
      <c r="L5651" s="444">
        <f t="shared" ca="1" si="212"/>
        <v>-463031822992515.13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-463031822992515.13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-1929299262468.813</v>
      </c>
      <c r="L5652" s="444">
        <f t="shared" ca="1" si="212"/>
        <v>-464961122254983.94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-464961122254983.94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-1937338009395.7664</v>
      </c>
      <c r="L5653" s="444">
        <f t="shared" ca="1" si="212"/>
        <v>-466898460264379.69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-466898460264379.69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-1945410251101.5818</v>
      </c>
      <c r="L5654" s="444">
        <f t="shared" ca="1" si="212"/>
        <v>-468843870515481.25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-468843870515481.25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-1953516127147.8386</v>
      </c>
      <c r="L5655" s="444">
        <f t="shared" ca="1" si="212"/>
        <v>-470797386642629.06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-470797386642629.06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-1961655777677.6211</v>
      </c>
      <c r="L5656" s="444">
        <f t="shared" ca="1" si="212"/>
        <v>-472759042420306.69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-472759042420306.69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-1969829343417.9448</v>
      </c>
      <c r="L5657" s="444">
        <f t="shared" ca="1" si="212"/>
        <v>-474728871763724.63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-474728871763724.63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-1978036965682.1855</v>
      </c>
      <c r="L5658" s="444">
        <f t="shared" ca="1" si="212"/>
        <v>-476706908729406.81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-476706908729406.81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-1986278786372.5283</v>
      </c>
      <c r="L5659" s="444">
        <f t="shared" ca="1" si="212"/>
        <v>-478693187515779.31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-478693187515779.31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-1994554947982.4138</v>
      </c>
      <c r="L5660" s="444">
        <f t="shared" ca="1" si="212"/>
        <v>-480687742463761.75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-480687742463761.75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-2002865593599.0071</v>
      </c>
      <c r="L5661" s="444">
        <f t="shared" ca="1" si="212"/>
        <v>-482690608057360.75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-482690608057360.75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-2011210866905.6697</v>
      </c>
      <c r="L5662" s="444">
        <f t="shared" ca="1" si="212"/>
        <v>-484701818924266.44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-484701818924266.44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-2019590912184.4434</v>
      </c>
      <c r="L5663" s="444">
        <f t="shared" ca="1" si="212"/>
        <v>-486721409836450.88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-486721409836450.88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-2028005874318.5452</v>
      </c>
      <c r="L5664" s="444">
        <f t="shared" ca="1" si="212"/>
        <v>-488749415710769.44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-488749415710769.44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-2036455898794.8723</v>
      </c>
      <c r="L5665" s="444">
        <f t="shared" ca="1" si="212"/>
        <v>-490785871609564.31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-490785871609564.31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-2044941131706.5178</v>
      </c>
      <c r="L5666" s="444">
        <f t="shared" ca="1" si="212"/>
        <v>-492830812741270.81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-492830812741270.81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-2053461719755.2947</v>
      </c>
      <c r="L5667" s="444">
        <f t="shared" ca="1" si="212"/>
        <v>-494884274461026.13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-494884274461026.13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-2062017810254.2756</v>
      </c>
      <c r="L5668" s="444">
        <f t="shared" ca="1" si="212"/>
        <v>-496946292271280.38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-496946292271280.38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-2070609551130.335</v>
      </c>
      <c r="L5669" s="444">
        <f t="shared" ca="1" si="212"/>
        <v>-499016901822410.69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-499016901822410.69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-2079237090926.7109</v>
      </c>
      <c r="L5670" s="444">
        <f t="shared" ca="1" si="212"/>
        <v>-501096138913337.38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-501096138913337.38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-2087900578805.5723</v>
      </c>
      <c r="L5671" s="444">
        <f t="shared" ca="1" si="212"/>
        <v>-503184039492142.94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-503184039492142.94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-2096600164550.5955</v>
      </c>
      <c r="L5672" s="444">
        <f t="shared" ca="1" si="212"/>
        <v>-505280639656693.56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-505280639656693.56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-2105335998569.5564</v>
      </c>
      <c r="L5673" s="444">
        <f t="shared" ca="1" si="212"/>
        <v>-507385975655263.13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-507385975655263.13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-2114108231896.9297</v>
      </c>
      <c r="L5674" s="444">
        <f t="shared" ca="1" si="212"/>
        <v>-509500083887160.06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-509500083887160.06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-2122917016196.5005</v>
      </c>
      <c r="L5675" s="444">
        <f t="shared" ca="1" si="212"/>
        <v>-511623000903356.56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-511623000903356.56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-2131762503763.9856</v>
      </c>
      <c r="L5676" s="444">
        <f t="shared" ca="1" si="212"/>
        <v>-513754763407120.56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-513754763407120.56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-2140644847529.6687</v>
      </c>
      <c r="L5677" s="444">
        <f t="shared" ca="1" si="212"/>
        <v>-515895408254650.25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-515895408254650.25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-2149564201061.0425</v>
      </c>
      <c r="L5678" s="444">
        <f t="shared" ca="1" si="212"/>
        <v>-518044972455711.31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-518044972455711.31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-2158520718565.4636</v>
      </c>
      <c r="L5679" s="444">
        <f t="shared" ca="1" si="212"/>
        <v>-520203493174276.75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-520203493174276.75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-2167514554892.8198</v>
      </c>
      <c r="L5680" s="444">
        <f t="shared" ca="1" si="212"/>
        <v>-522371007729169.56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-522371007729169.56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-2176545865538.2068</v>
      </c>
      <c r="L5681" s="444">
        <f t="shared" ca="1" si="212"/>
        <v>-524547553594707.75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-524547553594707.75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-2185614806644.616</v>
      </c>
      <c r="L5682" s="444">
        <f t="shared" ca="1" si="212"/>
        <v>-526733168401352.38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-526733168401352.38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-2194721535005.635</v>
      </c>
      <c r="L5683" s="444">
        <f t="shared" ca="1" si="212"/>
        <v>-528927889936358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-528927889936358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-2203866208068.1587</v>
      </c>
      <c r="L5684" s="444">
        <f t="shared" ca="1" si="212"/>
        <v>-531131756144426.19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-531131756144426.19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-2213048983935.1094</v>
      </c>
      <c r="L5685" s="444">
        <f t="shared" ca="1" si="212"/>
        <v>-533344805128361.31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-533344805128361.31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-2222270021368.1719</v>
      </c>
      <c r="L5686" s="444">
        <f t="shared" ca="1" si="212"/>
        <v>-535567075149729.5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-535567075149729.5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-2231529479790.5396</v>
      </c>
      <c r="L5687" s="444">
        <f t="shared" ca="1" si="212"/>
        <v>-537798604629520.06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-537798604629520.06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-2240827519289.667</v>
      </c>
      <c r="L5688" s="444">
        <f t="shared" ca="1" si="212"/>
        <v>-540039432148809.75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-540039432148809.75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-2250164300620.0405</v>
      </c>
      <c r="L5689" s="444">
        <f t="shared" ca="1" si="212"/>
        <v>-542289596449429.81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-542289596449429.81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-2259539985205.9575</v>
      </c>
      <c r="L5690" s="444">
        <f t="shared" ca="1" si="212"/>
        <v>-544549136434635.75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-544549136434635.75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-2268954735144.3154</v>
      </c>
      <c r="L5691" s="444">
        <f t="shared" ca="1" si="212"/>
        <v>-546818091169780.06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-546818091169780.06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-2278408713207.417</v>
      </c>
      <c r="L5692" s="444">
        <f t="shared" ca="1" si="212"/>
        <v>-549096499882987.5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-549096499882987.5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-2287902082845.7808</v>
      </c>
      <c r="L5693" s="444">
        <f t="shared" ca="1" si="212"/>
        <v>-551384401965833.25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-551384401965833.25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-2297435008190.9717</v>
      </c>
      <c r="L5694" s="444">
        <f t="shared" ca="1" si="212"/>
        <v>-553681836974024.25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-553681836974024.25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-2307007654058.4346</v>
      </c>
      <c r="L5695" s="444">
        <f t="shared" ca="1" si="212"/>
        <v>-555988844628082.69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-555988844628082.69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-2316620185950.3447</v>
      </c>
      <c r="L5696" s="444">
        <f t="shared" ca="1" si="212"/>
        <v>-558305464814033.06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-558305464814033.06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-2326272770058.4707</v>
      </c>
      <c r="L5697" s="444">
        <f t="shared" ca="1" si="212"/>
        <v>-560631737584091.56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-560631737584091.56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-2335965573267.0483</v>
      </c>
      <c r="L5698" s="444">
        <f t="shared" ca="1" si="212"/>
        <v>-562967703157358.63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-562967703157358.63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-2345698763155.6611</v>
      </c>
      <c r="L5699" s="444">
        <f t="shared" ca="1" si="212"/>
        <v>-565313401920514.25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-565313401920514.25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-2355472508002.1426</v>
      </c>
      <c r="L5700" s="444">
        <f t="shared" ca="1" si="212"/>
        <v>-567668874428516.38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-567668874428516.38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-2365286976785.4849</v>
      </c>
      <c r="L5701" s="444">
        <f t="shared" ca="1" si="212"/>
        <v>-570034161405301.88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-570034161405301.88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-2375142339188.7578</v>
      </c>
      <c r="L5702" s="444">
        <f t="shared" ca="1" si="212"/>
        <v>-572409303744490.63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-572409303744490.63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-2385038765602.0444</v>
      </c>
      <c r="L5703" s="444">
        <f t="shared" ca="1" si="212"/>
        <v>-574794342510092.63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-574794342510092.63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-2394976427125.3857</v>
      </c>
      <c r="L5704" s="444">
        <f t="shared" ca="1" si="212"/>
        <v>-577189318937218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-577189318937218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-2404955495571.7417</v>
      </c>
      <c r="L5705" s="444">
        <f t="shared" ca="1" si="212"/>
        <v>-579594274432789.75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-579594274432789.75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-2414976143469.957</v>
      </c>
      <c r="L5706" s="444">
        <f t="shared" ca="1" si="212"/>
        <v>-582009250576259.75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-582009250576259.75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-2425038544067.749</v>
      </c>
      <c r="L5707" s="444">
        <f t="shared" ca="1" si="212"/>
        <v>-584434289120327.5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-584434289120327.5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-2435142871334.6978</v>
      </c>
      <c r="L5708" s="444">
        <f t="shared" ca="1" si="212"/>
        <v>-586869431991662.25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-586869431991662.25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-2445289299965.2593</v>
      </c>
      <c r="L5709" s="444">
        <f t="shared" ca="1" si="212"/>
        <v>-589314721291627.5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-589314721291627.5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-2455478005381.7813</v>
      </c>
      <c r="L5710" s="444">
        <f t="shared" ca="1" si="212"/>
        <v>-591770199297009.25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-591770199297009.25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-2465709163737.5386</v>
      </c>
      <c r="L5711" s="444">
        <f t="shared" ca="1" si="212"/>
        <v>-594235908460746.75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-594235908460746.75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-2475982951919.7783</v>
      </c>
      <c r="L5712" s="444">
        <f t="shared" ca="1" si="212"/>
        <v>-596711891412666.5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-596711891412666.5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-2486299547552.7769</v>
      </c>
      <c r="L5713" s="444">
        <f t="shared" ca="1" si="212"/>
        <v>-599198190960219.25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-599198190960219.25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-2496659129000.9136</v>
      </c>
      <c r="L5714" s="444">
        <f t="shared" ca="1" si="212"/>
        <v>-601694850089220.13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-601694850089220.13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-2507061875371.7505</v>
      </c>
      <c r="L5715" s="444">
        <f t="shared" ca="1" si="212"/>
        <v>-604201911964591.88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-604201911964591.88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-2517507966519.1328</v>
      </c>
      <c r="L5716" s="444">
        <f t="shared" ca="1" si="212"/>
        <v>-606719419931111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-606719419931111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-2527997583046.2959</v>
      </c>
      <c r="L5717" s="444">
        <f t="shared" ca="1" si="212"/>
        <v>-609247417514157.25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-609247417514157.25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-2538530906308.9883</v>
      </c>
      <c r="L5718" s="444">
        <f t="shared" ca="1" si="212"/>
        <v>-611785948420466.25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-611785948420466.25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-2549108118418.6094</v>
      </c>
      <c r="L5719" s="444">
        <f t="shared" ca="1" si="212"/>
        <v>-614335056538884.88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-614335056538884.88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-2559729402245.3535</v>
      </c>
      <c r="L5720" s="444">
        <f t="shared" ca="1" si="212"/>
        <v>-616894785941130.25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-616894785941130.25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-2570394941421.376</v>
      </c>
      <c r="L5721" s="444">
        <f t="shared" ca="1" si="212"/>
        <v>-619465180882551.63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-619465180882551.63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-2581104920343.9648</v>
      </c>
      <c r="L5722" s="444">
        <f t="shared" ca="1" si="212"/>
        <v>-622046285802895.63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-622046285802895.63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-2591859524178.7319</v>
      </c>
      <c r="L5723" s="444">
        <f t="shared" ca="1" si="212"/>
        <v>-624638145327074.38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-624638145327074.38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-2602658938862.8101</v>
      </c>
      <c r="L5724" s="444">
        <f t="shared" ca="1" si="212"/>
        <v>-627240804265937.13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-627240804265937.13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-2613503351108.0713</v>
      </c>
      <c r="L5725" s="444">
        <f t="shared" ca="1" si="212"/>
        <v>-629854307617045.25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-629854307617045.25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-2624392948404.355</v>
      </c>
      <c r="L5726" s="444">
        <f t="shared" ca="1" si="212"/>
        <v>-632478700565449.63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-632478700565449.63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-2635327919022.7065</v>
      </c>
      <c r="L5727" s="444">
        <f t="shared" ca="1" si="212"/>
        <v>-635114028484472.38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-635114028484472.38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-2646308452018.6348</v>
      </c>
      <c r="L5728" s="444">
        <f t="shared" ca="1" si="212"/>
        <v>-637760336936491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-637760336936491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-2657334737235.3789</v>
      </c>
      <c r="L5729" s="444">
        <f t="shared" ca="1" si="212"/>
        <v>-640417671673726.38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-640417671673726.38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-2668406965307.1934</v>
      </c>
      <c r="L5730" s="444">
        <f t="shared" ca="1" si="212"/>
        <v>-643086078639033.63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-643086078639033.63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-2679525327662.6401</v>
      </c>
      <c r="L5731" s="444">
        <f t="shared" ca="1" si="212"/>
        <v>-645765603966696.25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-645765603966696.25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-2690690016527.9009</v>
      </c>
      <c r="L5732" s="444">
        <f t="shared" ca="1" si="212"/>
        <v>-648456293983224.13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-648456293983224.13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-2701901224930.1006</v>
      </c>
      <c r="L5733" s="444">
        <f t="shared" ca="1" si="212"/>
        <v>-651158195208154.25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-651158195208154.25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-2713159146700.6426</v>
      </c>
      <c r="L5734" s="444">
        <f t="shared" ca="1" si="212"/>
        <v>-653871354354854.88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-653871354354854.88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-2724463976478.562</v>
      </c>
      <c r="L5735" s="444">
        <f t="shared" ca="1" si="212"/>
        <v>-656595818331333.38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-656595818331333.38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-2735815909713.8892</v>
      </c>
      <c r="L5736" s="444">
        <f t="shared" ca="1" si="212"/>
        <v>-659331634241047.25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-659331634241047.25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-2747215142671.0303</v>
      </c>
      <c r="L5737" s="444">
        <f t="shared" ca="1" si="212"/>
        <v>-662078849383718.25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-662078849383718.25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-2758661872432.1592</v>
      </c>
      <c r="L5738" s="444">
        <f t="shared" ca="1" si="212"/>
        <v>-664837511256150.38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-664837511256150.38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-2770156296900.6265</v>
      </c>
      <c r="L5739" s="444">
        <f t="shared" ca="1" si="212"/>
        <v>-667607667553051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-667607667553051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-2781698614804.3789</v>
      </c>
      <c r="L5740" s="444">
        <f t="shared" ca="1" si="212"/>
        <v>-670389366167855.38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-670389366167855.38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-2793289025699.3975</v>
      </c>
      <c r="L5741" s="444">
        <f t="shared" ca="1" si="212"/>
        <v>-673182655193554.75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-673182655193554.75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-2804927729973.1445</v>
      </c>
      <c r="L5742" s="444">
        <f t="shared" ca="1" si="212"/>
        <v>-675987582923527.88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-675987582923527.88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-2816614928848.0327</v>
      </c>
      <c r="L5743" s="444">
        <f t="shared" ca="1" si="212"/>
        <v>-678804197852375.88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-678804197852375.88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-2828350824384.8994</v>
      </c>
      <c r="L5744" s="444">
        <f t="shared" ca="1" si="212"/>
        <v>-681632548676760.75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-681632548676760.75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-2840135619486.5029</v>
      </c>
      <c r="L5745" s="444">
        <f t="shared" ca="1" si="212"/>
        <v>-684472684296247.25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-684472684296247.25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-2851969517901.0303</v>
      </c>
      <c r="L5746" s="444">
        <f t="shared" ca="1" si="212"/>
        <v>-687324653814148.25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-687324653814148.25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-2863852724225.6177</v>
      </c>
      <c r="L5747" s="444">
        <f t="shared" ca="1" si="212"/>
        <v>-690188506538373.88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-690188506538373.88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-2875785443909.8911</v>
      </c>
      <c r="L5748" s="444">
        <f t="shared" ca="1" si="212"/>
        <v>-693064291982283.75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-693064291982283.75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-2887767883259.5156</v>
      </c>
      <c r="L5749" s="444">
        <f t="shared" ca="1" si="212"/>
        <v>-695952059865543.25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-695952059865543.25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-2899800249439.7637</v>
      </c>
      <c r="L5750" s="444">
        <f t="shared" ca="1" si="212"/>
        <v>-698851860114983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-698851860114983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-2911882750479.0957</v>
      </c>
      <c r="L5751" s="444">
        <f t="shared" ca="1" si="212"/>
        <v>-701763742865462.13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-701763742865462.13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-2924015595272.7588</v>
      </c>
      <c r="L5752" s="444">
        <f t="shared" ca="1" si="212"/>
        <v>-704687758460734.88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-704687758460734.88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-2936198993586.3955</v>
      </c>
      <c r="L5753" s="444">
        <f t="shared" ca="1" si="212"/>
        <v>-707623957454321.25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-707623957454321.25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-2948433156059.6719</v>
      </c>
      <c r="L5754" s="444">
        <f t="shared" ca="1" si="212"/>
        <v>-710572390610380.88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-710572390610380.88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-2960718294209.9204</v>
      </c>
      <c r="L5755" s="444">
        <f t="shared" ca="1" si="212"/>
        <v>-713533108904590.75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-713533108904590.75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-2973054620435.7949</v>
      </c>
      <c r="L5756" s="444">
        <f t="shared" ca="1" si="212"/>
        <v>-716506163525026.5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-716506163525026.5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-2985442348020.9438</v>
      </c>
      <c r="L5757" s="444">
        <f t="shared" ca="1" si="212"/>
        <v>-719491605873047.5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-719491605873047.5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-2997881691137.6978</v>
      </c>
      <c r="L5758" s="444">
        <f t="shared" ca="1" si="212"/>
        <v>-722489487564185.25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-722489487564185.25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-3010372864850.772</v>
      </c>
      <c r="L5759" s="444">
        <f t="shared" ca="1" si="212"/>
        <v>-725499860429036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-725499860429036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-3022916085120.9834</v>
      </c>
      <c r="L5760" s="444">
        <f t="shared" ca="1" si="212"/>
        <v>-728522776514157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-728522776514157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-3035511568808.9873</v>
      </c>
      <c r="L5761" s="444">
        <f t="shared" ca="1" si="212"/>
        <v>-731558288082966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-731558288082966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-3048159533679.0249</v>
      </c>
      <c r="L5762" s="444">
        <f t="shared" ca="1" si="212"/>
        <v>-734606447616645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-734606447616645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-3060860198402.6875</v>
      </c>
      <c r="L5763" s="444">
        <f t="shared" ca="1" si="212"/>
        <v>-737667307815047.75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-737667307815047.75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-3073613782562.6987</v>
      </c>
      <c r="L5764" s="444">
        <f t="shared" ca="1" si="212"/>
        <v>-740740921597610.5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-740740921597610.5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-3086420506656.7104</v>
      </c>
      <c r="L5765" s="444">
        <f t="shared" ca="1" si="212"/>
        <v>-743827342104267.25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-743827342104267.25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-3099280592101.1133</v>
      </c>
      <c r="L5766" s="444">
        <f t="shared" ca="1" si="212"/>
        <v>-746926622696368.38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-746926622696368.38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-3112194261234.8682</v>
      </c>
      <c r="L5767" s="444">
        <f t="shared" ca="1" si="212"/>
        <v>-750038816957603.25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-750038816957603.25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-3125161737323.3467</v>
      </c>
      <c r="L5768" s="444">
        <f t="shared" ca="1" si="212"/>
        <v>-753163978694926.63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-753163978694926.63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-3138183244562.1943</v>
      </c>
      <c r="L5769" s="444">
        <f t="shared" ca="1" si="212"/>
        <v>-756302161939488.88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-756302161939488.88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-3151259008081.2036</v>
      </c>
      <c r="L5770" s="444">
        <f t="shared" ca="1" si="212"/>
        <v>-759453420947570.13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-759453420947570.13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-3164389253948.209</v>
      </c>
      <c r="L5771" s="444">
        <f t="shared" ca="1" si="212"/>
        <v>-762617810201518.38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-762617810201518.38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-3177574209172.9932</v>
      </c>
      <c r="L5772" s="444">
        <f t="shared" ca="1" si="212"/>
        <v>-765795384410691.38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-765795384410691.38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-3190814101711.2139</v>
      </c>
      <c r="L5773" s="444">
        <f t="shared" ca="1" si="212"/>
        <v>-768986198512402.63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-768986198512402.63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-3204109160468.3442</v>
      </c>
      <c r="L5774" s="444">
        <f t="shared" ca="1" si="212"/>
        <v>-772190307672871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-772190307672871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-3217459615303.6289</v>
      </c>
      <c r="L5775" s="444">
        <f t="shared" ca="1" si="212"/>
        <v>-775407767288174.63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-775407767288174.63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-3230865697034.061</v>
      </c>
      <c r="L5776" s="444">
        <f t="shared" ca="1" si="212"/>
        <v>-778638632985208.63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-778638632985208.63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-3244327637438.3691</v>
      </c>
      <c r="L5777" s="444">
        <f t="shared" ca="1" si="212"/>
        <v>-781882960622647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-781882960622647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-3257845669261.0293</v>
      </c>
      <c r="L5778" s="444">
        <f t="shared" ca="1" si="212"/>
        <v>-785140806291908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-785140806291908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-3271420026216.2832</v>
      </c>
      <c r="L5779" s="444">
        <f t="shared" ca="1" si="212"/>
        <v>-788412226318124.25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-788412226318124.25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-3285050942992.1846</v>
      </c>
      <c r="L5780" s="444">
        <f t="shared" ca="1" si="212"/>
        <v>-791697277261116.38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-791697277261116.38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-3298738655254.6514</v>
      </c>
      <c r="L5781" s="444">
        <f t="shared" ca="1" si="212"/>
        <v>-794996015916371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-794996015916371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-3312483399651.5459</v>
      </c>
      <c r="L5782" s="444">
        <f t="shared" ca="1" si="212"/>
        <v>-798308499316022.5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-798308499316022.5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-3326285413816.7603</v>
      </c>
      <c r="L5783" s="444">
        <f t="shared" ca="1" si="212"/>
        <v>-801634784729839.25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-801634784729839.25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-3340144936374.3301</v>
      </c>
      <c r="L5784" s="444">
        <f t="shared" ca="1" si="212"/>
        <v>-804974929666213.63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-804974929666213.63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-3354062206942.5566</v>
      </c>
      <c r="L5785" s="444">
        <f t="shared" ca="1" si="212"/>
        <v>-808328991873156.13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-808328991873156.13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-3368037466138.1504</v>
      </c>
      <c r="L5786" s="444">
        <f t="shared" ca="1" si="212"/>
        <v>-811697029339294.25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-811697029339294.25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-3382070955580.3926</v>
      </c>
      <c r="L5787" s="444">
        <f t="shared" ca="1" si="212"/>
        <v>-815079100294874.63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-815079100294874.63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-3396162917895.311</v>
      </c>
      <c r="L5788" s="444">
        <f t="shared" ca="1" si="212"/>
        <v>-818475263212769.88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-818475263212769.88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-3410313596719.8745</v>
      </c>
      <c r="L5789" s="444">
        <f t="shared" ca="1" si="212"/>
        <v>-821885576809489.75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-821885576809489.75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-3424523236706.207</v>
      </c>
      <c r="L5790" s="444">
        <f t="shared" ca="1" si="212"/>
        <v>-825310100046196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-825310100046196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-3438792083525.8164</v>
      </c>
      <c r="L5791" s="444">
        <f t="shared" ca="1" si="212"/>
        <v>-828748892129721.88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-828748892129721.88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-3453120383873.8413</v>
      </c>
      <c r="L5792" s="444">
        <f t="shared" ca="1" si="212"/>
        <v>-832202012513595.75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-832202012513595.75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-3467508385473.3154</v>
      </c>
      <c r="L5793" s="444">
        <f t="shared" ca="1" si="212"/>
        <v>-835669520899069.13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-835669520899069.13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-3481956337079.4546</v>
      </c>
      <c r="L5794" s="444">
        <f t="shared" ca="1" si="212"/>
        <v>-839151477236148.63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-839151477236148.63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-3496464488483.9526</v>
      </c>
      <c r="L5795" s="444">
        <f t="shared" ca="1" si="212"/>
        <v>-842647941724632.63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-842647941724632.63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-3511033090519.3027</v>
      </c>
      <c r="L5796" s="444">
        <f t="shared" ca="1" si="212"/>
        <v>-846158974815151.88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-846158974815151.88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-3525662395063.1328</v>
      </c>
      <c r="L5797" s="444">
        <f t="shared" ca="1" si="212"/>
        <v>-849684637210215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-849684637210215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-3540352655042.5625</v>
      </c>
      <c r="L5798" s="444">
        <f t="shared" ca="1" si="212"/>
        <v>-853224989865257.5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-853224989865257.5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-3555104124438.5728</v>
      </c>
      <c r="L5799" s="444">
        <f t="shared" ca="1" si="212"/>
        <v>-856780093989696.13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-856780093989696.13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-3569917058290.4004</v>
      </c>
      <c r="L5800" s="444">
        <f t="shared" ca="1" si="212"/>
        <v>-860350011047986.5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-860350011047986.5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-3584791712699.9438</v>
      </c>
      <c r="L5801" s="444">
        <f t="shared" ca="1" si="212"/>
        <v>-863934802760686.5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-863934802760686.5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-3599728344836.1938</v>
      </c>
      <c r="L5802" s="444">
        <f t="shared" ca="1" si="212"/>
        <v>-867534531105522.75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-867534531105522.75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-3614727212939.6782</v>
      </c>
      <c r="L5803" s="444">
        <f t="shared" ca="1" si="212"/>
        <v>-871149258318462.38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-871149258318462.38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-3629788576326.9263</v>
      </c>
      <c r="L5804" s="444">
        <f t="shared" ca="1" si="212"/>
        <v>-874779046894789.25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-874779046894789.25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-3644912695394.9551</v>
      </c>
      <c r="L5805" s="444">
        <f t="shared" ca="1" si="212"/>
        <v>-878423959590184.25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-878423959590184.25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-3660099831625.7676</v>
      </c>
      <c r="L5806" s="444">
        <f t="shared" ca="1" si="212"/>
        <v>-882084059421810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-882084059421810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-3675350247590.8745</v>
      </c>
      <c r="L5807" s="444">
        <f t="shared" ca="1" si="212"/>
        <v>-885759409669400.88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-885759409669400.88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-3690664206955.8369</v>
      </c>
      <c r="L5808" s="444">
        <f t="shared" ca="1" si="212"/>
        <v>-889450073876356.75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-889450073876356.75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-3706041974484.8198</v>
      </c>
      <c r="L5809" s="444">
        <f t="shared" ca="1" si="212"/>
        <v>-893156115850841.63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-893156115850841.63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-3721483816045.1733</v>
      </c>
      <c r="L5810" s="444">
        <f t="shared" ca="1" si="212"/>
        <v>-896877599666886.75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-896877599666886.75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-3736989998612.0278</v>
      </c>
      <c r="L5811" s="444">
        <f t="shared" ca="1" si="212"/>
        <v>-900614589665498.75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-900614589665498.75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-3752560790272.9116</v>
      </c>
      <c r="L5812" s="444">
        <f t="shared" ca="1" si="212"/>
        <v>-904367150455771.63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-904367150455771.63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-3768196460232.3818</v>
      </c>
      <c r="L5813" s="444">
        <f t="shared" ca="1" si="212"/>
        <v>-908135346916004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-908135346916004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-3783897278816.6826</v>
      </c>
      <c r="L5814" s="444">
        <f t="shared" ca="1" si="212"/>
        <v>-911919244194820.63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-911919244194820.63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-3799663517478.4194</v>
      </c>
      <c r="L5815" s="444">
        <f t="shared" ca="1" si="212"/>
        <v>-915718907712299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-915718907712299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-3815495448801.2456</v>
      </c>
      <c r="L5816" s="444">
        <f t="shared" ca="1" si="212"/>
        <v>-919534403161100.25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-919534403161100.25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-3831393346504.5845</v>
      </c>
      <c r="L5817" s="444">
        <f t="shared" ca="1" si="212"/>
        <v>-923365796507604.88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-923365796507604.88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-3847357485448.3535</v>
      </c>
      <c r="L5818" s="444">
        <f t="shared" ca="1" si="212"/>
        <v>-927213153993053.25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-927213153993053.25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-3863388141637.7212</v>
      </c>
      <c r="L5819" s="444">
        <f t="shared" ca="1" si="212"/>
        <v>-931076542134691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-931076542134691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-3879485592227.8784</v>
      </c>
      <c r="L5820" s="444">
        <f t="shared" ca="1" si="212"/>
        <v>-934956027726918.88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-934956027726918.88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-3895650115528.8291</v>
      </c>
      <c r="L5821" s="444">
        <f t="shared" ca="1" si="212"/>
        <v>-938851677842447.75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-938851677842447.75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-3911881991010.1987</v>
      </c>
      <c r="L5822" s="444">
        <f t="shared" ca="1" si="212"/>
        <v>-942763559833458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-942763559833458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-3928181499306.0747</v>
      </c>
      <c r="L5823" s="444">
        <f t="shared" ca="1" si="212"/>
        <v>-946691741332764.13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-946691741332764.13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-3944548922219.8501</v>
      </c>
      <c r="L5824" s="444">
        <f t="shared" ca="1" si="212"/>
        <v>-950636290254984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-950636290254984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-3960984542729.1001</v>
      </c>
      <c r="L5825" s="444">
        <f t="shared" ca="1" si="212"/>
        <v>-954597274797713.13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-954597274797713.13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-3977488644990.4712</v>
      </c>
      <c r="L5826" s="444">
        <f t="shared" ca="1" si="212"/>
        <v>-958574763442703.63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-958574763442703.63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-3994061514344.5981</v>
      </c>
      <c r="L5827" s="444">
        <f t="shared" ca="1" si="212"/>
        <v>-962568824957048.25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-962568824957048.25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-4010703437321.0342</v>
      </c>
      <c r="L5828" s="444">
        <f t="shared" ca="1" si="212"/>
        <v>-966579528394369.25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-966579528394369.25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-4027414701643.2051</v>
      </c>
      <c r="L5829" s="444">
        <f t="shared" ca="1" si="212"/>
        <v>-970606943096012.5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-970606943096012.5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-4044195596233.3848</v>
      </c>
      <c r="L5830" s="444">
        <f t="shared" ca="1" si="212"/>
        <v>-974651138692245.88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-974651138692245.88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-4061046411217.6904</v>
      </c>
      <c r="L5831" s="444">
        <f t="shared" ca="1" si="212"/>
        <v>-978712185103463.63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-978712185103463.63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-4077967437931.0981</v>
      </c>
      <c r="L5832" s="444">
        <f t="shared" ca="1" si="212"/>
        <v>-982790152541394.75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-982790152541394.75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-4094958968922.478</v>
      </c>
      <c r="L5833" s="444">
        <f t="shared" ca="1" si="212"/>
        <v>-986885111510317.25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-986885111510317.25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-4112021297959.6553</v>
      </c>
      <c r="L5834" s="444">
        <f t="shared" ca="1" si="212"/>
        <v>-990997132808276.88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-990997132808276.88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-4129154720034.4868</v>
      </c>
      <c r="L5835" s="444">
        <f t="shared" ca="1" si="212"/>
        <v>-995126287528311.38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-995126287528311.38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-4146359531367.9639</v>
      </c>
      <c r="L5836" s="444">
        <f t="shared" ca="1" si="212"/>
        <v>-999272647059679.38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-999272647059679.38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-4163636029415.3311</v>
      </c>
      <c r="L5837" s="444">
        <f t="shared" ca="1" si="212"/>
        <v>-1003436283089094.8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-1003436283089094.8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-4180984512871.2285</v>
      </c>
      <c r="L5838" s="444">
        <f t="shared" ca="1" si="212"/>
        <v>-1007617267601966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-1007617267601966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-4198405281674.8584</v>
      </c>
      <c r="L5839" s="444">
        <f t="shared" ca="1" si="212"/>
        <v>-1011815672883640.9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-1011815672883640.9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-4215898637015.1704</v>
      </c>
      <c r="L5840" s="444">
        <f t="shared" ca="1" si="212"/>
        <v>-1016031571520656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-1016031571520656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-4233464881336.0664</v>
      </c>
      <c r="L5841" s="444">
        <f t="shared" ca="1" si="212"/>
        <v>-1020265036401992.1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-1020265036401992.1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-4251104318341.6343</v>
      </c>
      <c r="L5842" s="444">
        <f t="shared" ca="1" si="212"/>
        <v>-1024516140720333.8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-1024516140720333.8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-4268817253001.3906</v>
      </c>
      <c r="L5843" s="444">
        <f t="shared" ca="1" si="212"/>
        <v>-1028784957973335.1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-1028784957973335.1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-4286603991555.5625</v>
      </c>
      <c r="L5844" s="444">
        <f t="shared" ca="1" si="212"/>
        <v>-1033071561964890.8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-1033071561964890.8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-4304464841520.3784</v>
      </c>
      <c r="L5845" s="444">
        <f t="shared" ca="1" si="212"/>
        <v>-1037376026806411.1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-1037376026806411.1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-4322400111693.3794</v>
      </c>
      <c r="L5846" s="444">
        <f t="shared" ca="1" si="212"/>
        <v>-1041698426918104.5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-1041698426918104.5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-4340410112158.7686</v>
      </c>
      <c r="L5847" s="444">
        <f t="shared" ca="1" si="212"/>
        <v>-1046038837030263.3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-1046038837030263.3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-4358495154292.7637</v>
      </c>
      <c r="L5848" s="444">
        <f t="shared" ca="1" si="212"/>
        <v>-1050397332184556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-1050397332184556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-4376655550768.9834</v>
      </c>
      <c r="L5849" s="444">
        <f t="shared" ca="1" si="212"/>
        <v>-1054773987735325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-1054773987735325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-4394891615563.854</v>
      </c>
      <c r="L5850" s="444">
        <f t="shared" ca="1" si="212"/>
        <v>-1059168879350888.9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-1059168879350888.9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-4413203663962.0361</v>
      </c>
      <c r="L5851" s="444">
        <f t="shared" ca="1" si="212"/>
        <v>-1063582083014850.9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-1063582083014850.9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-4431592012561.8789</v>
      </c>
      <c r="L5852" s="444">
        <f t="shared" ca="1" si="212"/>
        <v>-1068013675027412.8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-1068013675027412.8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-4450056979280.8867</v>
      </c>
      <c r="L5853" s="444">
        <f t="shared" ca="1" si="212"/>
        <v>-1072463732006693.6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-1072463732006693.6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-4468598883361.2236</v>
      </c>
      <c r="L5854" s="444">
        <f t="shared" ca="1" si="212"/>
        <v>-1076932330890054.9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-1076932330890054.9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-4487218045375.2285</v>
      </c>
      <c r="L5855" s="444">
        <f t="shared" ca="1" si="212"/>
        <v>-1081419548935430.1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-1081419548935430.1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-4505914787230.958</v>
      </c>
      <c r="L5856" s="444">
        <f t="shared" ca="1" si="212"/>
        <v>-1085925463722661.1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-1085925463722661.1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-4524689432177.7549</v>
      </c>
      <c r="L5857" s="444">
        <f t="shared" ca="1" si="212"/>
        <v>-1090450153154838.9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-1090450153154838.9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-4543542304811.8291</v>
      </c>
      <c r="L5858" s="444">
        <f t="shared" ca="1" si="212"/>
        <v>-1094993695459650.8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-1094993695459650.8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-4562473731081.8779</v>
      </c>
      <c r="L5859" s="444">
        <f t="shared" ca="1" si="212"/>
        <v>-1099556169190732.6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-1099556169190732.6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-4581484038294.7188</v>
      </c>
      <c r="L5860" s="444">
        <f t="shared" ca="1" si="212"/>
        <v>-1104137653229027.4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-1104137653229027.4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-4600573555120.9473</v>
      </c>
      <c r="L5861" s="444">
        <f t="shared" ca="1" si="212"/>
        <v>-1108738226784148.4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-1108738226784148.4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-4619742611600.6182</v>
      </c>
      <c r="L5862" s="444">
        <f t="shared" ca="1" si="212"/>
        <v>-1113357969395749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-1113357969395749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-4638991539148.9551</v>
      </c>
      <c r="L5863" s="444">
        <f t="shared" ca="1" si="212"/>
        <v>-1117996960934898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-1117996960934898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-4658320670562.0752</v>
      </c>
      <c r="L5864" s="444">
        <f t="shared" ca="1" si="212"/>
        <v>-1122655281605460.1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-1122655281605460.1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-4677730340022.75</v>
      </c>
      <c r="L5865" s="444">
        <f t="shared" ca="1" si="212"/>
        <v>-1127333011945483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-1127333011945483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-4697220883106.1787</v>
      </c>
      <c r="L5866" s="444">
        <f t="shared" ca="1" si="212"/>
        <v>-1132030232828589.3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-1132030232828589.3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-4716792636785.7881</v>
      </c>
      <c r="L5867" s="444">
        <f t="shared" ca="1" si="212"/>
        <v>-1136747025465375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-1136747025465375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-4736445939439.0625</v>
      </c>
      <c r="L5868" s="444">
        <f t="shared" ca="1" si="212"/>
        <v>-1141483471404814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-1141483471404814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-4756181130853.3916</v>
      </c>
      <c r="L5869" s="444">
        <f t="shared" ca="1" si="212"/>
        <v>-1146239652535667.5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-1146239652535667.5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-4775998552231.9482</v>
      </c>
      <c r="L5870" s="444">
        <f t="shared" ca="1" si="212"/>
        <v>-1151015651087899.5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-1151015651087899.5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-4795898546199.5811</v>
      </c>
      <c r="L5871" s="444">
        <f t="shared" ca="1" si="212"/>
        <v>-1155811549634099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-1155811549634099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-4815881456808.7461</v>
      </c>
      <c r="L5872" s="444">
        <f t="shared" ca="1" si="212"/>
        <v>-1160627431090907.8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-1160627431090907.8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-4835947629545.4492</v>
      </c>
      <c r="L5873" s="444">
        <f t="shared" ref="L5873:L6127" ca="1" si="217">I5873-J5873+K5873</f>
        <v>-1165463378720453.3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-1165463378720453.3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-4856097411335.2217</v>
      </c>
      <c r="L5874" s="444">
        <f t="shared" ca="1" si="217"/>
        <v>-1170319476131788.5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-1170319476131788.5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-4876331150549.1191</v>
      </c>
      <c r="L5875" s="444">
        <f t="shared" ca="1" si="217"/>
        <v>-1175195807282337.5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-1175195807282337.5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-4896649197009.7393</v>
      </c>
      <c r="L5876" s="444">
        <f t="shared" ca="1" si="217"/>
        <v>-1180092456479347.3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-1180092456479347.3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-4917051901997.2803</v>
      </c>
      <c r="L5877" s="444">
        <f t="shared" ca="1" si="217"/>
        <v>-1185009508381344.5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-1185009508381344.5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-4937539618255.6016</v>
      </c>
      <c r="L5878" s="444">
        <f t="shared" ca="1" si="217"/>
        <v>-1189947047999600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-1189947047999600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-4958112699998.333</v>
      </c>
      <c r="L5879" s="444">
        <f t="shared" ca="1" si="217"/>
        <v>-1194905160699598.3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-1194905160699598.3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-4978771502914.9922</v>
      </c>
      <c r="L5880" s="444">
        <f t="shared" ca="1" si="217"/>
        <v>-1199883932202513.3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-1199883932202513.3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-4999516384177.1387</v>
      </c>
      <c r="L5881" s="444">
        <f t="shared" ca="1" si="217"/>
        <v>-1204883448586690.5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-1204883448586690.5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-5020347702444.5439</v>
      </c>
      <c r="L5882" s="444">
        <f t="shared" ca="1" si="217"/>
        <v>-1209903796289135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-1209903796289135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-5041265817871.3955</v>
      </c>
      <c r="L5883" s="444">
        <f t="shared" ca="1" si="217"/>
        <v>-1214945062107006.5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-1214945062107006.5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-5062271092112.5273</v>
      </c>
      <c r="L5884" s="444">
        <f t="shared" ca="1" si="217"/>
        <v>-1220007333199119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-1220007333199119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-5083363888329.6621</v>
      </c>
      <c r="L5885" s="444">
        <f t="shared" ca="1" si="217"/>
        <v>-1225090697087448.8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-1225090697087448.8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-5104544571197.7031</v>
      </c>
      <c r="L5886" s="444">
        <f t="shared" ca="1" si="217"/>
        <v>-1230195241658646.5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-1230195241658646.5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-5125813506911.0273</v>
      </c>
      <c r="L5887" s="444">
        <f t="shared" ca="1" si="217"/>
        <v>-1235321055165557.5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-1235321055165557.5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-5147171063189.8232</v>
      </c>
      <c r="L5888" s="444">
        <f t="shared" ca="1" si="217"/>
        <v>-1240468226228747.3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-1240468226228747.3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-5168617609286.4473</v>
      </c>
      <c r="L5889" s="444">
        <f t="shared" ca="1" si="217"/>
        <v>-1245636843838033.8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-1245636843838033.8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-5190153515991.8076</v>
      </c>
      <c r="L5890" s="444">
        <f t="shared" ca="1" si="217"/>
        <v>-1250826997354025.5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-1250826997354025.5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-5211779155641.7725</v>
      </c>
      <c r="L5891" s="444">
        <f t="shared" ca="1" si="217"/>
        <v>-1256038776509667.3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-1256038776509667.3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-5233494902123.6133</v>
      </c>
      <c r="L5892" s="444">
        <f t="shared" ca="1" si="217"/>
        <v>-1261272271411790.8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-1261272271411790.8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-5255301130882.4609</v>
      </c>
      <c r="L5893" s="444">
        <f t="shared" ca="1" si="217"/>
        <v>-1266527572542673.3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-1266527572542673.3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-5277198218927.8047</v>
      </c>
      <c r="L5894" s="444">
        <f t="shared" ca="1" si="217"/>
        <v>-1271804770761601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-1271804770761601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-5299186544840.0039</v>
      </c>
      <c r="L5895" s="444">
        <f t="shared" ca="1" si="217"/>
        <v>-1277103957306441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-1277103957306441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-5321266488776.8379</v>
      </c>
      <c r="L5896" s="444">
        <f t="shared" ca="1" si="217"/>
        <v>-1282425223795217.8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-1282425223795217.8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-5343438432480.0742</v>
      </c>
      <c r="L5897" s="444">
        <f t="shared" ca="1" si="217"/>
        <v>-1287768662227697.8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-1287768662227697.8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-5365702759282.0742</v>
      </c>
      <c r="L5898" s="444">
        <f t="shared" ca="1" si="217"/>
        <v>-1293134364986979.8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-1293134364986979.8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-5388059854112.416</v>
      </c>
      <c r="L5899" s="444">
        <f t="shared" ca="1" si="217"/>
        <v>-1298522424841092.3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-1298522424841092.3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-5410510103504.5508</v>
      </c>
      <c r="L5900" s="444">
        <f t="shared" ca="1" si="217"/>
        <v>-1303932934944596.8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-1303932934944596.8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-5433053895602.4863</v>
      </c>
      <c r="L5901" s="444">
        <f t="shared" ca="1" si="217"/>
        <v>-1309365988840199.3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-1309365988840199.3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-5455691620167.4971</v>
      </c>
      <c r="L5902" s="444">
        <f t="shared" ca="1" si="217"/>
        <v>-1314821680460366.8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-1314821680460366.8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-5478423668584.8613</v>
      </c>
      <c r="L5903" s="444">
        <f t="shared" ca="1" si="217"/>
        <v>-1320300104128951.5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-1320300104128951.5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-5501250433870.6309</v>
      </c>
      <c r="L5904" s="444">
        <f t="shared" ca="1" si="217"/>
        <v>-1325801354562822.3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-1325801354562822.3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-5524172310678.4258</v>
      </c>
      <c r="L5905" s="444">
        <f t="shared" ca="1" si="217"/>
        <v>-1331325526873500.8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-1331325526873500.8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-5547189695306.2529</v>
      </c>
      <c r="L5906" s="444">
        <f t="shared" ca="1" si="217"/>
        <v>-1336872716568807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-1336872716568807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-5570302985703.3623</v>
      </c>
      <c r="L5907" s="444">
        <f t="shared" ca="1" si="217"/>
        <v>-1342443019554510.3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-1342443019554510.3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-5593512581477.126</v>
      </c>
      <c r="L5908" s="444">
        <f t="shared" ca="1" si="217"/>
        <v>-1348036532135987.5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-1348036532135987.5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-5616818883899.9482</v>
      </c>
      <c r="L5909" s="444">
        <f t="shared" ca="1" si="217"/>
        <v>-1353653351019887.5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-1353653351019887.5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-5640222295916.1982</v>
      </c>
      <c r="L5910" s="444">
        <f t="shared" ca="1" si="217"/>
        <v>-1359293573315803.8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-1359293573315803.8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-5663723222149.1826</v>
      </c>
      <c r="L5911" s="444">
        <f t="shared" ca="1" si="217"/>
        <v>-1364957296537953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-1364957296537953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-5687322068908.1377</v>
      </c>
      <c r="L5912" s="444">
        <f t="shared" ca="1" si="217"/>
        <v>-1370644618606861.3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-1370644618606861.3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-5711019244195.2549</v>
      </c>
      <c r="L5913" s="444">
        <f t="shared" ca="1" si="217"/>
        <v>-1376355637851056.5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-1376355637851056.5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-5734815157712.7354</v>
      </c>
      <c r="L5914" s="444">
        <f t="shared" ca="1" si="217"/>
        <v>-1382090453008769.3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-1382090453008769.3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-5758710220869.8721</v>
      </c>
      <c r="L5915" s="444">
        <f t="shared" ca="1" si="217"/>
        <v>-1387849163229639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-1387849163229639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-5782704846790.1621</v>
      </c>
      <c r="L5916" s="444">
        <f t="shared" ca="1" si="217"/>
        <v>-1393631868076429.3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-1393631868076429.3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-5806799450318.4551</v>
      </c>
      <c r="L5917" s="444">
        <f t="shared" ca="1" si="217"/>
        <v>-1399438667526747.8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-1399438667526747.8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-5830994448028.1152</v>
      </c>
      <c r="L5918" s="444">
        <f t="shared" ca="1" si="217"/>
        <v>-1405269661974775.8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-1405269661974775.8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-5855290258228.2324</v>
      </c>
      <c r="L5919" s="444">
        <f t="shared" ca="1" si="217"/>
        <v>-1411124952233004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-1411124952233004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-5879687300970.8496</v>
      </c>
      <c r="L5920" s="444">
        <f t="shared" ca="1" si="217"/>
        <v>-1417004639533974.8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-1417004639533974.8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-5904185998058.2285</v>
      </c>
      <c r="L5921" s="444">
        <f t="shared" ca="1" si="217"/>
        <v>-1422908825532033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-1422908825532033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-5928786773050.1377</v>
      </c>
      <c r="L5922" s="444">
        <f t="shared" ca="1" si="217"/>
        <v>-1428837612305083.3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-1428837612305083.3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-5953490051271.1797</v>
      </c>
      <c r="L5923" s="444">
        <f t="shared" ca="1" si="217"/>
        <v>-1434791102356354.5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-1434791102356354.5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-5978296259818.1436</v>
      </c>
      <c r="L5924" s="444">
        <f t="shared" ca="1" si="217"/>
        <v>-1440769398616172.8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-1440769398616172.8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-6003205827567.3867</v>
      </c>
      <c r="L5925" s="444">
        <f t="shared" ca="1" si="217"/>
        <v>-1446772604443740.3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-1446772604443740.3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-6028219185182.251</v>
      </c>
      <c r="L5926" s="444">
        <f t="shared" ca="1" si="217"/>
        <v>-1452800823628922.5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-1452800823628922.5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-6053336765120.5107</v>
      </c>
      <c r="L5927" s="444">
        <f t="shared" ca="1" si="217"/>
        <v>-1458854160394043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-1458854160394043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-6078559001641.8457</v>
      </c>
      <c r="L5928" s="444">
        <f t="shared" ca="1" si="217"/>
        <v>-1464932719395684.8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-1464932719395684.8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-6103886330815.3535</v>
      </c>
      <c r="L5929" s="444">
        <f t="shared" ca="1" si="217"/>
        <v>-1471036605726500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-1471036605726500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-6129319190527.083</v>
      </c>
      <c r="L5930" s="444">
        <f t="shared" ca="1" si="217"/>
        <v>-1477165924917027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-1477165924917027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-6154858020487.6123</v>
      </c>
      <c r="L5931" s="444">
        <f t="shared" ca="1" si="217"/>
        <v>-1483320782937514.5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-1483320782937514.5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-6180503262239.6436</v>
      </c>
      <c r="L5932" s="444">
        <f t="shared" ca="1" si="217"/>
        <v>-1489501286199754.3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-1489501286199754.3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-6206255359165.6426</v>
      </c>
      <c r="L5933" s="444">
        <f t="shared" ca="1" si="217"/>
        <v>-1495707541558920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-1495707541558920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-6232114756495.5</v>
      </c>
      <c r="L5934" s="444">
        <f t="shared" ca="1" si="217"/>
        <v>-1501939656315415.5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-1501939656315415.5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-6258081901314.2314</v>
      </c>
      <c r="L5935" s="444">
        <f t="shared" ca="1" si="217"/>
        <v>-1508197738216729.8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-1508197738216729.8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-6284157242569.707</v>
      </c>
      <c r="L5936" s="444">
        <f t="shared" ca="1" si="217"/>
        <v>-1514481895459299.5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-1514481895459299.5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-6310341231080.4141</v>
      </c>
      <c r="L5937" s="444">
        <f t="shared" ca="1" si="217"/>
        <v>-1520792236690380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-1520792236690380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-6336634319543.25</v>
      </c>
      <c r="L5938" s="444">
        <f t="shared" ca="1" si="217"/>
        <v>-1527128871009923.3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-1527128871009923.3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-6363036962541.3467</v>
      </c>
      <c r="L5939" s="444">
        <f t="shared" ca="1" si="217"/>
        <v>-1533491907972464.5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-1533491907972464.5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-6389549616551.9355</v>
      </c>
      <c r="L5940" s="444">
        <f t="shared" ca="1" si="217"/>
        <v>-1539881457589016.5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-1539881457589016.5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-6416172739954.2354</v>
      </c>
      <c r="L5941" s="444">
        <f t="shared" ca="1" si="217"/>
        <v>-1546297630328970.8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-1546297630328970.8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-6442906793037.3779</v>
      </c>
      <c r="L5942" s="444">
        <f t="shared" ca="1" si="217"/>
        <v>-1552740537122008.3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-1552740537122008.3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-6469752238008.3672</v>
      </c>
      <c r="L5943" s="444">
        <f t="shared" ca="1" si="217"/>
        <v>-1559210289360016.5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-1559210289360016.5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-6496709539000.0684</v>
      </c>
      <c r="L5944" s="444">
        <f t="shared" ca="1" si="217"/>
        <v>-1565706998899016.5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-1565706998899016.5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-6523779162079.2354</v>
      </c>
      <c r="L5945" s="444">
        <f t="shared" ca="1" si="217"/>
        <v>-1572230778061095.8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-1572230778061095.8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-6550961575254.5654</v>
      </c>
      <c r="L5946" s="444">
        <f t="shared" ca="1" si="217"/>
        <v>-1578781739636350.3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-1578781739636350.3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-6578257248484.793</v>
      </c>
      <c r="L5947" s="444">
        <f t="shared" ca="1" si="217"/>
        <v>-1585359996884835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-1585359996884835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-6605666653686.8125</v>
      </c>
      <c r="L5948" s="444">
        <f t="shared" ca="1" si="217"/>
        <v>-1591965663538521.8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-1591965663538521.8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-6633190264743.8408</v>
      </c>
      <c r="L5949" s="444">
        <f t="shared" ca="1" si="217"/>
        <v>-1598598853803265.5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-1598598853803265.5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-6660828557513.6064</v>
      </c>
      <c r="L5950" s="444">
        <f t="shared" ca="1" si="217"/>
        <v>-1605259682360779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-1605259682360779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-6688582009836.5791</v>
      </c>
      <c r="L5951" s="444">
        <f t="shared" ca="1" si="217"/>
        <v>-1611948264370615.5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-1611948264370615.5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-6716451101544.2314</v>
      </c>
      <c r="L5952" s="444">
        <f t="shared" ca="1" si="217"/>
        <v>-1618664715472159.8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-1618664715472159.8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-6744436314467.332</v>
      </c>
      <c r="L5953" s="444">
        <f t="shared" ca="1" si="217"/>
        <v>-1625409151786627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-1625409151786627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-6772538132444.2793</v>
      </c>
      <c r="L5954" s="444">
        <f t="shared" ca="1" si="217"/>
        <v>-1632181689919071.3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-1632181689919071.3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-6800757041329.4639</v>
      </c>
      <c r="L5955" s="444">
        <f t="shared" ca="1" si="217"/>
        <v>-1638982446960400.8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-1638982446960400.8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-6829093529001.6699</v>
      </c>
      <c r="L5956" s="444">
        <f t="shared" ca="1" si="217"/>
        <v>-1645811540489402.5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-1645811540489402.5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-6857548085372.5107</v>
      </c>
      <c r="L5957" s="444">
        <f t="shared" ca="1" si="217"/>
        <v>-1652669088574775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-1652669088574775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-6886121202394.8955</v>
      </c>
      <c r="L5958" s="444">
        <f t="shared" ca="1" si="217"/>
        <v>-1659555209777170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-1659555209777170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-6914813374071.542</v>
      </c>
      <c r="L5959" s="444">
        <f t="shared" ca="1" si="217"/>
        <v>-1666470023151241.5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-1666470023151241.5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-6943625096463.5059</v>
      </c>
      <c r="L5960" s="444">
        <f t="shared" ca="1" si="217"/>
        <v>-1673413648247705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-1673413648247705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-6972556867698.7705</v>
      </c>
      <c r="L5961" s="444">
        <f t="shared" ca="1" si="217"/>
        <v>-1680386205115403.8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-1680386205115403.8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-7001609187980.8486</v>
      </c>
      <c r="L5962" s="444">
        <f t="shared" ca="1" si="217"/>
        <v>-1687387814303384.5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-1687387814303384.5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-7030782559597.4355</v>
      </c>
      <c r="L5963" s="444">
        <f t="shared" ca="1" si="217"/>
        <v>-1694418596862982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-1694418596862982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-7060077486929.0918</v>
      </c>
      <c r="L5964" s="444">
        <f t="shared" ca="1" si="217"/>
        <v>-1701478674349911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-1701478674349911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-7089494476457.9619</v>
      </c>
      <c r="L5965" s="444">
        <f t="shared" ca="1" si="217"/>
        <v>-1708568168826369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-1708568168826369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-7119034036776.5371</v>
      </c>
      <c r="L5966" s="444">
        <f t="shared" ca="1" si="217"/>
        <v>-1715687202863145.5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-1715687202863145.5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-7148696678596.4395</v>
      </c>
      <c r="L5967" s="444">
        <f t="shared" ca="1" si="217"/>
        <v>-1722835899541742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-1722835899541742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-7178482914757.2578</v>
      </c>
      <c r="L5968" s="444">
        <f t="shared" ca="1" si="217"/>
        <v>-1730014382456499.3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-1730014382456499.3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-7208393260235.4131</v>
      </c>
      <c r="L5969" s="444">
        <f t="shared" ca="1" si="217"/>
        <v>-1737222775716734.8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-1737222775716734.8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-7238428232153.0615</v>
      </c>
      <c r="L5970" s="444">
        <f t="shared" ca="1" si="217"/>
        <v>-1744461203948887.8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-1744461203948887.8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-7268588349787.0322</v>
      </c>
      <c r="L5971" s="444">
        <f t="shared" ca="1" si="217"/>
        <v>-1751729792298674.8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-1751729792298674.8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-7298874134577.8115</v>
      </c>
      <c r="L5972" s="444">
        <f t="shared" ca="1" si="217"/>
        <v>-1759028666433252.5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-1759028666433252.5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-7329286110138.5527</v>
      </c>
      <c r="L5973" s="444">
        <f t="shared" ca="1" si="217"/>
        <v>-1766357952543391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-1766357952543391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-7359824802264.1289</v>
      </c>
      <c r="L5974" s="444">
        <f t="shared" ca="1" si="217"/>
        <v>-1773717777345655.3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-1773717777345655.3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-7390490738940.2305</v>
      </c>
      <c r="L5975" s="444">
        <f t="shared" ca="1" si="217"/>
        <v>-1781108268084595.5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-1781108268084595.5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-7421284450352.4814</v>
      </c>
      <c r="L5976" s="444">
        <f t="shared" ca="1" si="217"/>
        <v>-1788529552534948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-1788529552534948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-7452206468895.6162</v>
      </c>
      <c r="L5977" s="444">
        <f t="shared" ca="1" si="217"/>
        <v>-1795981759003843.5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-1795981759003843.5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-7483257329182.6807</v>
      </c>
      <c r="L5978" s="444">
        <f t="shared" ca="1" si="217"/>
        <v>-1803465016333026.3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-1803465016333026.3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-7514437568054.2773</v>
      </c>
      <c r="L5979" s="444">
        <f t="shared" ca="1" si="217"/>
        <v>-1810979453901080.5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-1810979453901080.5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-7545747724587.835</v>
      </c>
      <c r="L5980" s="444">
        <f t="shared" ca="1" si="217"/>
        <v>-1818525201625668.3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-1818525201625668.3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-7577188340106.9512</v>
      </c>
      <c r="L5981" s="444">
        <f t="shared" ca="1" si="217"/>
        <v>-1826102389965775.3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-1826102389965775.3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-7608759958190.7305</v>
      </c>
      <c r="L5982" s="444">
        <f t="shared" ca="1" si="217"/>
        <v>-1833711149923966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-1833711149923966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-7640463124683.1914</v>
      </c>
      <c r="L5983" s="444">
        <f t="shared" ca="1" si="217"/>
        <v>-1841351613048649.3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-1841351613048649.3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-7672298387702.7041</v>
      </c>
      <c r="L5984" s="444">
        <f t="shared" ca="1" si="217"/>
        <v>-1849023911436352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-1849023911436352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-7704266297651.4668</v>
      </c>
      <c r="L5985" s="444">
        <f t="shared" ca="1" si="217"/>
        <v>-1856728177734003.5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-1856728177734003.5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-7736367407225.0146</v>
      </c>
      <c r="L5986" s="444">
        <f t="shared" ca="1" si="217"/>
        <v>-1864464545141228.5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-1864464545141228.5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-7768602271421.7852</v>
      </c>
      <c r="L5987" s="444">
        <f t="shared" ca="1" si="217"/>
        <v>-1872233147412650.3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-1872233147412650.3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-7800971447552.71</v>
      </c>
      <c r="L5988" s="444">
        <f t="shared" ca="1" si="217"/>
        <v>-1880034118860203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-1880034118860203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-7833475495250.8457</v>
      </c>
      <c r="L5989" s="444">
        <f t="shared" ca="1" si="217"/>
        <v>-1887867594355453.8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-1887867594355453.8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-7866114976481.0576</v>
      </c>
      <c r="L5990" s="444">
        <f t="shared" ca="1" si="217"/>
        <v>-1895733709331934.8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-1895733709331934.8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-7898890455549.7275</v>
      </c>
      <c r="L5991" s="444">
        <f t="shared" ca="1" si="217"/>
        <v>-1903632599787484.5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-1903632599787484.5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-7931802499114.5176</v>
      </c>
      <c r="L5992" s="444">
        <f t="shared" ca="1" si="217"/>
        <v>-1911564402286599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-1911564402286599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-7964851676194.1611</v>
      </c>
      <c r="L5993" s="444">
        <f t="shared" ca="1" si="217"/>
        <v>-1919529253962793.3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-1919529253962793.3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-7998038558178.3057</v>
      </c>
      <c r="L5994" s="444">
        <f t="shared" ca="1" si="217"/>
        <v>-1927527292520971.5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-1927527292520971.5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-8031363718837.3818</v>
      </c>
      <c r="L5995" s="444">
        <f t="shared" ca="1" si="217"/>
        <v>-1935558656239809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-1935558656239809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-8064827734332.5371</v>
      </c>
      <c r="L5996" s="444">
        <f t="shared" ca="1" si="217"/>
        <v>-1943623483974141.5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-1943623483974141.5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-8098431183225.5908</v>
      </c>
      <c r="L5997" s="444">
        <f t="shared" ca="1" si="217"/>
        <v>-1951721915157367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-1951721915157367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-8132174646489.0303</v>
      </c>
      <c r="L5998" s="444">
        <f t="shared" ca="1" si="217"/>
        <v>-1959854089803856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-1959854089803856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-8166058707516.0664</v>
      </c>
      <c r="L5999" s="444">
        <f t="shared" ca="1" si="217"/>
        <v>-1968020148511372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-1968020148511372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-8200083952130.7178</v>
      </c>
      <c r="L6000" s="444">
        <f t="shared" ca="1" si="217"/>
        <v>-1976220232463502.8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-1976220232463502.8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-8234250968597.9287</v>
      </c>
      <c r="L6001" s="444">
        <f t="shared" ca="1" si="217"/>
        <v>-1984454483432100.8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-1984454483432100.8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-8268560347633.7529</v>
      </c>
      <c r="L6002" s="444">
        <f t="shared" ca="1" si="217"/>
        <v>-1992723043779734.5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-1992723043779734.5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-8303012682415.5605</v>
      </c>
      <c r="L6003" s="444">
        <f t="shared" ca="1" si="217"/>
        <v>-2001026056462150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-2001026056462150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-8337608568592.292</v>
      </c>
      <c r="L6004" s="444">
        <f t="shared" ca="1" si="217"/>
        <v>-2009363665030742.3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-2009363665030742.3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-8372348604294.7588</v>
      </c>
      <c r="L6005" s="444">
        <f t="shared" ca="1" si="217"/>
        <v>-2017736013635037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-2017736013635037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-8407233390145.9873</v>
      </c>
      <c r="L6006" s="444">
        <f t="shared" ca="1" si="217"/>
        <v>-2026143247025183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-2026143247025183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-8442263529271.5957</v>
      </c>
      <c r="L6007" s="444">
        <f t="shared" ca="1" si="217"/>
        <v>-2034585510554454.5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-2034585510554454.5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-8477439627310.2266</v>
      </c>
      <c r="L6008" s="444">
        <f t="shared" ca="1" si="217"/>
        <v>-2043062950181764.8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-2043062950181764.8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-8512762292424.0205</v>
      </c>
      <c r="L6009" s="444">
        <f t="shared" ca="1" si="217"/>
        <v>-2051575712474188.8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-2051575712474188.8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-8548232135309.1211</v>
      </c>
      <c r="L6010" s="444">
        <f t="shared" ca="1" si="217"/>
        <v>-2060123944609497.8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-2060123944609497.8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-8583849769206.2402</v>
      </c>
      <c r="L6011" s="444">
        <f t="shared" ca="1" si="217"/>
        <v>-2068707794378704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-2068707794378704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-8619615809911.2666</v>
      </c>
      <c r="L6012" s="444">
        <f t="shared" ca="1" si="217"/>
        <v>-2077327410188615.3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-2077327410188615.3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-8655530875785.8965</v>
      </c>
      <c r="L6013" s="444">
        <f t="shared" ca="1" si="217"/>
        <v>-2085982941064401.3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-2085982941064401.3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-8691595587768.3389</v>
      </c>
      <c r="L6014" s="444">
        <f t="shared" ca="1" si="217"/>
        <v>-2094674536652169.5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-2094674536652169.5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-8727810569384.0391</v>
      </c>
      <c r="L6015" s="444">
        <f t="shared" ca="1" si="217"/>
        <v>-2103402347221553.5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-2103402347221553.5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-8764176446756.4736</v>
      </c>
      <c r="L6016" s="444">
        <f t="shared" ca="1" si="217"/>
        <v>-2112166523668310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-2112166523668310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-8800693848617.959</v>
      </c>
      <c r="L6017" s="444">
        <f t="shared" ca="1" si="217"/>
        <v>-2120967217516928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-2120967217516928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-8837363406320.5313</v>
      </c>
      <c r="L6018" s="444">
        <f t="shared" ca="1" si="217"/>
        <v>-2129804580923248.5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-2129804580923248.5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-8874185753846.8691</v>
      </c>
      <c r="L6019" s="444">
        <f t="shared" ca="1" si="217"/>
        <v>-2138678766677095.3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-2138678766677095.3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-8911161527821.2305</v>
      </c>
      <c r="L6020" s="444">
        <f t="shared" ca="1" si="217"/>
        <v>-2147589928204916.5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-2147589928204916.5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-8948291367520.4863</v>
      </c>
      <c r="L6021" s="444">
        <f t="shared" ca="1" si="217"/>
        <v>-2156538219572437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-2156538219572437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-8985575914885.1543</v>
      </c>
      <c r="L6022" s="444">
        <f t="shared" ca="1" si="217"/>
        <v>-2165523795487322.3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-2165523795487322.3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-9023015814530.5098</v>
      </c>
      <c r="L6023" s="444">
        <f t="shared" ca="1" si="217"/>
        <v>-2174546811301852.8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-2174546811301852.8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-9060611713757.7188</v>
      </c>
      <c r="L6024" s="444">
        <f t="shared" ca="1" si="217"/>
        <v>-2183607423015610.5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-2183607423015610.5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-9098364262565.043</v>
      </c>
      <c r="L6025" s="444">
        <f t="shared" ca="1" si="217"/>
        <v>-2192705787278175.5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-2192705787278175.5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-9136274113659.0664</v>
      </c>
      <c r="L6026" s="444">
        <f t="shared" ca="1" si="217"/>
        <v>-2201842061391834.5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-2201842061391834.5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-9174341922465.9766</v>
      </c>
      <c r="L6027" s="444">
        <f t="shared" ca="1" si="217"/>
        <v>-2211016403314300.5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-2211016403314300.5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-9212568347142.918</v>
      </c>
      <c r="L6028" s="444">
        <f t="shared" ca="1" si="217"/>
        <v>-2220228971661443.5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-2220228971661443.5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-9250954048589.3477</v>
      </c>
      <c r="L6029" s="444">
        <f t="shared" ca="1" si="217"/>
        <v>-2229479925710032.8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-2229479925710032.8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-9289499690458.4688</v>
      </c>
      <c r="L6030" s="444">
        <f t="shared" ca="1" si="217"/>
        <v>-2238769425400491.3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-2238769425400491.3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-9328205939168.7129</v>
      </c>
      <c r="L6031" s="444">
        <f t="shared" ca="1" si="217"/>
        <v>-2248097631339660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-2248097631339660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-9367073463915.25</v>
      </c>
      <c r="L6032" s="444">
        <f t="shared" ca="1" si="217"/>
        <v>-2257464704803575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-2257464704803575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-9406102936681.5625</v>
      </c>
      <c r="L6033" s="444">
        <f t="shared" ca="1" si="217"/>
        <v>-2266870807740256.5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-2266870807740256.5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-9445295032251.0684</v>
      </c>
      <c r="L6034" s="444">
        <f t="shared" ca="1" si="217"/>
        <v>-2276316102772507.5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-2276316102772507.5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-9484650428218.7813</v>
      </c>
      <c r="L6035" s="444">
        <f t="shared" ca="1" si="217"/>
        <v>-2285800753200726.5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-2285800753200726.5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-9524169805003.0273</v>
      </c>
      <c r="L6036" s="444">
        <f t="shared" ca="1" si="217"/>
        <v>-2295324923005729.5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-2295324923005729.5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-9563853845857.207</v>
      </c>
      <c r="L6037" s="444">
        <f t="shared" ca="1" si="217"/>
        <v>-2304888776851586.5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-2304888776851586.5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-9603703236881.6094</v>
      </c>
      <c r="L6038" s="444">
        <f t="shared" ca="1" si="217"/>
        <v>-2314492480088468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-2314492480088468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-9643718667035.2832</v>
      </c>
      <c r="L6039" s="444">
        <f t="shared" ca="1" si="217"/>
        <v>-2324136198755503.5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-2324136198755503.5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-9683900828147.9316</v>
      </c>
      <c r="L6040" s="444">
        <f t="shared" ca="1" si="217"/>
        <v>-2333820099583651.5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-2333820099583651.5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-9724250414931.8809</v>
      </c>
      <c r="L6041" s="444">
        <f t="shared" ca="1" si="217"/>
        <v>-2343544349998583.5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-2343544349998583.5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-9764768124994.0977</v>
      </c>
      <c r="L6042" s="444">
        <f t="shared" ca="1" si="217"/>
        <v>-2353309118123577.5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-2353309118123577.5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-9805454658848.2402</v>
      </c>
      <c r="L6043" s="444">
        <f t="shared" ca="1" si="217"/>
        <v>-2363114572782425.5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-2363114572782425.5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-9846310719926.7734</v>
      </c>
      <c r="L6044" s="444">
        <f t="shared" ca="1" si="217"/>
        <v>-2372960883502352.5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-2372960883502352.5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-9887337014593.1348</v>
      </c>
      <c r="L6045" s="444">
        <f t="shared" ca="1" si="217"/>
        <v>-2382848220516945.5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-2382848220516945.5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-9928534252153.9395</v>
      </c>
      <c r="L6046" s="444">
        <f t="shared" ca="1" si="217"/>
        <v>-2392776754769099.5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-2392776754769099.5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-9969903144871.248</v>
      </c>
      <c r="L6047" s="444">
        <f t="shared" ca="1" si="217"/>
        <v>-2402746657913970.5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-2402746657913970.5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-10011444407974.877</v>
      </c>
      <c r="L6048" s="444">
        <f t="shared" ca="1" si="217"/>
        <v>-2412758102321945.5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-2412758102321945.5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-10053158759674.773</v>
      </c>
      <c r="L6049" s="444">
        <f t="shared" ca="1" si="217"/>
        <v>-2422811261081620.5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-2422811261081620.5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-10095046921173.418</v>
      </c>
      <c r="L6050" s="444">
        <f t="shared" ca="1" si="217"/>
        <v>-2432906308002794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-2432906308002794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-10137109616678.309</v>
      </c>
      <c r="L6051" s="444">
        <f t="shared" ca="1" si="217"/>
        <v>-2443043417619472.5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-2443043417619472.5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-10179347573414.469</v>
      </c>
      <c r="L6052" s="444">
        <f t="shared" ca="1" si="217"/>
        <v>-2453222765192887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-2453222765192887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-10221761521637.029</v>
      </c>
      <c r="L6053" s="444">
        <f t="shared" ca="1" si="217"/>
        <v>-2463444526714524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-2463444526714524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-10264352194643.85</v>
      </c>
      <c r="L6054" s="444">
        <f t="shared" ca="1" si="217"/>
        <v>-2473708878909168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-2473708878909168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-10307120328788.199</v>
      </c>
      <c r="L6055" s="444">
        <f t="shared" ca="1" si="217"/>
        <v>-2484015999237956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-2484015999237956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-10350066663491.482</v>
      </c>
      <c r="L6056" s="444">
        <f t="shared" ca="1" si="217"/>
        <v>-2494366065901447.5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-2494366065901447.5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-10393191941256.031</v>
      </c>
      <c r="L6057" s="444">
        <f t="shared" ca="1" si="217"/>
        <v>-2504759257842703.5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-2504759257842703.5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-10436496907677.932</v>
      </c>
      <c r="L6058" s="444">
        <f t="shared" ca="1" si="217"/>
        <v>-2515195754750381.5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-2515195754750381.5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-10479982311459.922</v>
      </c>
      <c r="L6059" s="444">
        <f t="shared" ca="1" si="217"/>
        <v>-2525675737061841.5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-2525675737061841.5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-10523648904424.34</v>
      </c>
      <c r="L6060" s="444">
        <f t="shared" ca="1" si="217"/>
        <v>-2536199385966266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-2536199385966266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-10567497441526.107</v>
      </c>
      <c r="L6061" s="444">
        <f t="shared" ca="1" si="217"/>
        <v>-2546766883407792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-2546766883407792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-10611528680865.801</v>
      </c>
      <c r="L6062" s="444">
        <f t="shared" ca="1" si="217"/>
        <v>-2557378412088658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-2557378412088658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-10655743383702.742</v>
      </c>
      <c r="L6063" s="444">
        <f t="shared" ca="1" si="217"/>
        <v>-2568034155472360.5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-2568034155472360.5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-10700142314468.168</v>
      </c>
      <c r="L6064" s="444">
        <f t="shared" ca="1" si="217"/>
        <v>-2578734297786828.5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-2578734297786828.5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-10744726240778.451</v>
      </c>
      <c r="L6065" s="444">
        <f t="shared" ca="1" si="217"/>
        <v>-2589479024027607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-2589479024027607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-10789495933448.363</v>
      </c>
      <c r="L6066" s="444">
        <f t="shared" ca="1" si="217"/>
        <v>-2600268519961055.5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-2600268519961055.5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-10834452166504.398</v>
      </c>
      <c r="L6067" s="444">
        <f t="shared" ca="1" si="217"/>
        <v>-2611102972127560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-2611102972127560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-10879595717198.166</v>
      </c>
      <c r="L6068" s="444">
        <f t="shared" ca="1" si="217"/>
        <v>-2621982567844758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-2621982567844758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-10924927366019.824</v>
      </c>
      <c r="L6069" s="444">
        <f t="shared" ca="1" si="217"/>
        <v>-2632907495210778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-2632907495210778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-10970447896711.574</v>
      </c>
      <c r="L6070" s="444">
        <f t="shared" ca="1" si="217"/>
        <v>-2643877943107489.5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-2643877943107489.5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-11016158096281.207</v>
      </c>
      <c r="L6071" s="444">
        <f t="shared" ca="1" si="217"/>
        <v>-2654894101203770.5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-2654894101203770.5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-11062058755015.711</v>
      </c>
      <c r="L6072" s="444">
        <f t="shared" ca="1" si="217"/>
        <v>-2665956159958786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-2665956159958786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-11108150666494.941</v>
      </c>
      <c r="L6073" s="444">
        <f t="shared" ca="1" si="217"/>
        <v>-2677064310625281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-2677064310625281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-11154434627605.338</v>
      </c>
      <c r="L6074" s="444">
        <f t="shared" ca="1" si="217"/>
        <v>-2688218745252886.5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-2688218745252886.5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-11200911438553.693</v>
      </c>
      <c r="L6075" s="444">
        <f t="shared" ca="1" si="217"/>
        <v>-2699419656691440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-2699419656691440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-11247581902881</v>
      </c>
      <c r="L6076" s="444">
        <f t="shared" ca="1" si="217"/>
        <v>-2710667238594321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-2710667238594321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-11294446827476.338</v>
      </c>
      <c r="L6077" s="444">
        <f t="shared" ca="1" si="217"/>
        <v>-2721961685421797.5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-2721961685421797.5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-11341507022590.822</v>
      </c>
      <c r="L6078" s="444">
        <f t="shared" ca="1" si="217"/>
        <v>-2733303192444388.5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-2733303192444388.5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-11388763301851.619</v>
      </c>
      <c r="L6079" s="444">
        <f t="shared" ca="1" si="217"/>
        <v>-2744691955746240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-2744691955746240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-11436216482276</v>
      </c>
      <c r="L6080" s="444">
        <f t="shared" ca="1" si="217"/>
        <v>-2756128172228516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-2756128172228516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-11483867384285.482</v>
      </c>
      <c r="L6081" s="444">
        <f t="shared" ca="1" si="217"/>
        <v>-2767612039612801.5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-2767612039612801.5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-11531716831720.006</v>
      </c>
      <c r="L6082" s="444">
        <f t="shared" ca="1" si="217"/>
        <v>-2779143756444521.5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-2779143756444521.5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-11579765651852.172</v>
      </c>
      <c r="L6083" s="444">
        <f t="shared" ca="1" si="217"/>
        <v>-2790723522096373.5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-2790723522096373.5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-11628014675401.557</v>
      </c>
      <c r="L6084" s="444">
        <f t="shared" ca="1" si="217"/>
        <v>-2802351536771775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-2802351536771775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-11676464736549.063</v>
      </c>
      <c r="L6085" s="444">
        <f t="shared" ca="1" si="217"/>
        <v>-2814028001508324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-2814028001508324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-11725116672951.35</v>
      </c>
      <c r="L6086" s="444">
        <f t="shared" ca="1" si="217"/>
        <v>-2825753118181275.5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-2825753118181275.5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-11773971325755.314</v>
      </c>
      <c r="L6087" s="444">
        <f t="shared" ca="1" si="217"/>
        <v>-2837527089507031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-2837527089507031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-11823029539612.629</v>
      </c>
      <c r="L6088" s="444">
        <f t="shared" ca="1" si="217"/>
        <v>-2849350119046643.5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-2849350119046643.5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-11872292162694.348</v>
      </c>
      <c r="L6089" s="444">
        <f t="shared" ca="1" si="217"/>
        <v>-2861222411209338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-2861222411209338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-11921760046705.574</v>
      </c>
      <c r="L6090" s="444">
        <f t="shared" ca="1" si="217"/>
        <v>-2873144171256043.5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-2873144171256043.5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-11971434046900.182</v>
      </c>
      <c r="L6091" s="444">
        <f t="shared" ca="1" si="217"/>
        <v>-2885115605302943.5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-2885115605302943.5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-12021315022095.598</v>
      </c>
      <c r="L6092" s="444">
        <f t="shared" ca="1" si="217"/>
        <v>-2897136920325039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-2897136920325039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-12071403834687.662</v>
      </c>
      <c r="L6093" s="444">
        <f t="shared" ca="1" si="217"/>
        <v>-2909208324159726.5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-2909208324159726.5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-12121701350665.527</v>
      </c>
      <c r="L6094" s="444">
        <f t="shared" ca="1" si="217"/>
        <v>-2921330025510392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-2921330025510392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-12172208439626.633</v>
      </c>
      <c r="L6095" s="444">
        <f t="shared" ca="1" si="217"/>
        <v>-2933502233950018.5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-2933502233950018.5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-12222925974791.744</v>
      </c>
      <c r="L6096" s="444">
        <f t="shared" ca="1" si="217"/>
        <v>-2945725159924810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-2945725159924810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-12273854833020.041</v>
      </c>
      <c r="L6097" s="444">
        <f t="shared" ca="1" si="217"/>
        <v>-2957999014757830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-2957999014757830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-12324995894824.291</v>
      </c>
      <c r="L6098" s="444">
        <f t="shared" ca="1" si="217"/>
        <v>-2970324010652654.5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-2970324010652654.5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-12376350044386.061</v>
      </c>
      <c r="L6099" s="444">
        <f t="shared" ca="1" si="217"/>
        <v>-2982700360697040.5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-2982700360697040.5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-12427918169571.002</v>
      </c>
      <c r="L6100" s="444">
        <f t="shared" ca="1" si="217"/>
        <v>-2995128278866611.5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-2995128278866611.5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-12479701161944.215</v>
      </c>
      <c r="L6101" s="444">
        <f t="shared" ca="1" si="217"/>
        <v>-3007607980028555.5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-3007607980028555.5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-12531699916785.648</v>
      </c>
      <c r="L6102" s="444">
        <f t="shared" ca="1" si="217"/>
        <v>-3020139679945341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-3020139679945341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-12583915333105.588</v>
      </c>
      <c r="L6103" s="444">
        <f t="shared" ca="1" si="217"/>
        <v>-3032723595278446.5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-3032723595278446.5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-12636348313660.193</v>
      </c>
      <c r="L6104" s="444">
        <f t="shared" ca="1" si="217"/>
        <v>-3045359943592106.5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-3045359943592106.5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-12688999764967.109</v>
      </c>
      <c r="L6105" s="444">
        <f t="shared" ca="1" si="217"/>
        <v>-3058048943357073.5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-3058048943357073.5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-12741870597321.139</v>
      </c>
      <c r="L6106" s="444">
        <f t="shared" ca="1" si="217"/>
        <v>-3070790813954394.5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-3070790813954394.5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-12794961724809.977</v>
      </c>
      <c r="L6107" s="444">
        <f t="shared" ca="1" si="217"/>
        <v>-3083585775679204.5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-3083585775679204.5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-12848274065330.02</v>
      </c>
      <c r="L6108" s="444">
        <f t="shared" ca="1" si="217"/>
        <v>-3096434049744534.5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-3096434049744534.5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-12901808540602.227</v>
      </c>
      <c r="L6109" s="444">
        <f t="shared" ca="1" si="217"/>
        <v>-3109335858285136.5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-3109335858285136.5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-12955566076188.068</v>
      </c>
      <c r="L6110" s="444">
        <f t="shared" ca="1" si="217"/>
        <v>-3122291424361324.5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-3122291424361324.5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-13009547601505.52</v>
      </c>
      <c r="L6111" s="444">
        <f t="shared" ca="1" si="217"/>
        <v>-3135300971962830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-3135300971962830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-13063754049845.125</v>
      </c>
      <c r="L6112" s="444">
        <f t="shared" ca="1" si="217"/>
        <v>-3148364726012675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-3148364726012675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-13118186358386.146</v>
      </c>
      <c r="L6113" s="444">
        <f t="shared" ca="1" si="217"/>
        <v>-3161482912371061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-3161482912371061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-13172845468212.754</v>
      </c>
      <c r="L6114" s="444">
        <f t="shared" ca="1" si="217"/>
        <v>-3174655757839274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-3174655757839274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-13227732324330.309</v>
      </c>
      <c r="L6115" s="444">
        <f t="shared" ca="1" si="217"/>
        <v>-3187883490163604.5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-3187883490163604.5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-13282847875681.686</v>
      </c>
      <c r="L6116" s="444">
        <f t="shared" ca="1" si="217"/>
        <v>-3201166338039286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-3201166338039286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-13338193075163.691</v>
      </c>
      <c r="L6117" s="444">
        <f t="shared" ca="1" si="217"/>
        <v>-3214504531114449.5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-3214504531114449.5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-13393768879643.539</v>
      </c>
      <c r="L6118" s="444">
        <f t="shared" ca="1" si="217"/>
        <v>-3227898299994093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-3227898299994093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-13449576249975.387</v>
      </c>
      <c r="L6119" s="444">
        <f t="shared" ca="1" si="217"/>
        <v>-3241347876244068.5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-3241347876244068.5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-13505616151016.951</v>
      </c>
      <c r="L6120" s="444">
        <f t="shared" ca="1" si="217"/>
        <v>-3254853492395085.5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-3254853492395085.5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-13561889551646.189</v>
      </c>
      <c r="L6121" s="444">
        <f t="shared" ca="1" si="217"/>
        <v>-3268415381946731.5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-3268415381946731.5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-13618397424778.047</v>
      </c>
      <c r="L6122" s="444">
        <f t="shared" ca="1" si="217"/>
        <v>-3282033779371509.5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-3282033779371509.5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-13675140747381.289</v>
      </c>
      <c r="L6123" s="444">
        <f t="shared" ca="1" si="217"/>
        <v>-3295708920118891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-3295708920118891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-13732120500495.379</v>
      </c>
      <c r="L6124" s="444">
        <f t="shared" ca="1" si="217"/>
        <v>-3309441040619386.5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-3309441040619386.5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-13789337669247.443</v>
      </c>
      <c r="L6125" s="444">
        <f t="shared" ca="1" si="217"/>
        <v>-3323230378288634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-3323230378288634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-13846793242869.309</v>
      </c>
      <c r="L6126" s="444">
        <f t="shared" ca="1" si="217"/>
        <v>-3337077171531503.5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-3337077171531503.5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-13904488214714.598</v>
      </c>
      <c r="L6127" s="444">
        <f t="shared" ca="1" si="217"/>
        <v>-3350981659746218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-3350981659746218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-13962423582275.908</v>
      </c>
      <c r="L6128" s="444">
        <f t="shared" ref="L6128:L6250" ca="1" si="222">I6128-J6128+K6128</f>
        <v>-3364944083328494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-3364944083328494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-14020600347202.059</v>
      </c>
      <c r="L6129" s="444">
        <f t="shared" ca="1" si="222"/>
        <v>-3378964683675696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-3378964683675696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-14079019515315.4</v>
      </c>
      <c r="L6130" s="444">
        <f t="shared" ca="1" si="222"/>
        <v>-3393043703191011.5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-3393043703191011.5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-14137682096629.215</v>
      </c>
      <c r="L6131" s="444">
        <f t="shared" ca="1" si="222"/>
        <v>-3407181385287640.5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-3407181385287640.5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-14196589105365.168</v>
      </c>
      <c r="L6132" s="444">
        <f t="shared" ca="1" si="222"/>
        <v>-3421377974393005.5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-3421377974393005.5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-14255741559970.855</v>
      </c>
      <c r="L6133" s="444">
        <f t="shared" ca="1" si="222"/>
        <v>-3435633715952976.5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-3435633715952976.5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-14315140483137.402</v>
      </c>
      <c r="L6134" s="444">
        <f t="shared" ca="1" si="222"/>
        <v>-3449948856436114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-3449948856436114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-14374786901817.141</v>
      </c>
      <c r="L6135" s="444">
        <f t="shared" ca="1" si="222"/>
        <v>-3464323643337931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-3464323643337931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-14434681847241.379</v>
      </c>
      <c r="L6136" s="444">
        <f t="shared" ca="1" si="222"/>
        <v>-3478758325185172.5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-3478758325185172.5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-14494826354938.219</v>
      </c>
      <c r="L6137" s="444">
        <f t="shared" ca="1" si="222"/>
        <v>-3493253151540110.5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-3493253151540110.5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-14555221464750.461</v>
      </c>
      <c r="L6138" s="444">
        <f t="shared" ca="1" si="222"/>
        <v>-3507808373004861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-3507808373004861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-14615868220853.588</v>
      </c>
      <c r="L6139" s="444">
        <f t="shared" ca="1" si="222"/>
        <v>-3522424241225714.5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-3522424241225714.5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-14676767671773.813</v>
      </c>
      <c r="L6140" s="444">
        <f t="shared" ca="1" si="222"/>
        <v>-3537101008897488.5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-3537101008897488.5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-14737920870406.201</v>
      </c>
      <c r="L6141" s="444">
        <f t="shared" ca="1" si="222"/>
        <v>-3551838929767894.5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-3551838929767894.5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-14799328874032.893</v>
      </c>
      <c r="L6142" s="444">
        <f t="shared" ca="1" si="222"/>
        <v>-3566638258641927.5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-3566638258641927.5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-14860992744341.365</v>
      </c>
      <c r="L6143" s="444">
        <f t="shared" ca="1" si="222"/>
        <v>-3581499251386269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-3581499251386269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-14922913547442.787</v>
      </c>
      <c r="L6144" s="444">
        <f t="shared" ca="1" si="222"/>
        <v>-3596422164933712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-3596422164933712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-14985092353890.467</v>
      </c>
      <c r="L6145" s="444">
        <f t="shared" ca="1" si="222"/>
        <v>-3611407257287602.5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-3611407257287602.5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-15047530238698.344</v>
      </c>
      <c r="L6146" s="444">
        <f t="shared" ca="1" si="222"/>
        <v>-3626454787526301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-3626454787526301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-15110228281359.588</v>
      </c>
      <c r="L6147" s="444">
        <f t="shared" ca="1" si="222"/>
        <v>-3641565015807660.5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-3641565015807660.5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-15173187565865.254</v>
      </c>
      <c r="L6148" s="444">
        <f t="shared" ca="1" si="222"/>
        <v>-3656738203373526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-3656738203373526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-15236409180723.025</v>
      </c>
      <c r="L6149" s="444">
        <f t="shared" ca="1" si="222"/>
        <v>-3671974612554249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-3671974612554249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-15299894218976.037</v>
      </c>
      <c r="L6150" s="444">
        <f t="shared" ca="1" si="222"/>
        <v>-3687274506773225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-3687274506773225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-15363643778221.773</v>
      </c>
      <c r="L6151" s="444">
        <f t="shared" ca="1" si="222"/>
        <v>-3702638150551447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-3702638150551447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-15427658960631.029</v>
      </c>
      <c r="L6152" s="444">
        <f t="shared" ca="1" si="222"/>
        <v>-3718065809512078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-3718065809512078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-15491940872966.992</v>
      </c>
      <c r="L6153" s="444">
        <f t="shared" ca="1" si="222"/>
        <v>-3733557750385045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-3733557750385045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-15556490626604.355</v>
      </c>
      <c r="L6154" s="444">
        <f t="shared" ca="1" si="222"/>
        <v>-3749114241011649.5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-3749114241011649.5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-15621309337548.539</v>
      </c>
      <c r="L6155" s="444">
        <f t="shared" ca="1" si="222"/>
        <v>-3764735550349198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-3764735550349198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-15686398126454.992</v>
      </c>
      <c r="L6156" s="444">
        <f t="shared" ca="1" si="222"/>
        <v>-3780421948475653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-3780421948475653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-15751758118648.555</v>
      </c>
      <c r="L6157" s="444">
        <f t="shared" ca="1" si="222"/>
        <v>-3796173706594301.5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-3796173706594301.5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-15817390444142.92</v>
      </c>
      <c r="L6158" s="444">
        <f t="shared" ca="1" si="222"/>
        <v>-3811991097038444.5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-3811991097038444.5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-15883296237660.186</v>
      </c>
      <c r="L6159" s="444">
        <f t="shared" ca="1" si="222"/>
        <v>-3827874393276104.5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-3827874393276104.5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-15949476638650.438</v>
      </c>
      <c r="L6160" s="444">
        <f t="shared" ca="1" si="222"/>
        <v>-3843823869914755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-3843823869914755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-16015932791311.477</v>
      </c>
      <c r="L6161" s="444">
        <f t="shared" ca="1" si="222"/>
        <v>-3859839802706066.5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-3859839802706066.5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-16082665844608.609</v>
      </c>
      <c r="L6162" s="444">
        <f t="shared" ca="1" si="222"/>
        <v>-3875922468550675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-3875922468550675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-16149676952294.479</v>
      </c>
      <c r="L6163" s="444">
        <f t="shared" ca="1" si="222"/>
        <v>-3892072145502969.5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-3892072145502969.5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-16216967272929.039</v>
      </c>
      <c r="L6164" s="444">
        <f t="shared" ca="1" si="222"/>
        <v>-3908289112775898.5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-3908289112775898.5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-16284537969899.576</v>
      </c>
      <c r="L6165" s="444">
        <f t="shared" ca="1" si="222"/>
        <v>-3924573650745798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-3924573650745798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-16352390211440.824</v>
      </c>
      <c r="L6166" s="444">
        <f t="shared" ca="1" si="222"/>
        <v>-3940926040957239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-3940926040957239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-16420525170655.164</v>
      </c>
      <c r="L6167" s="444">
        <f t="shared" ca="1" si="222"/>
        <v>-3957346566127894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-3957346566127894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-16488944025532.891</v>
      </c>
      <c r="L6168" s="444">
        <f t="shared" ca="1" si="222"/>
        <v>-3973835510153427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-3973835510153427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-16557647958972.611</v>
      </c>
      <c r="L6169" s="444">
        <f t="shared" ca="1" si="222"/>
        <v>-3990393158112399.5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-3990393158112399.5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-16626638158801.664</v>
      </c>
      <c r="L6170" s="444">
        <f t="shared" ca="1" si="222"/>
        <v>-4007019796271201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-4007019796271201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-16695915817796.672</v>
      </c>
      <c r="L6171" s="444">
        <f t="shared" ca="1" si="222"/>
        <v>-4023715712088997.5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-4023715712088997.5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-16765482133704.158</v>
      </c>
      <c r="L6172" s="444">
        <f t="shared" ca="1" si="222"/>
        <v>-4040481194222701.5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-4040481194222701.5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-16835338309261.258</v>
      </c>
      <c r="L6173" s="444">
        <f t="shared" ca="1" si="222"/>
        <v>-4057316532531963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-4057316532531963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-16905485552216.51</v>
      </c>
      <c r="L6174" s="444">
        <f t="shared" ca="1" si="222"/>
        <v>-4074222018084179.5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-4074222018084179.5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-16975925075350.748</v>
      </c>
      <c r="L6175" s="444">
        <f t="shared" ca="1" si="222"/>
        <v>-4091197943159530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-4091197943159530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-17046658096498.043</v>
      </c>
      <c r="L6176" s="444">
        <f t="shared" ca="1" si="222"/>
        <v>-4108244601256028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-4108244601256028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-17117685838566.783</v>
      </c>
      <c r="L6177" s="444">
        <f t="shared" ca="1" si="222"/>
        <v>-4125362287094595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-4125362287094595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-17189009529560.813</v>
      </c>
      <c r="L6178" s="444">
        <f t="shared" ca="1" si="222"/>
        <v>-4142551296624156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-4142551296624156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-17260630402600.65</v>
      </c>
      <c r="L6179" s="444">
        <f t="shared" ca="1" si="222"/>
        <v>-4159811927026756.5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-4159811927026756.5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-17332549695944.818</v>
      </c>
      <c r="L6180" s="444">
        <f t="shared" ca="1" si="222"/>
        <v>-4177144476722701.5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-4177144476722701.5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-17404768653011.256</v>
      </c>
      <c r="L6181" s="444">
        <f t="shared" ca="1" si="222"/>
        <v>-4194549245375713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-4194549245375713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-17477288522398.803</v>
      </c>
      <c r="L6182" s="444">
        <f t="shared" ca="1" si="222"/>
        <v>-4212026533898112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-4212026533898112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-17550110557908.799</v>
      </c>
      <c r="L6183" s="444">
        <f t="shared" ca="1" si="222"/>
        <v>-4229576644456021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-4229576644456021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-17623236018566.754</v>
      </c>
      <c r="L6184" s="444">
        <f t="shared" ca="1" si="222"/>
        <v>-4247199880474588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-4247199880474588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-17696666168644.117</v>
      </c>
      <c r="L6185" s="444">
        <f t="shared" ca="1" si="222"/>
        <v>-4264896546643232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-4264896546643232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-17770402277680.137</v>
      </c>
      <c r="L6186" s="444">
        <f t="shared" ca="1" si="222"/>
        <v>-4282666948920912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-4282666948920912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-17844445620503.801</v>
      </c>
      <c r="L6187" s="444">
        <f t="shared" ca="1" si="222"/>
        <v>-4300511394541416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-4300511394541416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-17918797477255.898</v>
      </c>
      <c r="L6188" s="444">
        <f t="shared" ca="1" si="222"/>
        <v>-4318430192018672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-4318430192018672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-17993459133411.133</v>
      </c>
      <c r="L6189" s="444">
        <f t="shared" ca="1" si="222"/>
        <v>-4336423651152083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-4336423651152083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-18068431879800.344</v>
      </c>
      <c r="L6190" s="444">
        <f t="shared" ca="1" si="222"/>
        <v>-4354492083031883.5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-4354492083031883.5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-18143717012632.848</v>
      </c>
      <c r="L6191" s="444">
        <f t="shared" ca="1" si="222"/>
        <v>-4372635800044516.5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-4372635800044516.5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-18219315833518.82</v>
      </c>
      <c r="L6192" s="444">
        <f t="shared" ca="1" si="222"/>
        <v>-4390855115878035.5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-4390855115878035.5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-18295229649491.813</v>
      </c>
      <c r="L6193" s="444">
        <f t="shared" ca="1" si="222"/>
        <v>-4409150345527527.5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-4409150345527527.5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-18371459773031.363</v>
      </c>
      <c r="L6194" s="444">
        <f t="shared" ca="1" si="222"/>
        <v>-4427521805300559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-4427521805300559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-18448007522085.664</v>
      </c>
      <c r="L6195" s="444">
        <f t="shared" ca="1" si="222"/>
        <v>-4445969812822644.5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-4445969812822644.5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-18524874220094.352</v>
      </c>
      <c r="L6196" s="444">
        <f t="shared" ca="1" si="222"/>
        <v>-4464494687042739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-4464494687042739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-18602061196011.414</v>
      </c>
      <c r="L6197" s="444">
        <f t="shared" ca="1" si="222"/>
        <v>-4483096748238750.5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-4483096748238750.5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-18679569784328.129</v>
      </c>
      <c r="L6198" s="444">
        <f t="shared" ca="1" si="222"/>
        <v>-4501776318023078.5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-4501776318023078.5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-18757401325096.164</v>
      </c>
      <c r="L6199" s="444">
        <f t="shared" ca="1" si="222"/>
        <v>-4520533719348175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-4520533719348175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-18835557163950.73</v>
      </c>
      <c r="L6200" s="444">
        <f t="shared" ca="1" si="222"/>
        <v>-4539369276512126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-4539369276512126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-18914038652133.859</v>
      </c>
      <c r="L6201" s="444">
        <f t="shared" ca="1" si="222"/>
        <v>-4558283315164260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-4558283315164260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-18992847146517.75</v>
      </c>
      <c r="L6202" s="444">
        <f t="shared" ca="1" si="222"/>
        <v>-4577276162310778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-4577276162310778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-19071984009628.242</v>
      </c>
      <c r="L6203" s="444">
        <f t="shared" ca="1" si="222"/>
        <v>-4596348146320406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-4596348146320406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-19151450609668.359</v>
      </c>
      <c r="L6204" s="444">
        <f t="shared" ca="1" si="222"/>
        <v>-4615499596930074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-4615499596930074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-19231248320541.977</v>
      </c>
      <c r="L6205" s="444">
        <f t="shared" ca="1" si="222"/>
        <v>-4634730845250616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-4634730845250616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-19311378521877.566</v>
      </c>
      <c r="L6206" s="444">
        <f t="shared" ca="1" si="222"/>
        <v>-4654042223772494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-4654042223772494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-19391842599052.059</v>
      </c>
      <c r="L6207" s="444">
        <f t="shared" ca="1" si="222"/>
        <v>-4673434066371546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-4673434066371546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-19472641943214.773</v>
      </c>
      <c r="L6208" s="444">
        <f t="shared" ca="1" si="222"/>
        <v>-4692906708314761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-4692906708314761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-19553777951311.504</v>
      </c>
      <c r="L6209" s="444">
        <f t="shared" ca="1" si="222"/>
        <v>-4712460486266073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-4712460486266073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-19635252026108.637</v>
      </c>
      <c r="L6210" s="444">
        <f t="shared" ca="1" si="222"/>
        <v>-4732095738292182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-4732095738292182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-19717065576217.426</v>
      </c>
      <c r="L6211" s="444">
        <f t="shared" ca="1" si="222"/>
        <v>-4751812803868399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-4751812803868399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-19799220016118.328</v>
      </c>
      <c r="L6212" s="444">
        <f t="shared" ca="1" si="222"/>
        <v>-4771612023884517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-4771612023884517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-19881716766185.488</v>
      </c>
      <c r="L6213" s="444">
        <f t="shared" ca="1" si="222"/>
        <v>-4791493740650702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-4791493740650702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-19964557252711.258</v>
      </c>
      <c r="L6214" s="444">
        <f t="shared" ca="1" si="222"/>
        <v>-4811458297903413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-4811458297903413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-20047742907930.887</v>
      </c>
      <c r="L6215" s="444">
        <f t="shared" ca="1" si="222"/>
        <v>-4831506040811344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-4831506040811344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-20131275170047.266</v>
      </c>
      <c r="L6216" s="444">
        <f t="shared" ca="1" si="222"/>
        <v>-4851637315981391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-4851637315981391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-20215155483255.797</v>
      </c>
      <c r="L6217" s="444">
        <f t="shared" ca="1" si="222"/>
        <v>-4871852471464647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-4871852471464647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-20299385297769.363</v>
      </c>
      <c r="L6218" s="444">
        <f t="shared" ca="1" si="222"/>
        <v>-4892151856762416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-4892151856762416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-20383966069843.398</v>
      </c>
      <c r="L6219" s="444">
        <f t="shared" ca="1" si="222"/>
        <v>-4912535822832259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-4912535822832259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-20468899261801.078</v>
      </c>
      <c r="L6220" s="444">
        <f t="shared" ca="1" si="222"/>
        <v>-4933004722094060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-4933004722094060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-20554186342058.582</v>
      </c>
      <c r="L6221" s="444">
        <f t="shared" ca="1" si="222"/>
        <v>-4953558908436119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-4953558908436119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-20639828785150.496</v>
      </c>
      <c r="L6222" s="444">
        <f t="shared" ca="1" si="222"/>
        <v>-4974198737221269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-4974198737221269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-20725828071755.289</v>
      </c>
      <c r="L6223" s="444">
        <f t="shared" ca="1" si="222"/>
        <v>-4994924565293024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-4994924565293024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-20812185688720.934</v>
      </c>
      <c r="L6224" s="444">
        <f t="shared" ca="1" si="222"/>
        <v>-5015736750981745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-5015736750981745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-20898903129090.605</v>
      </c>
      <c r="L6225" s="444">
        <f t="shared" ca="1" si="222"/>
        <v>-5036635654110836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-5036635654110836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-20985981892128.484</v>
      </c>
      <c r="L6226" s="444">
        <f t="shared" ca="1" si="222"/>
        <v>-5057621636002964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-5057621636002964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-21073423483345.684</v>
      </c>
      <c r="L6227" s="444">
        <f t="shared" ca="1" si="222"/>
        <v>-5078695059486310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-5078695059486310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-21161229414526.293</v>
      </c>
      <c r="L6228" s="444">
        <f t="shared" ca="1" si="222"/>
        <v>-5099856288900836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-5099856288900836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-21249401203753.484</v>
      </c>
      <c r="L6229" s="444">
        <f t="shared" ca="1" si="222"/>
        <v>-5121105690104589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-5121105690104589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-21337940375435.789</v>
      </c>
      <c r="L6230" s="444">
        <f t="shared" ca="1" si="222"/>
        <v>-5142443630480025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-5142443630480025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-21426848460333.438</v>
      </c>
      <c r="L6231" s="444">
        <f t="shared" ca="1" si="222"/>
        <v>-5163870478940358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-5163870478940358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-21516126995584.824</v>
      </c>
      <c r="L6232" s="444">
        <f t="shared" ca="1" si="222"/>
        <v>-5185386605935943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-5185386605935943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-21605777524733.094</v>
      </c>
      <c r="L6233" s="444">
        <f t="shared" ca="1" si="222"/>
        <v>-5206992383460676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-5206992383460676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-21695801597752.816</v>
      </c>
      <c r="L6234" s="444">
        <f t="shared" ca="1" si="222"/>
        <v>-5228688185058429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-5228688185058429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-21786200771076.789</v>
      </c>
      <c r="L6235" s="444">
        <f t="shared" ca="1" si="222"/>
        <v>-5250474385829506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-5250474385829506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-21876976607622.941</v>
      </c>
      <c r="L6236" s="444">
        <f t="shared" ca="1" si="222"/>
        <v>-5272351362437129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-5272351362437129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-21968130676821.371</v>
      </c>
      <c r="L6237" s="444">
        <f t="shared" ca="1" si="222"/>
        <v>-5294319493113950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-5294319493113950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-22059664554641.457</v>
      </c>
      <c r="L6238" s="444">
        <f t="shared" ca="1" si="222"/>
        <v>-5316379157668591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-5316379157668591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-22151579823619.129</v>
      </c>
      <c r="L6239" s="444">
        <f t="shared" ca="1" si="222"/>
        <v>-5338530737492210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-5338530737492210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-22243878072884.207</v>
      </c>
      <c r="L6240" s="444">
        <f t="shared" ca="1" si="222"/>
        <v>-5360774615565094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-5360774615565094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-22336560898187.891</v>
      </c>
      <c r="L6241" s="444">
        <f t="shared" ca="1" si="222"/>
        <v>-5383111176463282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-5383111176463282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-22429629901930.34</v>
      </c>
      <c r="L6242" s="444">
        <f t="shared" ca="1" si="222"/>
        <v>-5405540806365212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-5405540806365212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-22523086693188.383</v>
      </c>
      <c r="L6243" s="444">
        <f t="shared" ca="1" si="222"/>
        <v>-5428063893058400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-5428063893058400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-22616932887743.332</v>
      </c>
      <c r="L6244" s="444">
        <f t="shared" ca="1" si="222"/>
        <v>-5450680825946143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-5450680825946143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-22711170108108.93</v>
      </c>
      <c r="L6245" s="444">
        <f t="shared" ca="1" si="222"/>
        <v>-5473391996054252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-5473391996054252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-22805799983559.383</v>
      </c>
      <c r="L6246" s="444">
        <f t="shared" ca="1" si="222"/>
        <v>-5496197796037811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-5496197796037811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-22900824150157.547</v>
      </c>
      <c r="L6247" s="444">
        <f t="shared" ca="1" si="222"/>
        <v>-5519098620187969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-5519098620187969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-22996244250783.203</v>
      </c>
      <c r="L6248" s="444">
        <f t="shared" ca="1" si="222"/>
        <v>-5542094864438752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-5542094864438752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-23092061935161.465</v>
      </c>
      <c r="L6249" s="444">
        <f t="shared" ca="1" si="222"/>
        <v>-5565186926373913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-5565186926373913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-23188278859891.305</v>
      </c>
      <c r="L6250" s="444">
        <f t="shared" ca="1" si="222"/>
        <v>-5588375205233804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3423368.2757479926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54.25</v>
      </c>
      <c r="C4" s="463">
        <f ca="1">(SUMIFS(H:H,I:I,"&gt;0",L:L,"&lt;0"))</f>
        <v>651</v>
      </c>
      <c r="D4" s="456">
        <f t="array" aca="1" ref="D4" ca="1">INDEX(N:N,MATCH(C4,H:H,0),0)</f>
        <v>71072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3423368.2757479926</v>
      </c>
      <c r="C8" s="447">
        <f t="shared" ref="C8:C71" si="0">SUMIF(G:G,A8,J:J)</f>
        <v>0</v>
      </c>
      <c r="D8" s="447">
        <f ca="1">SUMIF(G:G,1,K:K)</f>
        <v>175146.01813538381</v>
      </c>
      <c r="E8" s="447">
        <f t="shared" ref="E8:E71" ca="1" si="1">B8-C8+D8</f>
        <v>3598514.2938833763</v>
      </c>
      <c r="F8" s="431"/>
      <c r="G8" s="459">
        <v>1</v>
      </c>
      <c r="H8" s="459">
        <v>1</v>
      </c>
      <c r="I8" s="444">
        <f ca="1">B1</f>
        <v>3423368.2757479926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14264.034482283305</v>
      </c>
      <c r="L8" s="444">
        <f t="shared" ref="L8:L262" ca="1" si="3">I8-J8+K8</f>
        <v>3437632.3102302761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3598514.2938833763</v>
      </c>
      <c r="C9" s="447">
        <f t="shared" si="0"/>
        <v>0</v>
      </c>
      <c r="D9" s="447">
        <f ca="1">SUMIF(G:G,2,K:K)</f>
        <v>184106.82082961852</v>
      </c>
      <c r="E9" s="447">
        <f t="shared" ca="1" si="1"/>
        <v>3782621.114712995</v>
      </c>
      <c r="F9" s="431"/>
      <c r="G9" s="459">
        <v>1</v>
      </c>
      <c r="H9" s="459">
        <v>2</v>
      </c>
      <c r="I9" s="444">
        <f t="shared" ref="I9:I263" ca="1" si="5">L8</f>
        <v>3437632.3102302761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14323.467959292815</v>
      </c>
      <c r="L9" s="444">
        <f t="shared" ca="1" si="3"/>
        <v>3451955.7781895688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3782621.114712995</v>
      </c>
      <c r="C10" s="447">
        <f t="shared" si="0"/>
        <v>0</v>
      </c>
      <c r="D10" s="447">
        <f ca="1">SUMIF(G:G,3,K:K)</f>
        <v>193526.07519623401</v>
      </c>
      <c r="E10" s="447">
        <f t="shared" ca="1" si="1"/>
        <v>3976147.1899092291</v>
      </c>
      <c r="F10" s="431"/>
      <c r="G10" s="459">
        <v>1</v>
      </c>
      <c r="H10" s="459">
        <v>3</v>
      </c>
      <c r="I10" s="444">
        <f t="shared" ca="1" si="5"/>
        <v>3451955.7781895688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14383.149075789868</v>
      </c>
      <c r="L10" s="444">
        <f t="shared" ca="1" si="3"/>
        <v>3466338.9272653586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3976147.1899092291</v>
      </c>
      <c r="C11" s="447">
        <f t="shared" si="0"/>
        <v>0</v>
      </c>
      <c r="D11" s="447">
        <f ca="1">SUMIF(G:G,4,K:K)</f>
        <v>203427.2364928764</v>
      </c>
      <c r="E11" s="447">
        <f t="shared" ca="1" si="1"/>
        <v>4179574.4264021055</v>
      </c>
      <c r="F11" s="431"/>
      <c r="G11" s="459">
        <v>1</v>
      </c>
      <c r="H11" s="459">
        <v>4</v>
      </c>
      <c r="I11" s="444">
        <f t="shared" ca="1" si="5"/>
        <v>3466338.9272653586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14443.07886360566</v>
      </c>
      <c r="L11" s="444">
        <f t="shared" ca="1" si="3"/>
        <v>3480782.0061289645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4179574.4264021055</v>
      </c>
      <c r="C12" s="447">
        <f t="shared" si="0"/>
        <v>0</v>
      </c>
      <c r="D12" s="447">
        <f ca="1">SUMIF(G:G,5,K:K)</f>
        <v>213834.95999268815</v>
      </c>
      <c r="E12" s="447">
        <f t="shared" ca="1" si="1"/>
        <v>4393409.3863947932</v>
      </c>
      <c r="F12" s="431"/>
      <c r="G12" s="459">
        <v>1</v>
      </c>
      <c r="H12" s="459">
        <v>5</v>
      </c>
      <c r="I12" s="444">
        <f t="shared" ca="1" si="5"/>
        <v>3480782.0061289645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14503.258358870686</v>
      </c>
      <c r="L12" s="444">
        <f t="shared" ca="1" si="3"/>
        <v>3495285.2644878351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4393409.3863947932</v>
      </c>
      <c r="C13" s="447">
        <f t="shared" si="0"/>
        <v>110555.47832289393</v>
      </c>
      <c r="D13" s="447">
        <f ca="1">SUMIF(G:G,6,K:K)</f>
        <v>223385.51740448113</v>
      </c>
      <c r="E13" s="447">
        <f t="shared" ca="1" si="1"/>
        <v>4506239.4254763797</v>
      </c>
      <c r="F13" s="431"/>
      <c r="G13" s="459">
        <v>1</v>
      </c>
      <c r="H13" s="459">
        <v>6</v>
      </c>
      <c r="I13" s="444">
        <f t="shared" ca="1" si="5"/>
        <v>3495285.2644878351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14563.688602032646</v>
      </c>
      <c r="L13" s="444">
        <f t="shared" ca="1" si="3"/>
        <v>3509848.9530898677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4506239.4254763797</v>
      </c>
      <c r="C14" s="447">
        <f t="shared" si="0"/>
        <v>265333.14797494543</v>
      </c>
      <c r="D14" s="447">
        <f ca="1">SUMIF(G:G,7,K:K)</f>
        <v>223250.71524670458</v>
      </c>
      <c r="E14" s="447">
        <f t="shared" ca="1" si="1"/>
        <v>4464156.9927481385</v>
      </c>
      <c r="F14" s="431"/>
      <c r="G14" s="459">
        <v>1</v>
      </c>
      <c r="H14" s="459">
        <v>7</v>
      </c>
      <c r="I14" s="444">
        <f t="shared" ca="1" si="5"/>
        <v>3509848.9530898677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14624.370637874448</v>
      </c>
      <c r="L14" s="444">
        <f t="shared" ca="1" si="3"/>
        <v>3524473.3237277423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4464156.9927481385</v>
      </c>
      <c r="C15" s="447">
        <f t="shared" si="0"/>
        <v>265333.14797494543</v>
      </c>
      <c r="D15" s="447">
        <f ca="1">SUMIF(G:G,8,K:K)</f>
        <v>221097.69812084761</v>
      </c>
      <c r="E15" s="447">
        <f t="shared" ca="1" si="1"/>
        <v>4419921.5428940402</v>
      </c>
      <c r="F15" s="431"/>
      <c r="G15" s="459">
        <v>1</v>
      </c>
      <c r="H15" s="459">
        <v>8</v>
      </c>
      <c r="I15" s="444">
        <f t="shared" ca="1" si="5"/>
        <v>3524473.3237277423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14685.305515532258</v>
      </c>
      <c r="L15" s="444">
        <f t="shared" ca="1" si="3"/>
        <v>3539158.6292432747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4419921.5428940402</v>
      </c>
      <c r="C16" s="447">
        <f t="shared" si="0"/>
        <v>246150.24357494549</v>
      </c>
      <c r="D16" s="447">
        <f ca="1">SUMIF(G:G,9,K:K)</f>
        <v>219320.82475603107</v>
      </c>
      <c r="E16" s="447">
        <f t="shared" ca="1" si="1"/>
        <v>4393092.1240751259</v>
      </c>
      <c r="F16" s="431"/>
      <c r="G16" s="459">
        <v>1</v>
      </c>
      <c r="H16" s="459">
        <v>9</v>
      </c>
      <c r="I16" s="444">
        <f t="shared" ca="1" si="5"/>
        <v>3539158.6292432747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14746.494288513646</v>
      </c>
      <c r="L16" s="444">
        <f t="shared" ca="1" si="3"/>
        <v>3553905.1235317881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4393092.1240751259</v>
      </c>
      <c r="C17" s="447">
        <f t="shared" si="0"/>
        <v>244406.34317494548</v>
      </c>
      <c r="D17" s="447">
        <f ca="1">SUMIF(G:G,10,K:K)</f>
        <v>218037.40202437219</v>
      </c>
      <c r="E17" s="447">
        <f t="shared" ca="1" si="1"/>
        <v>4366723.1829245528</v>
      </c>
      <c r="F17" s="431"/>
      <c r="G17" s="459">
        <v>1</v>
      </c>
      <c r="H17" s="459">
        <v>10</v>
      </c>
      <c r="I17" s="444">
        <f t="shared" ca="1" si="5"/>
        <v>3553905.1235317881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14807.938014715781</v>
      </c>
      <c r="L17" s="444">
        <f t="shared" ca="1" si="3"/>
        <v>3568713.061546504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4366723.1829245528</v>
      </c>
      <c r="C18" s="447">
        <f t="shared" si="0"/>
        <v>244406.34317494548</v>
      </c>
      <c r="D18" s="447">
        <f ca="1">SUMIF(G:G,11,K:K)</f>
        <v>216688.31694997716</v>
      </c>
      <c r="E18" s="447">
        <f t="shared" ca="1" si="1"/>
        <v>4339005.1566995848</v>
      </c>
      <c r="F18" s="431"/>
      <c r="G18" s="459">
        <v>1</v>
      </c>
      <c r="H18" s="459">
        <v>11</v>
      </c>
      <c r="I18" s="444">
        <f t="shared" ca="1" si="5"/>
        <v>3568713.061546504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14869.637756443766</v>
      </c>
      <c r="L18" s="444">
        <f t="shared" ca="1" si="3"/>
        <v>3583582.6993029476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4339005.1566995848</v>
      </c>
      <c r="C19" s="447">
        <f t="shared" si="0"/>
        <v>244406.34317494548</v>
      </c>
      <c r="D19" s="447">
        <f ca="1">SUMIF(G:G,12,K:K)</f>
        <v>215270.2101227722</v>
      </c>
      <c r="E19" s="447">
        <f t="shared" ca="1" si="1"/>
        <v>4309869.0236474117</v>
      </c>
      <c r="F19" s="431"/>
      <c r="G19" s="459">
        <v>1</v>
      </c>
      <c r="H19" s="459">
        <v>12</v>
      </c>
      <c r="I19" s="444">
        <f t="shared" ca="1" si="5"/>
        <v>3583582.6993029476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14931.594580428946</v>
      </c>
      <c r="L19" s="444">
        <f t="shared" ca="1" si="3"/>
        <v>3598514.2938833768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4309869.0236474117</v>
      </c>
      <c r="C20" s="447">
        <f t="shared" si="0"/>
        <v>244406.34317494548</v>
      </c>
      <c r="D20" s="447">
        <f ca="1">SUMIF(G:G,13,K:K)</f>
        <v>213779.55025888825</v>
      </c>
      <c r="E20" s="447">
        <f t="shared" ca="1" si="1"/>
        <v>4279242.2307313541</v>
      </c>
      <c r="F20" s="431"/>
      <c r="G20" s="459">
        <v>2</v>
      </c>
      <c r="H20" s="459">
        <v>13</v>
      </c>
      <c r="I20" s="444">
        <f t="shared" ca="1" si="5"/>
        <v>3598514.2938833768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14993.809557847402</v>
      </c>
      <c r="L20" s="444">
        <f t="shared" ca="1" si="3"/>
        <v>3613508.103441224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4279242.2307313541</v>
      </c>
      <c r="C21" s="447">
        <f t="shared" si="0"/>
        <v>244406.34317494548</v>
      </c>
      <c r="D21" s="447">
        <f ca="1">SUMIF(G:G,14,K:K)</f>
        <v>212212.6254072719</v>
      </c>
      <c r="E21" s="447">
        <f t="shared" ca="1" si="1"/>
        <v>4247048.5129636806</v>
      </c>
      <c r="F21" s="431"/>
      <c r="G21" s="459">
        <v>2</v>
      </c>
      <c r="H21" s="459">
        <v>14</v>
      </c>
      <c r="I21" s="444">
        <f t="shared" ca="1" si="5"/>
        <v>3613508.103441224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15056.283764338432</v>
      </c>
      <c r="L21" s="444">
        <f t="shared" ca="1" si="3"/>
        <v>3628564.3872055626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4247048.5129636806</v>
      </c>
      <c r="C22" s="447">
        <f t="shared" si="0"/>
        <v>244406.34317494548</v>
      </c>
      <c r="D22" s="447">
        <f ca="1">SUMIF(G:G,15,K:K)</f>
        <v>210565.53370640887</v>
      </c>
      <c r="E22" s="447">
        <f t="shared" ca="1" si="1"/>
        <v>4213207.7034951439</v>
      </c>
      <c r="F22" s="431"/>
      <c r="G22" s="459">
        <v>2</v>
      </c>
      <c r="H22" s="459">
        <v>15</v>
      </c>
      <c r="I22" s="444">
        <f t="shared" ca="1" si="5"/>
        <v>3628564.3872055626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15119.018280023178</v>
      </c>
      <c r="L22" s="444">
        <f t="shared" ca="1" si="3"/>
        <v>3643683.4054855858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4213207.7034951439</v>
      </c>
      <c r="C23" s="447">
        <f t="shared" si="0"/>
        <v>244406.34317494548</v>
      </c>
      <c r="D23" s="447">
        <f ca="1">SUMIF(G:G,16,K:K)</f>
        <v>208834.17366814433</v>
      </c>
      <c r="E23" s="447">
        <f t="shared" ca="1" si="1"/>
        <v>4177635.5339883426</v>
      </c>
      <c r="F23" s="431"/>
      <c r="G23" s="459">
        <v>2</v>
      </c>
      <c r="H23" s="459">
        <v>16</v>
      </c>
      <c r="I23" s="444">
        <f t="shared" ca="1" si="5"/>
        <v>3643683.4054855858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15182.014189523275</v>
      </c>
      <c r="L23" s="444">
        <f t="shared" ca="1" si="3"/>
        <v>3658865.419675109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4177635.5339883426</v>
      </c>
      <c r="C24" s="447">
        <f t="shared" si="0"/>
        <v>244406.34317494548</v>
      </c>
      <c r="D24" s="447">
        <f ca="1">SUMIF(G:G,17,K:K)</f>
        <v>207014.23396440563</v>
      </c>
      <c r="E24" s="447">
        <f t="shared" ca="1" si="1"/>
        <v>4140243.4247778025</v>
      </c>
      <c r="F24" s="431"/>
      <c r="G24" s="459">
        <v>2</v>
      </c>
      <c r="H24" s="459">
        <v>17</v>
      </c>
      <c r="I24" s="444">
        <f t="shared" ca="1" si="5"/>
        <v>3658865.419675109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15245.27258197962</v>
      </c>
      <c r="L24" s="444">
        <f t="shared" ca="1" si="3"/>
        <v>3674110.6922570886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4140243.4247778025</v>
      </c>
      <c r="C25" s="447">
        <f t="shared" si="0"/>
        <v>244406.34317494548</v>
      </c>
      <c r="D25" s="447">
        <f ca="1">SUMIF(G:G,18,K:K)</f>
        <v>205101.18269139339</v>
      </c>
      <c r="E25" s="447">
        <f t="shared" ca="1" si="1"/>
        <v>4100938.2642942504</v>
      </c>
      <c r="F25" s="431"/>
      <c r="G25" s="459">
        <v>2</v>
      </c>
      <c r="H25" s="459">
        <v>18</v>
      </c>
      <c r="I25" s="444">
        <f t="shared" ca="1" si="5"/>
        <v>3674110.6922570886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15308.794551071202</v>
      </c>
      <c r="L25" s="444">
        <f t="shared" ca="1" si="3"/>
        <v>3689419.4868081599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4100938.2642942504</v>
      </c>
      <c r="C26" s="447">
        <f t="shared" si="0"/>
        <v>244406.34317494548</v>
      </c>
      <c r="D26" s="447">
        <f ca="1">SUMIF(G:G,19,K:K)</f>
        <v>203090.25608450882</v>
      </c>
      <c r="E26" s="447">
        <f t="shared" ca="1" si="1"/>
        <v>4059622.1772038136</v>
      </c>
      <c r="F26" s="431"/>
      <c r="G26" s="459">
        <v>2</v>
      </c>
      <c r="H26" s="459">
        <v>19</v>
      </c>
      <c r="I26" s="444">
        <f t="shared" ca="1" si="5"/>
        <v>3689419.4868081599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15372.581195033999</v>
      </c>
      <c r="L26" s="444">
        <f t="shared" ca="1" si="3"/>
        <v>3704792.0680031939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4059622.1772038136</v>
      </c>
      <c r="C27" s="447">
        <f t="shared" si="0"/>
        <v>244406.34317494548</v>
      </c>
      <c r="D27" s="447">
        <f ca="1">SUMIF(G:G,20,K:K)</f>
        <v>200976.44665591509</v>
      </c>
      <c r="E27" s="447">
        <f t="shared" ca="1" si="1"/>
        <v>4016192.2806847831</v>
      </c>
      <c r="F27" s="431"/>
      <c r="G27" s="459">
        <v>2</v>
      </c>
      <c r="H27" s="459">
        <v>20</v>
      </c>
      <c r="I27" s="444">
        <f t="shared" ca="1" si="5"/>
        <v>3704792.0680031939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15436.633616679974</v>
      </c>
      <c r="L27" s="444">
        <f t="shared" ca="1" si="3"/>
        <v>3720228.7016198738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4016192.2806847831</v>
      </c>
      <c r="C28" s="447">
        <f t="shared" si="0"/>
        <v>244406.34317494548</v>
      </c>
      <c r="D28" s="447">
        <f ca="1">SUMIF(G:G,21,K:K)</f>
        <v>198754.49072519416</v>
      </c>
      <c r="E28" s="447">
        <f t="shared" ca="1" si="1"/>
        <v>3970540.4282350317</v>
      </c>
      <c r="F28" s="431"/>
      <c r="G28" s="459">
        <v>2</v>
      </c>
      <c r="H28" s="459">
        <v>21</v>
      </c>
      <c r="I28" s="444">
        <f t="shared" ca="1" si="5"/>
        <v>3720228.7016198738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15500.95292341614</v>
      </c>
      <c r="L28" s="444">
        <f t="shared" ca="1" si="3"/>
        <v>3735729.6545432899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3970540.4282350317</v>
      </c>
      <c r="C29" s="447">
        <f t="shared" si="0"/>
        <v>244406.34317494548</v>
      </c>
      <c r="D29" s="447">
        <f ca="1">SUMIF(G:G,22,K:K)</f>
        <v>196418.85531204805</v>
      </c>
      <c r="E29" s="447">
        <f t="shared" ca="1" si="1"/>
        <v>3922552.9403721341</v>
      </c>
      <c r="F29" s="431"/>
      <c r="G29" s="459">
        <v>2</v>
      </c>
      <c r="H29" s="459">
        <v>22</v>
      </c>
      <c r="I29" s="444">
        <f t="shared" ca="1" si="5"/>
        <v>3735729.6545432899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15565.540227263707</v>
      </c>
      <c r="L29" s="444">
        <f t="shared" ca="1" si="3"/>
        <v>3751295.1947705536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3922552.9403721341</v>
      </c>
      <c r="C30" s="447">
        <f t="shared" si="0"/>
        <v>244406.34317494548</v>
      </c>
      <c r="D30" s="447">
        <f ca="1">SUMIF(G:G,23,K:K)</f>
        <v>193963.72435840551</v>
      </c>
      <c r="E30" s="447">
        <f t="shared" ca="1" si="1"/>
        <v>3872110.321555594</v>
      </c>
      <c r="F30" s="431"/>
      <c r="G30" s="459">
        <v>2</v>
      </c>
      <c r="H30" s="459">
        <v>23</v>
      </c>
      <c r="I30" s="444">
        <f t="shared" ca="1" si="5"/>
        <v>3751295.1947705536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15630.396644877308</v>
      </c>
      <c r="L30" s="444">
        <f t="shared" ca="1" si="3"/>
        <v>3766925.5914154309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3872110.321555594</v>
      </c>
      <c r="C31" s="447">
        <f t="shared" si="0"/>
        <v>244406.34317494548</v>
      </c>
      <c r="D31" s="447">
        <f ca="1">SUMIF(G:G,24,K:K)</f>
        <v>191382.98424562652</v>
      </c>
      <c r="E31" s="447">
        <f t="shared" ca="1" si="1"/>
        <v>3819086.9626262751</v>
      </c>
      <c r="F31" s="431"/>
      <c r="G31" s="459">
        <v>2</v>
      </c>
      <c r="H31" s="459">
        <v>24</v>
      </c>
      <c r="I31" s="444">
        <f t="shared" ca="1" si="5"/>
        <v>3766925.5914154309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15695.523297564294</v>
      </c>
      <c r="L31" s="444">
        <f t="shared" ca="1" si="3"/>
        <v>3782621.114712995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3819086.9626262751</v>
      </c>
      <c r="C32" s="447">
        <f t="shared" si="0"/>
        <v>244406.34317494548</v>
      </c>
      <c r="D32" s="447">
        <f ca="1">SUMIF(G:G,25,K:K)</f>
        <v>188670.20857073821</v>
      </c>
      <c r="E32" s="447">
        <f t="shared" ca="1" si="1"/>
        <v>3763350.8280220679</v>
      </c>
      <c r="F32" s="431"/>
      <c r="G32" s="459">
        <v>3</v>
      </c>
      <c r="H32" s="459">
        <v>25</v>
      </c>
      <c r="I32" s="444">
        <f t="shared" ca="1" si="5"/>
        <v>3782621.114712995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15760.921311304146</v>
      </c>
      <c r="L32" s="444">
        <f t="shared" ca="1" si="3"/>
        <v>3798382.036024299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3763350.8280220679</v>
      </c>
      <c r="C33" s="447">
        <f t="shared" si="0"/>
        <v>244406.34317494548</v>
      </c>
      <c r="D33" s="447">
        <f ca="1">SUMIF(G:G,26,K:K)</f>
        <v>185818.64214379515</v>
      </c>
      <c r="E33" s="447">
        <f t="shared" ca="1" si="1"/>
        <v>3704763.1269909176</v>
      </c>
      <c r="F33" s="431"/>
      <c r="G33" s="459">
        <v>3</v>
      </c>
      <c r="H33" s="459">
        <v>26</v>
      </c>
      <c r="I33" s="444">
        <f t="shared" ca="1" si="5"/>
        <v>3798382.036024299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15826.591816767912</v>
      </c>
      <c r="L33" s="444">
        <f t="shared" ca="1" si="3"/>
        <v>3814208.627841067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3704763.1269909176</v>
      </c>
      <c r="C34" s="447">
        <f t="shared" si="0"/>
        <v>244406.34317494548</v>
      </c>
      <c r="D34" s="447">
        <f ca="1">SUMIF(G:G,27,K:K)</f>
        <v>182821.18416651397</v>
      </c>
      <c r="E34" s="447">
        <f t="shared" ca="1" si="1"/>
        <v>3643177.9679824859</v>
      </c>
      <c r="F34" s="431"/>
      <c r="G34" s="459">
        <v>3</v>
      </c>
      <c r="H34" s="459">
        <v>27</v>
      </c>
      <c r="I34" s="444">
        <f t="shared" ca="1" si="5"/>
        <v>3814208.627841067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15892.535949337782</v>
      </c>
      <c r="L34" s="444">
        <f t="shared" ca="1" si="3"/>
        <v>3830101.1637904048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3643177.9679824859</v>
      </c>
      <c r="C35" s="447">
        <f t="shared" si="0"/>
        <v>244406.34317494548</v>
      </c>
      <c r="D35" s="447">
        <f ca="1">SUMIF(G:G,28,K:K)</f>
        <v>179670.37055029429</v>
      </c>
      <c r="E35" s="447">
        <f t="shared" ca="1" si="1"/>
        <v>3578441.9953578347</v>
      </c>
      <c r="F35" s="431"/>
      <c r="G35" s="459">
        <v>3</v>
      </c>
      <c r="H35" s="459">
        <v>28</v>
      </c>
      <c r="I35" s="444">
        <f t="shared" ca="1" si="5"/>
        <v>3830101.1637904048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15958.754849126686</v>
      </c>
      <c r="L35" s="444">
        <f t="shared" ca="1" si="3"/>
        <v>3846059.9186395314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3578441.9953578347</v>
      </c>
      <c r="C36" s="447">
        <f t="shared" si="0"/>
        <v>244406.34317494548</v>
      </c>
      <c r="D36" s="447">
        <f ca="1">SUMIF(G:G,29,K:K)</f>
        <v>176358.35532959714</v>
      </c>
      <c r="E36" s="447">
        <f t="shared" ca="1" si="1"/>
        <v>3510394.0075124865</v>
      </c>
      <c r="F36" s="431"/>
      <c r="G36" s="459">
        <v>3</v>
      </c>
      <c r="H36" s="459">
        <v>29</v>
      </c>
      <c r="I36" s="444">
        <f t="shared" ca="1" si="5"/>
        <v>3846059.9186395314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16025.249660998046</v>
      </c>
      <c r="L36" s="444">
        <f t="shared" ca="1" si="3"/>
        <v>3862085.1683005295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3510394.0075124865</v>
      </c>
      <c r="C37" s="447">
        <f t="shared" si="0"/>
        <v>244406.34317494548</v>
      </c>
      <c r="D37" s="447">
        <f ca="1">SUMIF(G:G,30,K:K)</f>
        <v>172876.89112439606</v>
      </c>
      <c r="E37" s="447">
        <f t="shared" ca="1" si="1"/>
        <v>3438864.5554619371</v>
      </c>
      <c r="F37" s="431"/>
      <c r="G37" s="459">
        <v>3</v>
      </c>
      <c r="H37" s="459">
        <v>30</v>
      </c>
      <c r="I37" s="444">
        <f t="shared" ca="1" si="5"/>
        <v>3862085.1683005295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16092.021534585539</v>
      </c>
      <c r="L37" s="444">
        <f t="shared" ca="1" si="3"/>
        <v>3878177.1898351149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3438864.5554619371</v>
      </c>
      <c r="C38" s="447">
        <f t="shared" si="0"/>
        <v>244406.34317494548</v>
      </c>
      <c r="D38" s="447">
        <f ca="1">SUMIF(G:G,31,K:K)</f>
        <v>169217.30860304952</v>
      </c>
      <c r="E38" s="447">
        <f t="shared" ca="1" si="1"/>
        <v>3363675.5208900413</v>
      </c>
      <c r="F38" s="431"/>
      <c r="G38" s="459">
        <v>3</v>
      </c>
      <c r="H38" s="459">
        <v>31</v>
      </c>
      <c r="I38" s="444">
        <f t="shared" ca="1" si="5"/>
        <v>3878177.1898351149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16159.071624312979</v>
      </c>
      <c r="L38" s="444">
        <f t="shared" ca="1" si="3"/>
        <v>3894336.2614594279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3363675.5208900413</v>
      </c>
      <c r="C39" s="447">
        <f t="shared" si="0"/>
        <v>244406.34317494548</v>
      </c>
      <c r="D39" s="447">
        <f ca="1">SUMIF(G:G,32,K:K)</f>
        <v>165370.49489445606</v>
      </c>
      <c r="E39" s="447">
        <f t="shared" ca="1" si="1"/>
        <v>3284639.6726095518</v>
      </c>
      <c r="F39" s="431"/>
      <c r="G39" s="459">
        <v>3</v>
      </c>
      <c r="H39" s="459">
        <v>32</v>
      </c>
      <c r="I39" s="444">
        <f t="shared" ca="1" si="5"/>
        <v>3894336.2614594279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16226.401089414283</v>
      </c>
      <c r="L39" s="444">
        <f t="shared" ca="1" si="3"/>
        <v>3910562.6625488424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3284639.6726095518</v>
      </c>
      <c r="C40" s="447">
        <f t="shared" si="0"/>
        <v>244406.34317494548</v>
      </c>
      <c r="D40" s="447">
        <f ca="1">SUMIF(G:G,33,K:K)</f>
        <v>161326.87089573347</v>
      </c>
      <c r="E40" s="447">
        <f t="shared" ca="1" si="1"/>
        <v>3201560.2003303398</v>
      </c>
      <c r="F40" s="431"/>
      <c r="G40" s="459">
        <v>3</v>
      </c>
      <c r="H40" s="459">
        <v>33</v>
      </c>
      <c r="I40" s="444">
        <f t="shared" ca="1" si="5"/>
        <v>3910562.6625488424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16294.01109395351</v>
      </c>
      <c r="L40" s="444">
        <f t="shared" ca="1" si="3"/>
        <v>3926856.673642796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3201560.2003303398</v>
      </c>
      <c r="C41" s="447">
        <f t="shared" si="0"/>
        <v>244406.34317494548</v>
      </c>
      <c r="D41" s="447">
        <f ca="1">SUMIF(G:G,34,K:K)</f>
        <v>157076.36741891617</v>
      </c>
      <c r="E41" s="447">
        <f t="shared" ca="1" si="1"/>
        <v>3114230.2245743102</v>
      </c>
      <c r="F41" s="431"/>
      <c r="G41" s="459">
        <v>3</v>
      </c>
      <c r="H41" s="459">
        <v>34</v>
      </c>
      <c r="I41" s="444">
        <f t="shared" ca="1" si="5"/>
        <v>3926856.673642796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16361.902806844982</v>
      </c>
      <c r="L41" s="444">
        <f t="shared" ca="1" si="3"/>
        <v>3943218.576449641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3114230.2245743102</v>
      </c>
      <c r="C42" s="447">
        <f t="shared" si="0"/>
        <v>244406.34317494548</v>
      </c>
      <c r="D42" s="447">
        <f ca="1">SUMIF(G:G,35,K:K)</f>
        <v>152608.40011727196</v>
      </c>
      <c r="E42" s="447">
        <f t="shared" ca="1" si="1"/>
        <v>3022432.2815166367</v>
      </c>
      <c r="F42" s="431"/>
      <c r="G42" s="459">
        <v>3</v>
      </c>
      <c r="H42" s="459">
        <v>35</v>
      </c>
      <c r="I42" s="444">
        <f t="shared" ca="1" si="5"/>
        <v>3943218.576449641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16430.077401873503</v>
      </c>
      <c r="L42" s="444">
        <f t="shared" ca="1" si="3"/>
        <v>3959648.6538515147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3022432.2815166367</v>
      </c>
      <c r="C43" s="447">
        <f t="shared" si="0"/>
        <v>244406.34317494548</v>
      </c>
      <c r="D43" s="447">
        <f ca="1">SUMIF(G:G,36,K:K)</f>
        <v>147911.84312880211</v>
      </c>
      <c r="E43" s="447">
        <f t="shared" ca="1" si="1"/>
        <v>2925937.7814704934</v>
      </c>
      <c r="F43" s="431"/>
      <c r="G43" s="459">
        <v>3</v>
      </c>
      <c r="H43" s="459">
        <v>36</v>
      </c>
      <c r="I43" s="444">
        <f t="shared" ca="1" si="5"/>
        <v>3959648.6538515147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16498.536057714646</v>
      </c>
      <c r="L43" s="444">
        <f t="shared" ca="1" si="3"/>
        <v>3976147.1899092295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2925937.7814704934</v>
      </c>
      <c r="C44" s="447">
        <f t="shared" si="0"/>
        <v>244406.34317494548</v>
      </c>
      <c r="D44" s="447">
        <f ca="1">SUMIF(G:G,37,K:K)</f>
        <v>142975.00137129243</v>
      </c>
      <c r="E44" s="447">
        <f t="shared" ca="1" si="1"/>
        <v>2824506.4396668402</v>
      </c>
      <c r="F44" s="431"/>
      <c r="G44" s="459">
        <v>4</v>
      </c>
      <c r="H44" s="459">
        <v>37</v>
      </c>
      <c r="I44" s="444">
        <f t="shared" ca="1" si="5"/>
        <v>3976147.1899092295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16567.279957955125</v>
      </c>
      <c r="L44" s="444">
        <f t="shared" ca="1" si="3"/>
        <v>3992714.4698671848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2824506.4396668402</v>
      </c>
      <c r="C45" s="447">
        <f t="shared" si="0"/>
        <v>244406.34317494548</v>
      </c>
      <c r="D45" s="447">
        <f ca="1">SUMIF(G:G,38,K:K)</f>
        <v>137785.58141992681</v>
      </c>
      <c r="E45" s="447">
        <f t="shared" ca="1" si="1"/>
        <v>2717885.6779118213</v>
      </c>
      <c r="F45" s="431"/>
      <c r="G45" s="459">
        <v>4</v>
      </c>
      <c r="H45" s="459">
        <v>38</v>
      </c>
      <c r="I45" s="444">
        <f t="shared" ca="1" si="5"/>
        <v>3992714.4698671848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16636.31029111327</v>
      </c>
      <c r="L45" s="444">
        <f t="shared" ca="1" si="3"/>
        <v>4009350.7801582981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2717885.6779118213</v>
      </c>
      <c r="C46" s="447">
        <f t="shared" si="0"/>
        <v>244406.34317494548</v>
      </c>
      <c r="D46" s="447">
        <f ca="1">SUMIF(G:G,39,K:K)</f>
        <v>132330.66089494393</v>
      </c>
      <c r="E46" s="447">
        <f t="shared" ca="1" si="1"/>
        <v>2605809.9956318196</v>
      </c>
      <c r="F46" s="431"/>
      <c r="G46" s="459">
        <v>4</v>
      </c>
      <c r="H46" s="459">
        <v>39</v>
      </c>
      <c r="I46" s="444">
        <f t="shared" ca="1" si="5"/>
        <v>4009350.7801582981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16705.628250659574</v>
      </c>
      <c r="L46" s="444">
        <f t="shared" ca="1" si="3"/>
        <v>4026056.4084089575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2605809.9956318196</v>
      </c>
      <c r="C47" s="447">
        <f t="shared" si="0"/>
        <v>244406.34317494548</v>
      </c>
      <c r="D47" s="447">
        <f ca="1">SUMIF(G:G,40,K:K)</f>
        <v>126596.65628310891</v>
      </c>
      <c r="E47" s="447">
        <f t="shared" ca="1" si="1"/>
        <v>2488000.308739983</v>
      </c>
      <c r="F47" s="431"/>
      <c r="G47" s="459">
        <v>4</v>
      </c>
      <c r="H47" s="459">
        <v>40</v>
      </c>
      <c r="I47" s="444">
        <f t="shared" ca="1" si="5"/>
        <v>4026056.4084089575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16775.235035037324</v>
      </c>
      <c r="L47" s="444">
        <f t="shared" ca="1" si="3"/>
        <v>4042831.6434439947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2488000.308739983</v>
      </c>
      <c r="C48" s="447">
        <f t="shared" si="0"/>
        <v>244406.34317494548</v>
      </c>
      <c r="D48" s="447">
        <f ca="1">SUMIF(G:G,41,K:K)</f>
        <v>120569.2891128698</v>
      </c>
      <c r="E48" s="447">
        <f t="shared" ca="1" si="1"/>
        <v>2364163.2546779071</v>
      </c>
      <c r="F48" s="431"/>
      <c r="G48" s="459">
        <v>4</v>
      </c>
      <c r="H48" s="459">
        <v>41</v>
      </c>
      <c r="I48" s="444">
        <f t="shared" ca="1" si="5"/>
        <v>4042831.6434439947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16845.131847683308</v>
      </c>
      <c r="L48" s="444">
        <f t="shared" ca="1" si="3"/>
        <v>4059676.775291678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2364163.2546779071</v>
      </c>
      <c r="C49" s="447">
        <f t="shared" si="0"/>
        <v>244406.34317494548</v>
      </c>
      <c r="D49" s="447">
        <f ca="1">SUMIF(G:G,42,K:K)</f>
        <v>114233.55039897127</v>
      </c>
      <c r="E49" s="447">
        <f t="shared" ca="1" si="1"/>
        <v>2233990.461901933</v>
      </c>
      <c r="F49" s="431"/>
      <c r="G49" s="459">
        <v>4</v>
      </c>
      <c r="H49" s="459">
        <v>42</v>
      </c>
      <c r="I49" s="444">
        <f t="shared" ca="1" si="5"/>
        <v>4059676.775291678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16915.319897048656</v>
      </c>
      <c r="L49" s="444">
        <f t="shared" ca="1" si="3"/>
        <v>4076592.0951887267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2233990.461901933</v>
      </c>
      <c r="C50" s="447">
        <f t="shared" si="0"/>
        <v>244406.34317494548</v>
      </c>
      <c r="D50" s="447">
        <f ca="1">SUMIF(G:G,43,K:K)</f>
        <v>107573.66326798689</v>
      </c>
      <c r="E50" s="447">
        <f t="shared" ca="1" si="1"/>
        <v>2097157.7819949742</v>
      </c>
      <c r="F50" s="431"/>
      <c r="G50" s="459">
        <v>4</v>
      </c>
      <c r="H50" s="459">
        <v>43</v>
      </c>
      <c r="I50" s="444">
        <f t="shared" ca="1" si="5"/>
        <v>4076592.0951887267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16985.800396619692</v>
      </c>
      <c r="L50" s="444">
        <f t="shared" ca="1" si="3"/>
        <v>4093577.8955853465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2097157.7819949742</v>
      </c>
      <c r="C51" s="447">
        <f t="shared" si="0"/>
        <v>244406.34317494548</v>
      </c>
      <c r="D51" s="447">
        <f ca="1">SUMIF(G:G,44,K:K)</f>
        <v>100573.0436717032</v>
      </c>
      <c r="E51" s="447">
        <f t="shared" ca="1" si="1"/>
        <v>1953324.4824917319</v>
      </c>
      <c r="F51" s="431"/>
      <c r="G51" s="459">
        <v>4</v>
      </c>
      <c r="H51" s="459">
        <v>44</v>
      </c>
      <c r="I51" s="444">
        <f t="shared" ca="1" si="5"/>
        <v>4093577.8955853465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17056.574564938946</v>
      </c>
      <c r="L51" s="444">
        <f t="shared" ca="1" si="3"/>
        <v>4110634.4701502854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1953324.4824917319</v>
      </c>
      <c r="C52" s="447">
        <f t="shared" si="0"/>
        <v>244406.34317494548</v>
      </c>
      <c r="D52" s="447">
        <f ca="1">SUMIF(G:G,45,K:K)</f>
        <v>93214.259090525549</v>
      </c>
      <c r="E52" s="447">
        <f t="shared" ca="1" si="1"/>
        <v>1802132.3984073119</v>
      </c>
      <c r="F52" s="431"/>
      <c r="G52" s="459">
        <v>4</v>
      </c>
      <c r="H52" s="459">
        <v>45</v>
      </c>
      <c r="I52" s="444">
        <f t="shared" ca="1" si="5"/>
        <v>4110634.4701502854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17127.643625626188</v>
      </c>
      <c r="L52" s="444">
        <f t="shared" ca="1" si="3"/>
        <v>4127762.1137759117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1802132.3984073119</v>
      </c>
      <c r="C53" s="447">
        <f t="shared" si="0"/>
        <v>244406.34317494548</v>
      </c>
      <c r="D53" s="447">
        <f ca="1">SUMIF(G:G,46,K:K)</f>
        <v>85478.985124072002</v>
      </c>
      <c r="E53" s="447">
        <f t="shared" ca="1" si="1"/>
        <v>1643205.0403564384</v>
      </c>
      <c r="F53" s="431"/>
      <c r="G53" s="459">
        <v>4</v>
      </c>
      <c r="H53" s="459">
        <v>46</v>
      </c>
      <c r="I53" s="444">
        <f t="shared" ca="1" si="5"/>
        <v>4127762.1137759117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17199.00880739963</v>
      </c>
      <c r="L53" s="444">
        <f t="shared" ca="1" si="3"/>
        <v>4144961.1225833115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1643205.0403564384</v>
      </c>
      <c r="C54" s="447">
        <f t="shared" si="0"/>
        <v>244406.34317494548</v>
      </c>
      <c r="D54" s="447">
        <f ca="1">SUMIF(G:G,47,K:K)</f>
        <v>77347.95986085957</v>
      </c>
      <c r="E54" s="447">
        <f t="shared" ca="1" si="1"/>
        <v>1476146.6570423525</v>
      </c>
      <c r="F54" s="431"/>
      <c r="G54" s="459">
        <v>4</v>
      </c>
      <c r="H54" s="459">
        <v>47</v>
      </c>
      <c r="I54" s="444">
        <f t="shared" ca="1" si="5"/>
        <v>4144961.1225833115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17270.671344097133</v>
      </c>
      <c r="L54" s="444">
        <f t="shared" ca="1" si="3"/>
        <v>4162231.7939274088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1476146.6570423525</v>
      </c>
      <c r="C55" s="447">
        <f t="shared" si="0"/>
        <v>244406.34317494548</v>
      </c>
      <c r="D55" s="447">
        <f ca="1">SUMIF(G:G,48,K:K)</f>
        <v>68800.935913456851</v>
      </c>
      <c r="E55" s="447">
        <f t="shared" ca="1" si="1"/>
        <v>1300541.2497808638</v>
      </c>
      <c r="F55" s="431"/>
      <c r="G55" s="459">
        <v>4</v>
      </c>
      <c r="H55" s="459">
        <v>48</v>
      </c>
      <c r="I55" s="444">
        <f t="shared" ca="1" si="5"/>
        <v>4162231.7939274088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17342.632474697537</v>
      </c>
      <c r="L55" s="444">
        <f t="shared" ca="1" si="3"/>
        <v>4179574.4264021064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1300541.2497808638</v>
      </c>
      <c r="C56" s="447">
        <f t="shared" si="0"/>
        <v>244406.34317494548</v>
      </c>
      <c r="D56" s="447">
        <f ca="1">SUMIF(G:G,49,K:K)</f>
        <v>59816.629999664401</v>
      </c>
      <c r="E56" s="447">
        <f t="shared" ca="1" si="1"/>
        <v>1115951.5366055826</v>
      </c>
      <c r="F56" s="431"/>
      <c r="G56" s="459">
        <f>G55+1</f>
        <v>5</v>
      </c>
      <c r="H56" s="459">
        <v>49</v>
      </c>
      <c r="I56" s="444">
        <f t="shared" ca="1" si="5"/>
        <v>4179574.4264021064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17414.893443342109</v>
      </c>
      <c r="L56" s="444">
        <f t="shared" ca="1" si="3"/>
        <v>4196989.3198454482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1115951.5366055826</v>
      </c>
      <c r="C57" s="447">
        <f t="shared" si="0"/>
        <v>244406.34317494548</v>
      </c>
      <c r="D57" s="447">
        <f ca="1">SUMIF(G:G,50,K:K)</f>
        <v>50372.669944172252</v>
      </c>
      <c r="E57" s="447">
        <f t="shared" ca="1" si="1"/>
        <v>921917.86337480939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4196989.3198454482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17487.455499356034</v>
      </c>
      <c r="L57" s="444">
        <f t="shared" ca="1" si="3"/>
        <v>4214476.7753448039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921917.86337480939</v>
      </c>
      <c r="C58" s="447">
        <f t="shared" si="0"/>
        <v>244406.34317494548</v>
      </c>
      <c r="D58" s="447">
        <f ca="1">SUMIF(G:G,51,K:K)</f>
        <v>40445.538968721849</v>
      </c>
      <c r="E58" s="447">
        <f t="shared" ca="1" si="1"/>
        <v>717957.05916858581</v>
      </c>
      <c r="F58" s="431"/>
      <c r="G58" s="459">
        <f t="shared" si="8"/>
        <v>5</v>
      </c>
      <c r="H58" s="459">
        <v>51</v>
      </c>
      <c r="I58" s="444">
        <f t="shared" ca="1" si="5"/>
        <v>4214476.7753448039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17560.319897270016</v>
      </c>
      <c r="L58" s="444">
        <f t="shared" ca="1" si="3"/>
        <v>4232037.0952420738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717957.05916858581</v>
      </c>
      <c r="C59" s="447">
        <f t="shared" si="0"/>
        <v>244406.34317494548</v>
      </c>
      <c r="D59" s="447">
        <f ca="1">SUMIF(G:G,52,K:K)</f>
        <v>30010.517132046862</v>
      </c>
      <c r="E59" s="447">
        <f t="shared" ca="1" si="1"/>
        <v>503561.23312568723</v>
      </c>
      <c r="F59" s="431"/>
      <c r="G59" s="459">
        <f t="shared" si="8"/>
        <v>5</v>
      </c>
      <c r="H59" s="459">
        <v>52</v>
      </c>
      <c r="I59" s="444">
        <f t="shared" ca="1" si="5"/>
        <v>4232037.0952420738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17633.487896841973</v>
      </c>
      <c r="L59" s="444">
        <f t="shared" ca="1" si="3"/>
        <v>4249670.5831389157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503561.23312568723</v>
      </c>
      <c r="C60" s="447">
        <f t="shared" si="0"/>
        <v>244406.34317494548</v>
      </c>
      <c r="D60" s="447">
        <f ca="1">SUMIF(G:G,53,K:K)</f>
        <v>19041.619773770228</v>
      </c>
      <c r="E60" s="447">
        <f t="shared" ca="1" si="1"/>
        <v>278196.509724512</v>
      </c>
      <c r="F60" s="431"/>
      <c r="G60" s="459">
        <f t="shared" si="8"/>
        <v>5</v>
      </c>
      <c r="H60" s="459">
        <v>53</v>
      </c>
      <c r="I60" s="444">
        <f t="shared" ca="1" si="5"/>
        <v>4249670.5831389157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17706.960763078816</v>
      </c>
      <c r="L60" s="444">
        <f t="shared" ca="1" si="3"/>
        <v>4267377.5439019948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278196.509724512</v>
      </c>
      <c r="C61" s="447">
        <f t="shared" si="0"/>
        <v>244406.34317494548</v>
      </c>
      <c r="D61" s="447">
        <f ca="1">SUMIF(G:G,54,K:K)</f>
        <v>7511.5328089742516</v>
      </c>
      <c r="E61" s="447">
        <f t="shared" ca="1" si="1"/>
        <v>41301.699358540776</v>
      </c>
      <c r="F61" s="431"/>
      <c r="G61" s="459">
        <f t="shared" si="8"/>
        <v>5</v>
      </c>
      <c r="H61" s="459">
        <v>54</v>
      </c>
      <c r="I61" s="444">
        <f t="shared" ca="1" si="5"/>
        <v>4267377.5439019948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17780.73976625831</v>
      </c>
      <c r="L61" s="444">
        <f t="shared" ca="1" si="3"/>
        <v>4285158.2836682536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41301.699358540776</v>
      </c>
      <c r="C62" s="447">
        <f t="shared" si="0"/>
        <v>244406.34317494548</v>
      </c>
      <c r="D62" s="447">
        <f ca="1">SUMIF(G:G,55,K:K)</f>
        <v>-4608.4552876821144</v>
      </c>
      <c r="E62" s="447">
        <f t="shared" ca="1" si="1"/>
        <v>-207713.09910408681</v>
      </c>
      <c r="F62" s="431"/>
      <c r="G62" s="459">
        <f t="shared" si="8"/>
        <v>5</v>
      </c>
      <c r="H62" s="459">
        <v>55</v>
      </c>
      <c r="I62" s="444">
        <f t="shared" ca="1" si="5"/>
        <v>4285158.2836682536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17854.826181951055</v>
      </c>
      <c r="L62" s="444">
        <f t="shared" ca="1" si="3"/>
        <v>4303013.1098502045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-207713.09910408681</v>
      </c>
      <c r="C63" s="447">
        <f t="shared" si="0"/>
        <v>244406.34317494548</v>
      </c>
      <c r="D63" s="447">
        <f ca="1">SUMIF(G:G,56,K:K)</f>
        <v>-17348.524977667443</v>
      </c>
      <c r="E63" s="447">
        <f t="shared" ca="1" si="1"/>
        <v>-469467.96725669975</v>
      </c>
      <c r="F63" s="431"/>
      <c r="G63" s="459">
        <f t="shared" si="8"/>
        <v>5</v>
      </c>
      <c r="H63" s="459">
        <v>56</v>
      </c>
      <c r="I63" s="444">
        <f t="shared" ca="1" si="5"/>
        <v>4303013.1098502045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17929.221291042519</v>
      </c>
      <c r="L63" s="444">
        <f t="shared" ca="1" si="3"/>
        <v>4320942.3311412474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-469467.96725669975</v>
      </c>
      <c r="C64" s="447">
        <f t="shared" si="0"/>
        <v>244406.34317494548</v>
      </c>
      <c r="D64" s="447">
        <f ca="1">SUMIF(G:G,57,K:K)</f>
        <v>-30740.400812137956</v>
      </c>
      <c r="E64" s="447">
        <f t="shared" ca="1" si="1"/>
        <v>-744614.71124378324</v>
      </c>
      <c r="F64" s="431"/>
      <c r="G64" s="459">
        <f t="shared" si="8"/>
        <v>5</v>
      </c>
      <c r="H64" s="459">
        <v>57</v>
      </c>
      <c r="I64" s="444">
        <f t="shared" ca="1" si="5"/>
        <v>4320942.3311412474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18003.926379755198</v>
      </c>
      <c r="L64" s="444">
        <f t="shared" ca="1" si="3"/>
        <v>4338946.2575210026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-744614.71124378324</v>
      </c>
      <c r="C65" s="447">
        <f t="shared" si="0"/>
        <v>244406.34317494548</v>
      </c>
      <c r="D65" s="447">
        <f ca="1">SUMIF(G:G,58,K:K)</f>
        <v>-44817.430430496504</v>
      </c>
      <c r="E65" s="447">
        <f t="shared" ca="1" si="1"/>
        <v>-1033838.4848492251</v>
      </c>
      <c r="F65" s="431"/>
      <c r="G65" s="459">
        <f t="shared" si="8"/>
        <v>5</v>
      </c>
      <c r="H65" s="459">
        <v>58</v>
      </c>
      <c r="I65" s="444">
        <f t="shared" ca="1" si="5"/>
        <v>4338946.2575210026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18078.942739670845</v>
      </c>
      <c r="L65" s="444">
        <f t="shared" ca="1" si="3"/>
        <v>4357025.2002606736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-1033838.4848492251</v>
      </c>
      <c r="C66" s="447">
        <f t="shared" si="0"/>
        <v>244406.34317494548</v>
      </c>
      <c r="D66" s="447">
        <f ca="1">SUMIF(G:G,59,K:K)</f>
        <v>-59614.667600667664</v>
      </c>
      <c r="E66" s="447">
        <f t="shared" ca="1" si="1"/>
        <v>-1337859.4956248382</v>
      </c>
      <c r="F66" s="431"/>
      <c r="G66" s="459">
        <f t="shared" si="8"/>
        <v>5</v>
      </c>
      <c r="H66" s="459">
        <v>59</v>
      </c>
      <c r="I66" s="444">
        <f t="shared" ca="1" si="5"/>
        <v>4357025.2002606736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18154.271667752808</v>
      </c>
      <c r="L66" s="444">
        <f t="shared" ca="1" si="3"/>
        <v>4375179.4719284261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-1337859.4956248382</v>
      </c>
      <c r="C67" s="447">
        <f t="shared" si="0"/>
        <v>244406.34317494548</v>
      </c>
      <c r="D67" s="447">
        <f t="shared" ref="D67:D71" ca="1" si="9">SUMIF(G:G,60,K:K)</f>
        <v>-75168.95950787091</v>
      </c>
      <c r="E67" s="447">
        <f t="shared" ca="1" si="1"/>
        <v>-1657434.7983076547</v>
      </c>
      <c r="F67" s="431"/>
      <c r="G67" s="459">
        <f t="shared" si="8"/>
        <v>5</v>
      </c>
      <c r="H67" s="459">
        <v>60</v>
      </c>
      <c r="I67" s="444">
        <f t="shared" ca="1" si="5"/>
        <v>4375179.4719284261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18229.914466368442</v>
      </c>
      <c r="L67" s="444">
        <f t="shared" ca="1" si="3"/>
        <v>4393409.3863947941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-1657434.7983076547</v>
      </c>
      <c r="C68" s="447">
        <f t="shared" si="0"/>
        <v>244406.34317494548</v>
      </c>
      <c r="D68" s="447">
        <f t="shared" ca="1" si="9"/>
        <v>-75168.95950787091</v>
      </c>
      <c r="E68" s="447">
        <f t="shared" ca="1" si="1"/>
        <v>-1977010.1009904712</v>
      </c>
      <c r="F68" s="431"/>
      <c r="G68" s="459">
        <f>G67+1</f>
        <v>6</v>
      </c>
      <c r="H68" s="459">
        <v>61</v>
      </c>
      <c r="I68" s="444">
        <f t="shared" ca="1" si="5"/>
        <v>4393409.3863947941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18305.87244331164</v>
      </c>
      <c r="L68" s="444">
        <f t="shared" ca="1" si="3"/>
        <v>4411715.2588381059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-1977010.1009904712</v>
      </c>
      <c r="C69" s="447">
        <f t="shared" si="0"/>
        <v>244406.34317494548</v>
      </c>
      <c r="D69" s="447">
        <f t="shared" ca="1" si="9"/>
        <v>-75168.95950787091</v>
      </c>
      <c r="E69" s="447">
        <f t="shared" ca="1" si="1"/>
        <v>-2296585.4036732875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4411715.2588381059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18382.146911825443</v>
      </c>
      <c r="L69" s="444">
        <f t="shared" ca="1" si="3"/>
        <v>4430097.405749931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-2296585.4036732875</v>
      </c>
      <c r="C70" s="447">
        <f t="shared" si="0"/>
        <v>244406.34317494548</v>
      </c>
      <c r="D70" s="447">
        <f t="shared" ca="1" si="9"/>
        <v>-75168.95950787091</v>
      </c>
      <c r="E70" s="447">
        <f t="shared" ca="1" si="1"/>
        <v>-2616160.706356104</v>
      </c>
      <c r="F70" s="431"/>
      <c r="G70" s="459">
        <f t="shared" si="10"/>
        <v>6</v>
      </c>
      <c r="H70" s="459">
        <v>63</v>
      </c>
      <c r="I70" s="444">
        <f t="shared" ca="1" si="5"/>
        <v>4430097.405749931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18458.739190624714</v>
      </c>
      <c r="L70" s="444">
        <f t="shared" ca="1" si="3"/>
        <v>4448556.144940556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-2616160.706356104</v>
      </c>
      <c r="C71" s="447">
        <f t="shared" si="0"/>
        <v>244406.34317494548</v>
      </c>
      <c r="D71" s="447">
        <f t="shared" ca="1" si="9"/>
        <v>-75168.95950787091</v>
      </c>
      <c r="E71" s="447">
        <f t="shared" ca="1" si="1"/>
        <v>-2935736.0090389205</v>
      </c>
      <c r="F71" s="431"/>
      <c r="G71" s="459">
        <f t="shared" si="10"/>
        <v>6</v>
      </c>
      <c r="H71" s="459">
        <v>64</v>
      </c>
      <c r="I71" s="444">
        <f t="shared" ca="1" si="5"/>
        <v>4448556.144940556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18535.650603918984</v>
      </c>
      <c r="L71" s="444">
        <f t="shared" ca="1" si="3"/>
        <v>4467091.7955444753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4467091.7955444753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18612.882481435314</v>
      </c>
      <c r="L72" s="444">
        <f t="shared" ca="1" si="3"/>
        <v>4485704.6780259106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4485704.6780259106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18690.436158441295</v>
      </c>
      <c r="L73" s="444">
        <f t="shared" ca="1" si="3"/>
        <v>4504395.1141843516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4504395.1141843516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18768.312975768131</v>
      </c>
      <c r="L74" s="444">
        <f t="shared" ca="1" si="3"/>
        <v>4523163.4271601196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4523163.4271601196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18754.384714564756</v>
      </c>
      <c r="L75" s="444">
        <f t="shared" ca="1" si="3"/>
        <v>4519806.7162101055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4519806.7162101055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18740.398418939694</v>
      </c>
      <c r="L76" s="444">
        <f t="shared" ca="1" si="3"/>
        <v>4516436.0189644666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4516436.0189644666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18726.353847082868</v>
      </c>
      <c r="L77" s="444">
        <f t="shared" ca="1" si="3"/>
        <v>4513051.2771469709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4513051.2771469709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18712.250756176636</v>
      </c>
      <c r="L78" s="444">
        <f t="shared" ca="1" si="3"/>
        <v>4509652.4322385686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4509652.4322385686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18698.088902391624</v>
      </c>
      <c r="L79" s="444">
        <f t="shared" ca="1" si="3"/>
        <v>4506239.4254763816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4506239.4254763816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18683.868040882513</v>
      </c>
      <c r="L80" s="444">
        <f t="shared" ca="1" si="3"/>
        <v>4502812.1978526851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4502812.1978526851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18669.587925783777</v>
      </c>
      <c r="L81" s="444">
        <f t="shared" ca="1" si="3"/>
        <v>4499370.69011389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4499370.69011389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18655.248310205465</v>
      </c>
      <c r="L82" s="444">
        <f t="shared" ca="1" si="3"/>
        <v>4495914.842759517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4495914.842759517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18640.848946228911</v>
      </c>
      <c r="L83" s="444">
        <f t="shared" ca="1" si="3"/>
        <v>4492444.5960411672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4492444.5960411672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18626.389584902452</v>
      </c>
      <c r="L84" s="444">
        <f t="shared" ca="1" si="3"/>
        <v>4488959.8899614913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4488959.8899614913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18611.869976237136</v>
      </c>
      <c r="L85" s="444">
        <f t="shared" ca="1" si="3"/>
        <v>4485460.6642731503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4485460.6642731503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18597.289869202381</v>
      </c>
      <c r="L86" s="444">
        <f t="shared" ca="1" si="3"/>
        <v>4481946.8584777741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4481946.8584777741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18582.649011721649</v>
      </c>
      <c r="L87" s="444">
        <f t="shared" ca="1" si="3"/>
        <v>4478418.4118249174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4478418.4118249174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18567.947150668078</v>
      </c>
      <c r="L88" s="444">
        <f t="shared" ca="1" si="3"/>
        <v>4474875.2633110071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4474875.2633110071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18553.184031860117</v>
      </c>
      <c r="L89" s="444">
        <f t="shared" ca="1" si="3"/>
        <v>4471317.3516782885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4471317.3516782885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18538.359400057125</v>
      </c>
      <c r="L90" s="444">
        <f t="shared" ca="1" si="3"/>
        <v>4467744.6154137673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4467744.6154137673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18523.472998954952</v>
      </c>
      <c r="L91" s="444">
        <f t="shared" ca="1" si="3"/>
        <v>4464156.9927481441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4464156.9927481441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18508.524571181522</v>
      </c>
      <c r="L92" s="444">
        <f t="shared" ca="1" si="3"/>
        <v>4460554.4216547469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4460554.4216547469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18493.513858292368</v>
      </c>
      <c r="L93" s="444">
        <f t="shared" ca="1" si="3"/>
        <v>4456936.8398484606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4456936.8398484606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18478.440600766175</v>
      </c>
      <c r="L94" s="444">
        <f t="shared" ca="1" si="3"/>
        <v>4453304.184784648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4453304.184784648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18463.304538000288</v>
      </c>
      <c r="L95" s="444">
        <f t="shared" ca="1" si="3"/>
        <v>4449656.3936580699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4449656.3936580699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18448.105408306215</v>
      </c>
      <c r="L96" s="444">
        <f t="shared" ca="1" si="3"/>
        <v>4445993.4034017976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4445993.4034017976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18432.84294890508</v>
      </c>
      <c r="L97" s="444">
        <f t="shared" ca="1" si="3"/>
        <v>4442315.1506861243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4442315.1506861243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18417.516895923109</v>
      </c>
      <c r="L98" s="444">
        <f t="shared" ca="1" si="3"/>
        <v>4438621.5719174687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4438621.5719174687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18402.126984387043</v>
      </c>
      <c r="L99" s="444">
        <f t="shared" ca="1" si="3"/>
        <v>4434912.6032372769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4434912.6032372769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18386.672948219577</v>
      </c>
      <c r="L100" s="444">
        <f t="shared" ca="1" si="3"/>
        <v>4431188.1805209182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4431188.1805209182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18371.154520234748</v>
      </c>
      <c r="L101" s="444">
        <f t="shared" ca="1" si="3"/>
        <v>4427448.2393765748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4427448.2393765748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18355.571432133318</v>
      </c>
      <c r="L102" s="444">
        <f t="shared" ca="1" si="3"/>
        <v>4423692.7151441295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4423692.7151441295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18339.923414498127</v>
      </c>
      <c r="L103" s="444">
        <f t="shared" ca="1" si="3"/>
        <v>4419921.5428940495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4419921.5428940495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18324.210196789463</v>
      </c>
      <c r="L104" s="444">
        <f t="shared" ca="1" si="3"/>
        <v>4416134.6574262604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4416134.6574262604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18315.697759007006</v>
      </c>
      <c r="L105" s="444">
        <f t="shared" ca="1" si="3"/>
        <v>4414083.1599206887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4414083.1599206887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18307.14985273379</v>
      </c>
      <c r="L106" s="444">
        <f t="shared" ca="1" si="3"/>
        <v>4412023.114508844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4412023.114508844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18298.56633018444</v>
      </c>
      <c r="L107" s="444">
        <f t="shared" ca="1" si="3"/>
        <v>4409954.4855744494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4409954.4855744494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18289.947042957792</v>
      </c>
      <c r="L108" s="444">
        <f t="shared" ca="1" si="3"/>
        <v>4407877.2373528285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4407877.2373528285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18281.291842034374</v>
      </c>
      <c r="L109" s="444">
        <f t="shared" ca="1" si="3"/>
        <v>4405791.3339302838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4405791.3339302838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18272.60057777377</v>
      </c>
      <c r="L110" s="444">
        <f t="shared" ca="1" si="3"/>
        <v>4403696.7392434785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4403696.7392434785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18263.873099912082</v>
      </c>
      <c r="L111" s="444">
        <f t="shared" ca="1" si="3"/>
        <v>4401593.4170788117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4401593.4170788117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18255.109257559303</v>
      </c>
      <c r="L112" s="444">
        <f t="shared" ca="1" si="3"/>
        <v>4399481.3310717922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4399481.3310717922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18246.308899196723</v>
      </c>
      <c r="L113" s="444">
        <f t="shared" ca="1" si="3"/>
        <v>4397360.4447064102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4397360.4447064102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18237.471872674298</v>
      </c>
      <c r="L114" s="444">
        <f t="shared" ca="1" si="3"/>
        <v>4395230.7213145057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4395230.7213145057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18228.59802520803</v>
      </c>
      <c r="L115" s="444">
        <f t="shared" ca="1" si="3"/>
        <v>4393092.1240751352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4393092.1240751352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18219.687203377318</v>
      </c>
      <c r="L116" s="444">
        <f t="shared" ca="1" si="3"/>
        <v>4390944.6160139339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4390944.6160139339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18210.739253122312</v>
      </c>
      <c r="L117" s="444">
        <f t="shared" ca="1" si="3"/>
        <v>4388788.1600024775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4388788.1600024775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18201.754019741245</v>
      </c>
      <c r="L118" s="444">
        <f t="shared" ca="1" si="3"/>
        <v>4386622.7187576396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4386622.7187576396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18192.731347887755</v>
      </c>
      <c r="L119" s="444">
        <f t="shared" ca="1" si="3"/>
        <v>4384448.2548409486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4384448.2548409486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18183.671081568209</v>
      </c>
      <c r="L120" s="444">
        <f t="shared" ca="1" si="3"/>
        <v>4382264.7306579379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4382264.7306579379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18174.573064138996</v>
      </c>
      <c r="L121" s="444">
        <f t="shared" ca="1" si="3"/>
        <v>4380072.1084574983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4380072.1084574983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18165.437138303831</v>
      </c>
      <c r="L122" s="444">
        <f t="shared" ca="1" si="3"/>
        <v>4377870.3503312236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4377870.3503312236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18156.263146111021</v>
      </c>
      <c r="L123" s="444">
        <f t="shared" ca="1" si="3"/>
        <v>4375659.4182127556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4375659.4182127556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18147.050928950735</v>
      </c>
      <c r="L124" s="444">
        <f t="shared" ca="1" si="3"/>
        <v>4373439.2738771271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4373439.2738771271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18137.800327552286</v>
      </c>
      <c r="L125" s="444">
        <f t="shared" ca="1" si="3"/>
        <v>4371209.8789401008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4371209.8789401008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18128.511181981343</v>
      </c>
      <c r="L126" s="444">
        <f t="shared" ca="1" si="3"/>
        <v>4368971.1948575033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4368971.1948575033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18119.183331637185</v>
      </c>
      <c r="L127" s="444">
        <f t="shared" ca="1" si="3"/>
        <v>4366723.1829245621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4366723.1829245621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18109.816615249929</v>
      </c>
      <c r="L128" s="444">
        <f t="shared" ca="1" si="3"/>
        <v>4364465.8042752333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4364465.8042752333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18100.410870877728</v>
      </c>
      <c r="L129" s="444">
        <f t="shared" ca="1" si="3"/>
        <v>4362199.0198815325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4362199.0198815325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18090.965935903972</v>
      </c>
      <c r="L130" s="444">
        <f t="shared" ca="1" si="3"/>
        <v>4359922.7905528573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4359922.7905528573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18081.481647034492</v>
      </c>
      <c r="L131" s="444">
        <f t="shared" ca="1" si="3"/>
        <v>4357637.0769353127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4357637.0769353127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18071.957840294723</v>
      </c>
      <c r="L132" s="444">
        <f t="shared" ca="1" si="3"/>
        <v>4355341.8395110285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4355341.8395110285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18062.394351026873</v>
      </c>
      <c r="L133" s="444">
        <f t="shared" ca="1" si="3"/>
        <v>4353037.0385974767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4353037.0385974767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18052.791013887076</v>
      </c>
      <c r="L134" s="444">
        <f t="shared" ca="1" si="3"/>
        <v>4350722.634346785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4350722.634346785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18043.147662842526</v>
      </c>
      <c r="L135" s="444">
        <f t="shared" ca="1" si="3"/>
        <v>4348398.5867450489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4348398.5867450489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18033.464131168625</v>
      </c>
      <c r="L136" s="444">
        <f t="shared" ca="1" si="3"/>
        <v>4346064.8556116391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4346064.8556116391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18023.740251446085</v>
      </c>
      <c r="L137" s="444">
        <f t="shared" ca="1" si="3"/>
        <v>4343721.4005985064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4343721.4005985064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18013.97585555803</v>
      </c>
      <c r="L138" s="444">
        <f t="shared" ca="1" si="3"/>
        <v>4341368.1811894858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4341368.1811894858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18004.170774687111</v>
      </c>
      <c r="L139" s="444">
        <f t="shared" ca="1" si="3"/>
        <v>4339005.1566995941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4339005.1566995941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17994.324839312565</v>
      </c>
      <c r="L140" s="444">
        <f t="shared" ca="1" si="3"/>
        <v>4336632.2862743279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4336632.2862743279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17984.437879207289</v>
      </c>
      <c r="L141" s="444">
        <f t="shared" ca="1" si="3"/>
        <v>4334249.5288889566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4334249.5288889566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17974.509723434909</v>
      </c>
      <c r="L142" s="444">
        <f t="shared" ca="1" si="3"/>
        <v>4331856.843347813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4331856.843347813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17964.540200346808</v>
      </c>
      <c r="L143" s="444">
        <f t="shared" ca="1" si="3"/>
        <v>4329454.1882835813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4329454.1882835813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17954.529137579178</v>
      </c>
      <c r="L144" s="444">
        <f t="shared" ca="1" si="3"/>
        <v>4327041.5221565813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4327041.5221565813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17944.476362050009</v>
      </c>
      <c r="L145" s="444">
        <f t="shared" ca="1" si="3"/>
        <v>4324618.8032540521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4324618.8032540521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17934.381699956139</v>
      </c>
      <c r="L146" s="444">
        <f t="shared" ca="1" si="3"/>
        <v>4322185.9896894293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4322185.9896894293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17924.244976770209</v>
      </c>
      <c r="L147" s="444">
        <f t="shared" ca="1" si="3"/>
        <v>4319743.0394016206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4319743.0394016206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17914.066017237674</v>
      </c>
      <c r="L148" s="444">
        <f t="shared" ca="1" si="3"/>
        <v>4317289.9101542793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4317289.9101542793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17903.844645373752</v>
      </c>
      <c r="L149" s="444">
        <f t="shared" ca="1" si="3"/>
        <v>4314826.559535074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4314826.559535074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17893.580684460398</v>
      </c>
      <c r="L150" s="444">
        <f t="shared" ca="1" si="3"/>
        <v>4312352.944954956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4312352.944954956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17883.273957043239</v>
      </c>
      <c r="L151" s="444">
        <f t="shared" ca="1" si="3"/>
        <v>4309869.0236474201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4309869.0236474201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17872.924284928504</v>
      </c>
      <c r="L152" s="444">
        <f t="shared" ca="1" si="3"/>
        <v>4307374.7526677698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4307374.7526677698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17862.531489179961</v>
      </c>
      <c r="L153" s="444">
        <f t="shared" ca="1" si="3"/>
        <v>4304870.0888923714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4304870.0888923714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17852.095390115803</v>
      </c>
      <c r="L154" s="444">
        <f t="shared" ca="1" si="3"/>
        <v>4302354.9890179085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4302354.9890179085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17841.615807305541</v>
      </c>
      <c r="L155" s="444">
        <f t="shared" ca="1" si="3"/>
        <v>4299829.4095606348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4299829.4095606348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17831.0925595669</v>
      </c>
      <c r="L156" s="444">
        <f t="shared" ca="1" si="3"/>
        <v>4297293.3068556227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4297293.3068556227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17820.525464962684</v>
      </c>
      <c r="L157" s="444">
        <f t="shared" ca="1" si="3"/>
        <v>4294746.6370560061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4294746.6370560061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17809.914340797615</v>
      </c>
      <c r="L158" s="444">
        <f t="shared" ca="1" si="3"/>
        <v>4292189.3561322251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4292189.3561322251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17799.259003615192</v>
      </c>
      <c r="L159" s="444">
        <f t="shared" ca="1" si="3"/>
        <v>4289621.4198712613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4289621.4198712613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17788.559269194509</v>
      </c>
      <c r="L160" s="444">
        <f t="shared" ca="1" si="3"/>
        <v>4287042.783875877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4287042.783875877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17777.814952547076</v>
      </c>
      <c r="L161" s="444">
        <f t="shared" ca="1" si="3"/>
        <v>4284453.403563845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4284453.403563845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17767.02586791361</v>
      </c>
      <c r="L162" s="444">
        <f t="shared" ca="1" si="3"/>
        <v>4281853.23416718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4281853.23416718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17756.191828760839</v>
      </c>
      <c r="L163" s="444">
        <f t="shared" ca="1" si="3"/>
        <v>4279242.2307313625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4279242.2307313625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17745.312647778264</v>
      </c>
      <c r="L164" s="444">
        <f t="shared" ca="1" si="3"/>
        <v>4276620.3481145622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4276620.3481145622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17734.388136874932</v>
      </c>
      <c r="L165" s="444">
        <f t="shared" ca="1" si="3"/>
        <v>4273987.5409868583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4273987.5409868583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17723.418107176163</v>
      </c>
      <c r="L166" s="444">
        <f t="shared" ca="1" si="3"/>
        <v>4271343.7638294557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4271343.7638294557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17712.402369020321</v>
      </c>
      <c r="L167" s="444">
        <f t="shared" ca="1" si="3"/>
        <v>4268688.9709338974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4268688.9709338974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17701.340731955494</v>
      </c>
      <c r="L168" s="444">
        <f t="shared" ca="1" si="3"/>
        <v>4266023.1164012738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4266023.1164012738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17690.23300473623</v>
      </c>
      <c r="L169" s="444">
        <f t="shared" ca="1" si="3"/>
        <v>4263346.1541414307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4263346.1541414307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17679.078995320215</v>
      </c>
      <c r="L170" s="444">
        <f t="shared" ca="1" si="3"/>
        <v>4260658.037872172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4260658.037872172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17667.878510864972</v>
      </c>
      <c r="L171" s="444">
        <f t="shared" ca="1" si="3"/>
        <v>4257958.7211184585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4257958.7211184585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17656.631357724498</v>
      </c>
      <c r="L172" s="444">
        <f t="shared" ca="1" si="3"/>
        <v>4255248.1572116045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4255248.1572116045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17645.337341445942</v>
      </c>
      <c r="L173" s="444">
        <f t="shared" ca="1" si="3"/>
        <v>4252526.2992884712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4252526.2992884712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17633.996266766218</v>
      </c>
      <c r="L174" s="444">
        <f t="shared" ca="1" si="3"/>
        <v>4249793.1002906589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4249793.1002906589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17622.607937608667</v>
      </c>
      <c r="L175" s="444">
        <f t="shared" ca="1" si="3"/>
        <v>4247048.5129636889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4247048.5129636889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17611.172157079625</v>
      </c>
      <c r="L176" s="444">
        <f t="shared" ca="1" si="3"/>
        <v>4244292.48985619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4244292.48985619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17599.688727465047</v>
      </c>
      <c r="L177" s="444">
        <f t="shared" ca="1" si="3"/>
        <v>4241524.9833190767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4241524.9833190767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17588.157450227074</v>
      </c>
      <c r="L178" s="444">
        <f t="shared" ca="1" si="3"/>
        <v>4238745.945504725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4238745.945504725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17576.578126000608</v>
      </c>
      <c r="L179" s="444">
        <f t="shared" ca="1" si="3"/>
        <v>4235955.3283661464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4235955.3283661464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17564.950554589865</v>
      </c>
      <c r="L180" s="444">
        <f t="shared" ca="1" si="3"/>
        <v>4233153.0836561574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4233153.0836561574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17553.274534964912</v>
      </c>
      <c r="L181" s="444">
        <f t="shared" ca="1" si="3"/>
        <v>4230339.1629265435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4230339.1629265435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17541.549865258185</v>
      </c>
      <c r="L182" s="444">
        <f t="shared" ca="1" si="3"/>
        <v>4227513.5175272226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4227513.5175272226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17529.776342761015</v>
      </c>
      <c r="L183" s="444">
        <f t="shared" ca="1" si="3"/>
        <v>4224676.0986054046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4224676.0986054046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17517.953763920108</v>
      </c>
      <c r="L184" s="444">
        <f t="shared" ca="1" si="3"/>
        <v>4221826.8571047457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4221826.8571047457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17506.08192433403</v>
      </c>
      <c r="L185" s="444">
        <f t="shared" ca="1" si="3"/>
        <v>4218965.7437645011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4218965.7437645011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17494.160618749676</v>
      </c>
      <c r="L186" s="444">
        <f t="shared" ca="1" si="3"/>
        <v>4216092.7091186717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4216092.7091186717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17482.189641058721</v>
      </c>
      <c r="L187" s="444">
        <f t="shared" ca="1" si="3"/>
        <v>4213207.7034951514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4213207.7034951514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17470.168784294052</v>
      </c>
      <c r="L188" s="444">
        <f t="shared" ca="1" si="3"/>
        <v>4210310.6770148668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4210310.6770148668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17458.0978406262</v>
      </c>
      <c r="L189" s="444">
        <f t="shared" ca="1" si="3"/>
        <v>4207401.5795909138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4207401.5795909138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17445.976601359725</v>
      </c>
      <c r="L190" s="444">
        <f t="shared" ca="1" si="3"/>
        <v>4204480.3609276945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4204480.3609276945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17433.804856929648</v>
      </c>
      <c r="L191" s="444">
        <f t="shared" ca="1" si="3"/>
        <v>4201546.9705200456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4201546.9705200456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17421.582396897778</v>
      </c>
      <c r="L192" s="444">
        <f t="shared" ca="1" si="3"/>
        <v>4198601.3576523643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4198601.3576523643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17409.309009949106</v>
      </c>
      <c r="L193" s="444">
        <f t="shared" ca="1" si="3"/>
        <v>4195643.4713977342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4195643.4713977342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17396.984483888147</v>
      </c>
      <c r="L194" s="444">
        <f t="shared" ca="1" si="3"/>
        <v>4192673.2606170438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4192673.2606170438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17384.608605635272</v>
      </c>
      <c r="L195" s="444">
        <f t="shared" ca="1" si="3"/>
        <v>4189690.6739581004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4189690.6739581004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17372.181161223009</v>
      </c>
      <c r="L196" s="444">
        <f t="shared" ca="1" si="3"/>
        <v>4186695.6598547446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4186695.6598547446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17359.70193579236</v>
      </c>
      <c r="L197" s="444">
        <f t="shared" ca="1" si="3"/>
        <v>4183688.1665259581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4183688.1665259581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17347.170713589079</v>
      </c>
      <c r="L198" s="444">
        <f t="shared" ca="1" si="3"/>
        <v>4180668.1419749684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4180668.1419749684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17334.587277959956</v>
      </c>
      <c r="L199" s="444">
        <f t="shared" ca="1" si="3"/>
        <v>4177635.5339883496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4177635.5339883496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17321.951411349048</v>
      </c>
      <c r="L200" s="444">
        <f t="shared" ca="1" si="3"/>
        <v>4174590.29013512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4174590.29013512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17309.262895293923</v>
      </c>
      <c r="L201" s="444">
        <f t="shared" ca="1" si="3"/>
        <v>4171532.3577658352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4171532.3577658352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17296.521510421902</v>
      </c>
      <c r="L202" s="444">
        <f t="shared" ca="1" si="3"/>
        <v>4168461.6840116782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4168461.6840116782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17283.727036446246</v>
      </c>
      <c r="L203" s="444">
        <f t="shared" ca="1" si="3"/>
        <v>4165378.2157835457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4165378.2157835457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17270.879252162362</v>
      </c>
      <c r="L204" s="444">
        <f t="shared" ca="1" si="3"/>
        <v>4162281.8997711292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4162281.8997711292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17257.97793544396</v>
      </c>
      <c r="L205" s="444">
        <f t="shared" ca="1" si="3"/>
        <v>4159172.6824419945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4159172.6824419945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17245.022863239232</v>
      </c>
      <c r="L206" s="444">
        <f t="shared" ca="1" si="3"/>
        <v>4156050.5100406548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4156050.5100406548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17232.013811566983</v>
      </c>
      <c r="L207" s="444">
        <f t="shared" ca="1" si="3"/>
        <v>4152915.3285876429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4152915.3285876429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17218.950555512765</v>
      </c>
      <c r="L208" s="444">
        <f t="shared" ca="1" si="3"/>
        <v>4149767.0838785768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4149767.0838785768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17205.832869224989</v>
      </c>
      <c r="L209" s="444">
        <f t="shared" ca="1" si="3"/>
        <v>4146605.7214832231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4146605.7214832231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17192.660525911018</v>
      </c>
      <c r="L210" s="444">
        <f t="shared" ca="1" si="3"/>
        <v>4143431.1867445554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4143431.1867445554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17179.433297833235</v>
      </c>
      <c r="L211" s="444">
        <f t="shared" ca="1" si="3"/>
        <v>4140243.42477781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4140243.42477781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17166.15095630513</v>
      </c>
      <c r="L212" s="444">
        <f t="shared" ca="1" si="3"/>
        <v>4137042.3804695364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4137042.3804695364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17152.813271687326</v>
      </c>
      <c r="L213" s="444">
        <f t="shared" ca="1" si="3"/>
        <v>4133827.998476645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4133827.998476645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17139.420013383606</v>
      </c>
      <c r="L214" s="444">
        <f t="shared" ca="1" si="3"/>
        <v>4130600.2232254497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4130600.2232254497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17125.970949836963</v>
      </c>
      <c r="L215" s="444">
        <f t="shared" ca="1" si="3"/>
        <v>4127358.9989107079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4127358.9989107079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17112.465848525539</v>
      </c>
      <c r="L216" s="444">
        <f t="shared" ca="1" si="3"/>
        <v>4124104.2694946546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4124104.2694946546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17098.90447595865</v>
      </c>
      <c r="L217" s="444">
        <f t="shared" ca="1" si="3"/>
        <v>4120835.9787060344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4120835.9787060344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17085.28659767273</v>
      </c>
      <c r="L218" s="444">
        <f t="shared" ca="1" si="3"/>
        <v>4117554.0700391284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4117554.0700391284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17071.611978227291</v>
      </c>
      <c r="L219" s="444">
        <f t="shared" ca="1" si="3"/>
        <v>4114258.4867527769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4114258.4867527769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17057.880381200823</v>
      </c>
      <c r="L220" s="444">
        <f t="shared" ca="1" si="3"/>
        <v>4110949.171869399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4110949.171869399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17044.091569186752</v>
      </c>
      <c r="L221" s="444">
        <f t="shared" ca="1" si="3"/>
        <v>4107626.0681740069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4107626.0681740069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17030.245303789285</v>
      </c>
      <c r="L222" s="444">
        <f t="shared" ca="1" si="3"/>
        <v>4104289.1182132172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4104289.1182132172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17016.341345619327</v>
      </c>
      <c r="L223" s="444">
        <f t="shared" ca="1" si="3"/>
        <v>4100938.2642942579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4100938.2642942579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17002.379454290331</v>
      </c>
      <c r="L224" s="444">
        <f t="shared" ca="1" si="3"/>
        <v>4097573.4484839696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4097573.4484839696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16988.359388414126</v>
      </c>
      <c r="L225" s="444">
        <f t="shared" ca="1" si="3"/>
        <v>4094194.6126078051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4094194.6126078051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16974.280905596777</v>
      </c>
      <c r="L226" s="444">
        <f t="shared" ca="1" si="3"/>
        <v>4090801.6982488232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4090801.6982488232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16960.143762434353</v>
      </c>
      <c r="L227" s="444">
        <f t="shared" ca="1" si="3"/>
        <v>4087394.6467466787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4087394.6467466787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16945.947714508751</v>
      </c>
      <c r="L228" s="444">
        <f t="shared" ca="1" si="3"/>
        <v>4083973.3991966089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4083973.3991966089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16931.692516383457</v>
      </c>
      <c r="L229" s="444">
        <f t="shared" ca="1" si="3"/>
        <v>4080537.8964484134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4080537.8964484134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16917.377921599309</v>
      </c>
      <c r="L230" s="444">
        <f t="shared" ca="1" si="3"/>
        <v>4077088.079105434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4077088.079105434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16903.003682670231</v>
      </c>
      <c r="L231" s="444">
        <f t="shared" ca="1" si="3"/>
        <v>4073623.8875235254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4073623.8875235254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16888.569551078945</v>
      </c>
      <c r="L232" s="444">
        <f t="shared" ca="1" si="3"/>
        <v>4070145.2618100257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4070145.2618100257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16874.075277272696</v>
      </c>
      <c r="L233" s="444">
        <f t="shared" ca="1" si="3"/>
        <v>4066652.1418227195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4066652.1418227195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16859.520610658918</v>
      </c>
      <c r="L234" s="444">
        <f t="shared" ca="1" si="3"/>
        <v>4063144.4671687996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4063144.4671687996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16844.90529960092</v>
      </c>
      <c r="L235" s="444">
        <f t="shared" ca="1" si="3"/>
        <v>4059622.1772038219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4059622.1772038219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16830.229091413512</v>
      </c>
      <c r="L236" s="444">
        <f t="shared" ca="1" si="3"/>
        <v>4056085.2110306565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4056085.2110306565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16815.49173235866</v>
      </c>
      <c r="L237" s="444">
        <f t="shared" ca="1" si="3"/>
        <v>4052533.5074984361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4052533.5074984361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16800.692967641073</v>
      </c>
      <c r="L238" s="444">
        <f t="shared" ca="1" si="3"/>
        <v>4048967.0052014985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4048967.0052014985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16785.832541403834</v>
      </c>
      <c r="L239" s="444">
        <f t="shared" ca="1" si="3"/>
        <v>4045385.6424783235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4045385.6424783235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16770.910196723937</v>
      </c>
      <c r="L240" s="444">
        <f t="shared" ca="1" si="3"/>
        <v>4041789.3574104686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4041789.3574104686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16755.925675607876</v>
      </c>
      <c r="L241" s="444">
        <f t="shared" ca="1" si="3"/>
        <v>4038178.0878214976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4038178.0878214976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16740.878718987162</v>
      </c>
      <c r="L242" s="444">
        <f t="shared" ca="1" si="3"/>
        <v>4034551.7712759059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4034551.7712759059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16725.769066713863</v>
      </c>
      <c r="L243" s="444">
        <f t="shared" ca="1" si="3"/>
        <v>4030910.3450780408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4030910.3450780408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16710.59645755609</v>
      </c>
      <c r="L244" s="444">
        <f t="shared" ca="1" si="3"/>
        <v>4027253.7462710179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4027253.7462710179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16695.360629193499</v>
      </c>
      <c r="L245" s="444">
        <f t="shared" ca="1" si="3"/>
        <v>4023581.9116356326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4023581.9116356326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16680.061318212727</v>
      </c>
      <c r="L246" s="444">
        <f t="shared" ca="1" si="3"/>
        <v>4019894.7776892665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4019894.7776892665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16664.698260102869</v>
      </c>
      <c r="L247" s="444">
        <f t="shared" ca="1" si="3"/>
        <v>4016192.2806847906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4016192.2806847906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16649.271189250881</v>
      </c>
      <c r="L248" s="444">
        <f t="shared" ca="1" si="3"/>
        <v>4012474.3566094628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4012474.3566094628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16633.779838937018</v>
      </c>
      <c r="L249" s="444">
        <f t="shared" ca="1" si="3"/>
        <v>4008740.9411838208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4008740.9411838208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16618.223941330172</v>
      </c>
      <c r="L250" s="444">
        <f t="shared" ca="1" si="3"/>
        <v>4004991.9698605724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4004991.9698605724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16602.603227483305</v>
      </c>
      <c r="L251" s="444">
        <f t="shared" ca="1" si="3"/>
        <v>4001227.3778234767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4001227.3778234767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16586.917427328739</v>
      </c>
      <c r="L252" s="444">
        <f t="shared" ca="1" si="3"/>
        <v>3997447.0999862268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3997447.0999862268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16571.166269673533</v>
      </c>
      <c r="L253" s="444">
        <f t="shared" ca="1" si="3"/>
        <v>3993651.0709913215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3993651.0709913215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16555.349482194761</v>
      </c>
      <c r="L254" s="444">
        <f t="shared" ca="1" si="3"/>
        <v>3989839.2252089377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3989839.2252089377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16539.466791434828</v>
      </c>
      <c r="L255" s="444">
        <f t="shared" ca="1" si="3"/>
        <v>3986011.4967357935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3986011.4967357935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16523.517922796727</v>
      </c>
      <c r="L256" s="444">
        <f t="shared" ca="1" si="3"/>
        <v>3982167.8193940115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3982167.8193940115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16507.502600539301</v>
      </c>
      <c r="L257" s="444">
        <f t="shared" ca="1" si="3"/>
        <v>3978308.1267299722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3978308.1267299722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16491.420547772472</v>
      </c>
      <c r="L258" s="444">
        <f t="shared" ca="1" si="3"/>
        <v>3974432.3520131661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3974432.3520131661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16475.271486452446</v>
      </c>
      <c r="L259" s="444">
        <f t="shared" ca="1" si="3"/>
        <v>3970540.4282350396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3970540.4282350396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16459.055137376919</v>
      </c>
      <c r="L260" s="444">
        <f t="shared" ca="1" si="3"/>
        <v>3966632.2881078376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3966632.2881078376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16442.771220180242</v>
      </c>
      <c r="L261" s="444">
        <f t="shared" ca="1" si="3"/>
        <v>3962707.864063439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3962707.864063439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16426.419453328581</v>
      </c>
      <c r="L262" s="444">
        <f t="shared" ca="1" si="3"/>
        <v>3958767.0882521886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3958767.0882521886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16409.999554115038</v>
      </c>
      <c r="L263" s="444">
        <f t="shared" ref="L263:L517" ca="1" si="28">I263-J263+K263</f>
        <v>3954809.8925417247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3954809.8925417247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16393.511238654777</v>
      </c>
      <c r="L264" s="444">
        <f t="shared" ca="1" si="28"/>
        <v>3950836.2085158005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3950836.2085158005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16376.954221880091</v>
      </c>
      <c r="L265" s="444">
        <f t="shared" ca="1" si="28"/>
        <v>3946845.9674731018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3946845.9674731018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16360.328217535511</v>
      </c>
      <c r="L266" s="444">
        <f t="shared" ca="1" si="28"/>
        <v>3942839.1004260583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3942839.1004260583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16343.63293817283</v>
      </c>
      <c r="L267" s="444">
        <f t="shared" ca="1" si="28"/>
        <v>3938815.5380996522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3938815.5380996522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16326.868095146139</v>
      </c>
      <c r="L268" s="444">
        <f t="shared" ca="1" si="28"/>
        <v>3934775.2109302194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3934775.2109302194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16310.033398606836</v>
      </c>
      <c r="L269" s="444">
        <f t="shared" ca="1" si="28"/>
        <v>3930718.0490642474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3930718.0490642474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16293.12855749862</v>
      </c>
      <c r="L270" s="444">
        <f t="shared" ca="1" si="28"/>
        <v>3926643.9823571672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3926643.9823571672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16276.153279552453</v>
      </c>
      <c r="L271" s="444">
        <f t="shared" ca="1" si="28"/>
        <v>3922552.9403721406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3922552.9403721406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16259.107271281509</v>
      </c>
      <c r="L272" s="444">
        <f t="shared" ca="1" si="28"/>
        <v>3918444.8523788434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3918444.8523788434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16241.990237976104</v>
      </c>
      <c r="L273" s="444">
        <f t="shared" ca="1" si="28"/>
        <v>3914319.6473522405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3914319.6473522405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16224.80188369859</v>
      </c>
      <c r="L274" s="444">
        <f t="shared" ca="1" si="28"/>
        <v>3910177.2539713602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3910177.2539713602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16207.541911278255</v>
      </c>
      <c r="L275" s="444">
        <f t="shared" ca="1" si="28"/>
        <v>3906017.6006180597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3906017.6006180597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16190.21002230617</v>
      </c>
      <c r="L276" s="444">
        <f t="shared" ca="1" si="28"/>
        <v>3901840.615375787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3901840.615375787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16172.805917130032</v>
      </c>
      <c r="L277" s="444">
        <f t="shared" ca="1" si="28"/>
        <v>3897646.2260283381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3897646.2260283381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16155.329294848996</v>
      </c>
      <c r="L278" s="444">
        <f t="shared" ca="1" si="28"/>
        <v>3893434.3600586085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3893434.3600586085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16137.779853308457</v>
      </c>
      <c r="L279" s="444">
        <f t="shared" ca="1" si="28"/>
        <v>3889204.9446473382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3889204.9446473382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16120.15728909483</v>
      </c>
      <c r="L280" s="444">
        <f t="shared" ca="1" si="28"/>
        <v>3884957.9066718542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3884957.9066718542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16102.461297530312</v>
      </c>
      <c r="L281" s="444">
        <f t="shared" ca="1" si="28"/>
        <v>3880693.1727048056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3880693.1727048056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16084.691572667611</v>
      </c>
      <c r="L282" s="444">
        <f t="shared" ca="1" si="28"/>
        <v>3876410.6690128944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3876410.6690128944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16066.847807284648</v>
      </c>
      <c r="L283" s="444">
        <f t="shared" ca="1" si="28"/>
        <v>3872110.3215556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3872110.3215556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16048.929692879256</v>
      </c>
      <c r="L284" s="444">
        <f t="shared" ca="1" si="28"/>
        <v>3867792.0559839006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3867792.0559839006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16030.93691966384</v>
      </c>
      <c r="L285" s="444">
        <f t="shared" ca="1" si="28"/>
        <v>3863455.7976389858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3863455.7976389858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16012.869176560029</v>
      </c>
      <c r="L286" s="444">
        <f t="shared" ca="1" si="28"/>
        <v>3859101.4715509671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3859101.4715509671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15994.726151193287</v>
      </c>
      <c r="L287" s="444">
        <f t="shared" ca="1" si="28"/>
        <v>3854729.0024375818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3854729.0024375818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15976.507529887513</v>
      </c>
      <c r="L288" s="444">
        <f t="shared" ca="1" si="28"/>
        <v>3850338.3147028903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3850338.3147028903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15958.212997659632</v>
      </c>
      <c r="L289" s="444">
        <f t="shared" ca="1" si="28"/>
        <v>3845929.3324359711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3845929.3324359711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15939.842238214134</v>
      </c>
      <c r="L290" s="444">
        <f t="shared" ca="1" si="28"/>
        <v>3841501.9794096067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3841501.9794096067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15921.394933937616</v>
      </c>
      <c r="L291" s="444">
        <f t="shared" ca="1" si="28"/>
        <v>3837056.1790789654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3837056.1790789654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15902.870765893278</v>
      </c>
      <c r="L292" s="444">
        <f t="shared" ca="1" si="28"/>
        <v>3832591.8545802799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3832591.8545802799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15884.26941381542</v>
      </c>
      <c r="L293" s="444">
        <f t="shared" ca="1" si="28"/>
        <v>3828108.9287295165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3828108.9287295165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15865.590556103907</v>
      </c>
      <c r="L294" s="444">
        <f t="shared" ca="1" si="28"/>
        <v>3823607.3240210414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3823607.3240210414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15846.833869818594</v>
      </c>
      <c r="L295" s="444">
        <f t="shared" ca="1" si="28"/>
        <v>3819086.9626262812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3819086.9626262812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15827.99903067376</v>
      </c>
      <c r="L296" s="444">
        <f t="shared" ca="1" si="28"/>
        <v>3814547.7663923763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3814547.7663923763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15809.085713032489</v>
      </c>
      <c r="L297" s="444">
        <f t="shared" ca="1" si="28"/>
        <v>3809989.6568408301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3809989.6568408301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15790.093589901047</v>
      </c>
      <c r="L298" s="444">
        <f t="shared" ca="1" si="28"/>
        <v>3805412.5551661523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3805412.5551661523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15771.022332923221</v>
      </c>
      <c r="L299" s="444">
        <f t="shared" ca="1" si="28"/>
        <v>3800816.3822344965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3800816.3822344965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15751.871612374654</v>
      </c>
      <c r="L300" s="444">
        <f t="shared" ca="1" si="28"/>
        <v>3796201.0585822924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3796201.0585822924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15732.64109715714</v>
      </c>
      <c r="L301" s="444">
        <f t="shared" ca="1" si="28"/>
        <v>3791566.5044148709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3791566.5044148709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15713.330454792884</v>
      </c>
      <c r="L302" s="444">
        <f t="shared" ca="1" si="28"/>
        <v>3786912.6396050849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3786912.6396050849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15693.939351418778</v>
      </c>
      <c r="L303" s="444">
        <f t="shared" ca="1" si="28"/>
        <v>3782239.3836919251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3782239.3836919251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15674.467451780609</v>
      </c>
      <c r="L304" s="444">
        <f t="shared" ca="1" si="28"/>
        <v>3777546.6558791269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3777546.6558791269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15654.914419227283</v>
      </c>
      <c r="L305" s="444">
        <f t="shared" ca="1" si="28"/>
        <v>3772834.3750337753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3772834.3750337753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15635.279915704985</v>
      </c>
      <c r="L306" s="444">
        <f t="shared" ca="1" si="28"/>
        <v>3768102.4596849014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3768102.4596849014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15615.563601751346</v>
      </c>
      <c r="L307" s="444">
        <f t="shared" ca="1" si="28"/>
        <v>3763350.828022074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3763350.828022074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15595.765136489563</v>
      </c>
      <c r="L308" s="444">
        <f t="shared" ca="1" si="28"/>
        <v>3758579.3978939848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3758579.3978939848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15575.884177622525</v>
      </c>
      <c r="L309" s="444">
        <f t="shared" ca="1" si="28"/>
        <v>3753788.0868070284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3753788.0868070284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15555.920381426873</v>
      </c>
      <c r="L310" s="444">
        <f t="shared" ca="1" si="28"/>
        <v>3748976.8119238764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3748976.8119238764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15535.873402747073</v>
      </c>
      <c r="L311" s="444">
        <f t="shared" ca="1" si="28"/>
        <v>3744145.4900620445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3744145.4900620445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15515.74289498944</v>
      </c>
      <c r="L312" s="444">
        <f t="shared" ca="1" si="28"/>
        <v>3739294.0376924551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3739294.0376924551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15495.528510116152</v>
      </c>
      <c r="L313" s="444">
        <f t="shared" ca="1" si="28"/>
        <v>3734422.3709379924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3734422.3709379924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15475.229898639223</v>
      </c>
      <c r="L314" s="444">
        <f t="shared" ca="1" si="28"/>
        <v>3729530.4055720526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3729530.4055720526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15454.846709614472</v>
      </c>
      <c r="L315" s="444">
        <f t="shared" ca="1" si="28"/>
        <v>3724618.0570170884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3724618.0570170884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15434.378590635457</v>
      </c>
      <c r="L316" s="444">
        <f t="shared" ca="1" si="28"/>
        <v>3719685.2403431451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3719685.2403431451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15413.825187827359</v>
      </c>
      <c r="L317" s="444">
        <f t="shared" ca="1" si="28"/>
        <v>3714731.8702663938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3714731.8702663938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15393.186145840895</v>
      </c>
      <c r="L318" s="444">
        <f t="shared" ca="1" si="28"/>
        <v>3709757.8611476556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3709757.8611476556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15372.461107846155</v>
      </c>
      <c r="L319" s="444">
        <f t="shared" ca="1" si="28"/>
        <v>3704763.1269909232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3704763.1269909232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15351.649715526435</v>
      </c>
      <c r="L320" s="444">
        <f t="shared" ca="1" si="28"/>
        <v>3699747.5814418709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3699747.5814418709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15330.751609072051</v>
      </c>
      <c r="L321" s="444">
        <f t="shared" ca="1" si="28"/>
        <v>3694711.1377863642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3694711.1377863642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15309.766427174105</v>
      </c>
      <c r="L322" s="444">
        <f t="shared" ca="1" si="28"/>
        <v>3689653.7089489596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3689653.7089489596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15288.693807018253</v>
      </c>
      <c r="L323" s="444">
        <f t="shared" ca="1" si="28"/>
        <v>3684575.2074913993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3684575.2074913993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15267.533384278418</v>
      </c>
      <c r="L324" s="444">
        <f t="shared" ca="1" si="28"/>
        <v>3679475.5456110989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3679475.5456110989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15246.284793110503</v>
      </c>
      <c r="L325" s="444">
        <f t="shared" ca="1" si="28"/>
        <v>3674354.6351396306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3674354.6351396306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15224.94766614605</v>
      </c>
      <c r="L326" s="444">
        <f t="shared" ca="1" si="28"/>
        <v>3669212.3875411977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3669212.3875411977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15203.521634485915</v>
      </c>
      <c r="L327" s="444">
        <f t="shared" ca="1" si="28"/>
        <v>3664048.7139111049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3664048.7139111049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15182.006327693858</v>
      </c>
      <c r="L328" s="444">
        <f t="shared" ca="1" si="28"/>
        <v>3658863.52497422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3658863.52497422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15160.401373790171</v>
      </c>
      <c r="L329" s="444">
        <f t="shared" ca="1" si="28"/>
        <v>3653656.7310834313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3653656.7310834313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15138.706399245219</v>
      </c>
      <c r="L330" s="444">
        <f t="shared" ca="1" si="28"/>
        <v>3648428.2422180977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3648428.2422180977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15116.921028972996</v>
      </c>
      <c r="L331" s="444">
        <f t="shared" ca="1" si="28"/>
        <v>3643177.9679824919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3643177.9679824919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15095.044886324638</v>
      </c>
      <c r="L332" s="444">
        <f t="shared" ca="1" si="28"/>
        <v>3637905.8176042377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3637905.8176042377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15073.077593081913</v>
      </c>
      <c r="L333" s="444">
        <f t="shared" ca="1" si="28"/>
        <v>3632611.699932741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3632611.699932741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15051.018769450675</v>
      </c>
      <c r="L334" s="444">
        <f t="shared" ca="1" si="28"/>
        <v>3627295.5234376127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3627295.5234376127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15028.868034054307</v>
      </c>
      <c r="L335" s="444">
        <f t="shared" ca="1" si="28"/>
        <v>3621957.1962070884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3621957.1962070884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15006.625003927125</v>
      </c>
      <c r="L336" s="444">
        <f t="shared" ca="1" si="28"/>
        <v>3616596.6259464365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3616596.6259464365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14984.28929450774</v>
      </c>
      <c r="L337" s="444">
        <f t="shared" ca="1" si="28"/>
        <v>3611213.7199763656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3611213.7199763656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14961.860519632444</v>
      </c>
      <c r="L338" s="444">
        <f t="shared" ca="1" si="28"/>
        <v>3605808.385231419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3605808.385231419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14939.3382915285</v>
      </c>
      <c r="L339" s="444">
        <f t="shared" ca="1" si="28"/>
        <v>3600380.5282583688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3600380.5282583688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14916.722220807458</v>
      </c>
      <c r="L340" s="444">
        <f t="shared" ca="1" si="28"/>
        <v>3594930.0552145974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3594930.0552145974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14894.011916458408</v>
      </c>
      <c r="L341" s="444">
        <f t="shared" ca="1" si="28"/>
        <v>3589456.8718664772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3589456.8718664772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14871.206985841243</v>
      </c>
      <c r="L342" s="444">
        <f t="shared" ca="1" si="28"/>
        <v>3583960.8835877394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3583960.8835877394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14848.307034679836</v>
      </c>
      <c r="L343" s="444">
        <f t="shared" ca="1" si="28"/>
        <v>3578441.9953578403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3578441.9953578403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14825.311667055255</v>
      </c>
      <c r="L344" s="444">
        <f t="shared" ca="1" si="28"/>
        <v>3572900.1117603169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3572900.1117603169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14802.220485398906</v>
      </c>
      <c r="L345" s="444">
        <f t="shared" ca="1" si="28"/>
        <v>3567335.1369811371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3567335.1369811371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14779.033090485658</v>
      </c>
      <c r="L346" s="444">
        <f t="shared" ca="1" si="28"/>
        <v>3561746.974807044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3561746.974807044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14755.749081426939</v>
      </c>
      <c r="L347" s="444">
        <f t="shared" ca="1" si="28"/>
        <v>3556135.528623892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3556135.528623892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14732.368055663805</v>
      </c>
      <c r="L348" s="444">
        <f t="shared" ca="1" si="28"/>
        <v>3550500.7014149772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3550500.7014149772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14708.889608959993</v>
      </c>
      <c r="L349" s="444">
        <f t="shared" ca="1" si="28"/>
        <v>3544842.3957593585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3544842.3957593585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14685.313335394916</v>
      </c>
      <c r="L350" s="444">
        <f t="shared" ca="1" si="28"/>
        <v>3539160.5138301747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3539160.5138301747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14661.63882735665</v>
      </c>
      <c r="L351" s="444">
        <f t="shared" ca="1" si="28"/>
        <v>3533454.9573929524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3533454.9573929524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14637.865675534889</v>
      </c>
      <c r="L352" s="444">
        <f t="shared" ca="1" si="28"/>
        <v>3527725.6278039087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3527725.6278039087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14613.993468913874</v>
      </c>
      <c r="L353" s="444">
        <f t="shared" ca="1" si="28"/>
        <v>3521972.4260082436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3521972.4260082436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14590.021794765269</v>
      </c>
      <c r="L354" s="444">
        <f t="shared" ca="1" si="28"/>
        <v>3516195.25253843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3516195.25253843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14565.950238641046</v>
      </c>
      <c r="L355" s="444">
        <f t="shared" ca="1" si="28"/>
        <v>3510394.0075124921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3510394.0075124921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14541.778384366306</v>
      </c>
      <c r="L356" s="444">
        <f t="shared" ca="1" si="28"/>
        <v>3504568.5906322794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3504568.5906322794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14517.505814032083</v>
      </c>
      <c r="L357" s="444">
        <f t="shared" ca="1" si="28"/>
        <v>3498718.9011817328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3498718.9011817328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14493.13210798814</v>
      </c>
      <c r="L358" s="444">
        <f t="shared" ca="1" si="28"/>
        <v>3492844.838025142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3492844.838025142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14468.656844835679</v>
      </c>
      <c r="L359" s="444">
        <f t="shared" ca="1" si="28"/>
        <v>3486946.2996053989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3486946.2996053989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14444.079601420082</v>
      </c>
      <c r="L360" s="444">
        <f t="shared" ca="1" si="28"/>
        <v>3481023.1839422402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3481023.1839422402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14419.399952823589</v>
      </c>
      <c r="L361" s="444">
        <f t="shared" ca="1" si="28"/>
        <v>3475075.3886304852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3475075.3886304852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14394.617472357942</v>
      </c>
      <c r="L362" s="444">
        <f t="shared" ca="1" si="28"/>
        <v>3469102.8108382644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3469102.8108382644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14369.731731557024</v>
      </c>
      <c r="L363" s="444">
        <f t="shared" ca="1" si="28"/>
        <v>3463105.3473052424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3463105.3473052424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14344.742300169431</v>
      </c>
      <c r="L364" s="444">
        <f t="shared" ca="1" si="28"/>
        <v>3457082.8943408332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3457082.8943408332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14319.648746151062</v>
      </c>
      <c r="L365" s="444">
        <f t="shared" ca="1" si="28"/>
        <v>3451035.3478224054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3451035.3478224054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14294.450635657611</v>
      </c>
      <c r="L366" s="444">
        <f t="shared" ca="1" si="28"/>
        <v>3444962.6031934842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3444962.6031934842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14269.147533037105</v>
      </c>
      <c r="L367" s="444">
        <f t="shared" ca="1" si="28"/>
        <v>3438864.5554619427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3438864.5554619427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14243.73900082235</v>
      </c>
      <c r="L368" s="444">
        <f t="shared" ca="1" si="28"/>
        <v>3432741.0991981863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3432741.0991981863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14218.224599723362</v>
      </c>
      <c r="L369" s="444">
        <f t="shared" ca="1" si="28"/>
        <v>3426592.1285333307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3426592.1285333307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14192.6038886198</v>
      </c>
      <c r="L370" s="444">
        <f t="shared" ca="1" si="28"/>
        <v>3420417.5371573716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3420417.5371573716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14166.876424553304</v>
      </c>
      <c r="L371" s="444">
        <f t="shared" ca="1" si="28"/>
        <v>3414217.2183173462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3414217.2183173462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14141.041762719864</v>
      </c>
      <c r="L372" s="444">
        <f t="shared" ca="1" si="28"/>
        <v>3407991.0648154872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3407991.0648154872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14115.099456462118</v>
      </c>
      <c r="L373" s="444">
        <f t="shared" ca="1" si="28"/>
        <v>3401738.9690073705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3401738.9690073705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14089.049057261633</v>
      </c>
      <c r="L374" s="444">
        <f t="shared" ca="1" si="28"/>
        <v>3395460.8228000533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3395460.8228000533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14062.890114731143</v>
      </c>
      <c r="L375" s="444">
        <f t="shared" ca="1" si="28"/>
        <v>3389156.5176502056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3389156.5176502056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14036.622176606777</v>
      </c>
      <c r="L376" s="444">
        <f t="shared" ca="1" si="28"/>
        <v>3382825.9445622335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3382825.9445622335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14010.244788740229</v>
      </c>
      <c r="L377" s="444">
        <f t="shared" ca="1" si="28"/>
        <v>3376468.994086395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3376468.994086395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13983.757495090898</v>
      </c>
      <c r="L378" s="444">
        <f t="shared" ca="1" si="28"/>
        <v>3370085.5563169071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3370085.5563169071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13957.159837718033</v>
      </c>
      <c r="L379" s="444">
        <f t="shared" ca="1" si="28"/>
        <v>3363675.5208900464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3363675.5208900464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13930.451356772781</v>
      </c>
      <c r="L380" s="444">
        <f t="shared" ca="1" si="28"/>
        <v>3357238.7769822404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3357238.7769822404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13903.631590490255</v>
      </c>
      <c r="L381" s="444">
        <f t="shared" ca="1" si="28"/>
        <v>3350775.2133081518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3350775.2133081518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13876.700075181554</v>
      </c>
      <c r="L382" s="444">
        <f t="shared" ca="1" si="28"/>
        <v>3344284.7181187547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3344284.7181187547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13849.656345225734</v>
      </c>
      <c r="L383" s="444">
        <f t="shared" ca="1" si="28"/>
        <v>3337767.1791994018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3337767.1791994018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13822.499933061763</v>
      </c>
      <c r="L384" s="444">
        <f t="shared" ca="1" si="28"/>
        <v>3331222.4838678846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3331222.4838678846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13795.230369180441</v>
      </c>
      <c r="L385" s="444">
        <f t="shared" ca="1" si="28"/>
        <v>3324650.5189724863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3324650.5189724863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13767.84718211628</v>
      </c>
      <c r="L386" s="444">
        <f t="shared" ca="1" si="28"/>
        <v>3318051.1708900239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3318051.1708900239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13740.349898439352</v>
      </c>
      <c r="L387" s="444">
        <f t="shared" ca="1" si="28"/>
        <v>3311424.3255238845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3311424.3255238845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13712.738042747109</v>
      </c>
      <c r="L388" s="444">
        <f t="shared" ca="1" si="28"/>
        <v>3304769.8683020528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3304769.8683020528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13685.011137656144</v>
      </c>
      <c r="L389" s="444">
        <f t="shared" ca="1" si="28"/>
        <v>3298087.68417513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3298087.68417513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13657.168703793961</v>
      </c>
      <c r="L390" s="444">
        <f t="shared" ca="1" si="28"/>
        <v>3291377.6576143452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3291377.6576143452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13629.210259790691</v>
      </c>
      <c r="L391" s="444">
        <f t="shared" ca="1" si="28"/>
        <v>3284639.6726095569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3284639.6726095569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13601.135322270742</v>
      </c>
      <c r="L392" s="444">
        <f t="shared" ca="1" si="28"/>
        <v>3277873.612667249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3277873.612667249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13572.943405844459</v>
      </c>
      <c r="L393" s="444">
        <f t="shared" ca="1" si="28"/>
        <v>3271079.3608085145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3271079.3608085145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13544.634023099732</v>
      </c>
      <c r="L394" s="444">
        <f t="shared" ca="1" si="28"/>
        <v>3264256.7995670354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3264256.7995670354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13516.20668459357</v>
      </c>
      <c r="L395" s="444">
        <f t="shared" ca="1" si="28"/>
        <v>3257405.8109870502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3257405.8109870502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13487.660898843631</v>
      </c>
      <c r="L396" s="444">
        <f t="shared" ca="1" si="28"/>
        <v>3250526.2766213152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3250526.2766213152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13458.996172319734</v>
      </c>
      <c r="L397" s="444">
        <f t="shared" ca="1" si="28"/>
        <v>3243618.077529056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3243618.077529056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13430.212009435321</v>
      </c>
      <c r="L398" s="444">
        <f t="shared" ca="1" si="28"/>
        <v>3236681.0942739127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3236681.0942739127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13401.30791253889</v>
      </c>
      <c r="L399" s="444">
        <f t="shared" ca="1" si="28"/>
        <v>3229715.2069218727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3229715.2069218727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13372.28338190539</v>
      </c>
      <c r="L400" s="444">
        <f t="shared" ca="1" si="28"/>
        <v>3222720.2950391993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3222720.2950391993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13343.137915727586</v>
      </c>
      <c r="L401" s="444">
        <f t="shared" ca="1" si="28"/>
        <v>3215696.2376903482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3215696.2376903482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13313.871010107372</v>
      </c>
      <c r="L402" s="444">
        <f t="shared" ca="1" si="28"/>
        <v>3208642.9134358768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3208642.9134358768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13284.482159047075</v>
      </c>
      <c r="L403" s="444">
        <f t="shared" ca="1" si="28"/>
        <v>3201560.200330345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3201560.200330345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13254.970854440691</v>
      </c>
      <c r="L404" s="444">
        <f t="shared" ca="1" si="28"/>
        <v>3194447.9759202069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3194447.9759202069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13225.336586065117</v>
      </c>
      <c r="L405" s="444">
        <f t="shared" ca="1" si="28"/>
        <v>3187306.1172416932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3187306.1172416932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13195.57884157131</v>
      </c>
      <c r="L406" s="444">
        <f t="shared" ca="1" si="28"/>
        <v>3180134.5008186856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3180134.5008186856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13165.697106475445</v>
      </c>
      <c r="L407" s="444">
        <f t="shared" ca="1" si="28"/>
        <v>3172933.0026605823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3172933.0026605823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13135.690864150014</v>
      </c>
      <c r="L408" s="444">
        <f t="shared" ca="1" si="28"/>
        <v>3165701.4982601535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3165701.4982601535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13105.559595814895</v>
      </c>
      <c r="L409" s="444">
        <f t="shared" ca="1" si="28"/>
        <v>3158439.8625913896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3158439.8625913896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13075.302780528378</v>
      </c>
      <c r="L410" s="444">
        <f t="shared" ca="1" si="28"/>
        <v>3151147.9701073393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3151147.9701073393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13044.919895178169</v>
      </c>
      <c r="L411" s="444">
        <f t="shared" ca="1" si="28"/>
        <v>3143825.6947379387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3143825.6947379387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13014.410414472333</v>
      </c>
      <c r="L412" s="444">
        <f t="shared" ca="1" si="28"/>
        <v>3136472.9098878321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3136472.9098878321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12983.773810930223</v>
      </c>
      <c r="L413" s="444">
        <f t="shared" ca="1" si="28"/>
        <v>3129089.4884341834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3129089.4884341834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12953.009554873352</v>
      </c>
      <c r="L414" s="444">
        <f t="shared" ca="1" si="28"/>
        <v>3121675.3027244778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3121675.3027244778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12922.117114416245</v>
      </c>
      <c r="L415" s="444">
        <f t="shared" ca="1" si="28"/>
        <v>3114230.2245743154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3114230.2245743154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12891.095955457236</v>
      </c>
      <c r="L416" s="444">
        <f t="shared" ca="1" si="28"/>
        <v>3106754.1252651936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3106754.1252651936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12859.945541669229</v>
      </c>
      <c r="L417" s="444">
        <f t="shared" ca="1" si="28"/>
        <v>3099246.875542284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3099246.875542284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12828.665334490439</v>
      </c>
      <c r="L418" s="444">
        <f t="shared" ca="1" si="28"/>
        <v>3091708.3456121958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3091708.3456121958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12797.254793115071</v>
      </c>
      <c r="L419" s="444">
        <f t="shared" ca="1" si="28"/>
        <v>3084138.4051407319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3084138.4051407319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12765.713374483972</v>
      </c>
      <c r="L420" s="444">
        <f t="shared" ca="1" si="28"/>
        <v>3076536.923250637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3076536.923250637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12734.040533275242</v>
      </c>
      <c r="L421" s="444">
        <f t="shared" ca="1" si="28"/>
        <v>3068903.7685193336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3068903.7685193336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12702.235721894811</v>
      </c>
      <c r="L422" s="444">
        <f t="shared" ca="1" si="28"/>
        <v>3061238.8089766498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3061238.8089766498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12670.298390466962</v>
      </c>
      <c r="L423" s="444">
        <f t="shared" ca="1" si="28"/>
        <v>3053541.9121025382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3053541.9121025382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12638.22798682483</v>
      </c>
      <c r="L424" s="444">
        <f t="shared" ca="1" si="28"/>
        <v>3045812.9448247841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3045812.9448247841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12606.023956500856</v>
      </c>
      <c r="L425" s="444">
        <f t="shared" ca="1" si="28"/>
        <v>3038051.7735167062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3038051.7735167062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12573.685742717198</v>
      </c>
      <c r="L426" s="444">
        <f t="shared" ca="1" si="28"/>
        <v>3030258.2639948446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3030258.2639948446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12541.212786376107</v>
      </c>
      <c r="L427" s="444">
        <f t="shared" ca="1" si="28"/>
        <v>3022432.2815166418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3022432.2815166418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12508.604526050263</v>
      </c>
      <c r="L428" s="444">
        <f t="shared" ca="1" si="28"/>
        <v>3014573.6907781134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3014573.6907781134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12475.860397973061</v>
      </c>
      <c r="L429" s="444">
        <f t="shared" ca="1" si="28"/>
        <v>3006682.3559115077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3006682.3559115077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12442.97983602887</v>
      </c>
      <c r="L430" s="444">
        <f t="shared" ca="1" si="28"/>
        <v>2998758.1404829579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2998758.1404829579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12409.962271743247</v>
      </c>
      <c r="L431" s="444">
        <f t="shared" ca="1" si="28"/>
        <v>2990800.9074901226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2990800.9074901226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12376.807134273098</v>
      </c>
      <c r="L432" s="444">
        <f t="shared" ca="1" si="28"/>
        <v>2982810.5193598168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2982810.5193598168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12343.513850396825</v>
      </c>
      <c r="L433" s="444">
        <f t="shared" ca="1" si="28"/>
        <v>2974786.837945635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2974786.837945635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12310.081844504401</v>
      </c>
      <c r="L434" s="444">
        <f t="shared" ca="1" si="28"/>
        <v>2966729.7245255606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2966729.7245255606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12276.510538587425</v>
      </c>
      <c r="L435" s="444">
        <f t="shared" ca="1" si="28"/>
        <v>2958639.0397995692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2958639.0397995692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12242.799352229127</v>
      </c>
      <c r="L436" s="444">
        <f t="shared" ca="1" si="28"/>
        <v>2950514.6438872195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2950514.6438872195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12208.947702594336</v>
      </c>
      <c r="L437" s="444">
        <f t="shared" ca="1" si="28"/>
        <v>2942356.3963252353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2942356.3963252353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12174.955004419402</v>
      </c>
      <c r="L438" s="444">
        <f t="shared" ca="1" si="28"/>
        <v>2934164.1560650757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2934164.1560650757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12140.820670002071</v>
      </c>
      <c r="L439" s="444">
        <f t="shared" ca="1" si="28"/>
        <v>2925937.781470499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2925937.781470499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12106.544109191334</v>
      </c>
      <c r="L440" s="444">
        <f t="shared" ca="1" si="28"/>
        <v>2917677.1303151115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2917677.1303151115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12072.124729377219</v>
      </c>
      <c r="L441" s="444">
        <f t="shared" ca="1" si="28"/>
        <v>2909382.0597799099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2909382.0597799099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12037.561935480546</v>
      </c>
      <c r="L442" s="444">
        <f t="shared" ca="1" si="28"/>
        <v>2901052.4264508118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2901052.4264508118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12002.855129942638</v>
      </c>
      <c r="L443" s="444">
        <f t="shared" ca="1" si="28"/>
        <v>2892688.0863161758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2892688.0863161758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11968.003712714988</v>
      </c>
      <c r="L444" s="444">
        <f t="shared" ca="1" si="28"/>
        <v>2884288.8947643121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2884288.8947643121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11933.007081248888</v>
      </c>
      <c r="L445" s="444">
        <f t="shared" ca="1" si="28"/>
        <v>2875854.7065809821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2875854.7065809821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11897.864630485014</v>
      </c>
      <c r="L446" s="444">
        <f t="shared" ca="1" si="28"/>
        <v>2867385.3759468882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2867385.3759468882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11862.575752842957</v>
      </c>
      <c r="L447" s="444">
        <f t="shared" ca="1" si="28"/>
        <v>2858880.7564351526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2858880.7564351526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11827.139838210724</v>
      </c>
      <c r="L448" s="444">
        <f t="shared" ca="1" si="28"/>
        <v>2850340.7010087846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2850340.7010087846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11791.556273934191</v>
      </c>
      <c r="L449" s="444">
        <f t="shared" ca="1" si="28"/>
        <v>2841765.0620181398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2841765.0620181398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11755.824444806503</v>
      </c>
      <c r="L450" s="444">
        <f t="shared" ca="1" si="28"/>
        <v>2833153.6911983676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2833153.6911983676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11719.943733057453</v>
      </c>
      <c r="L451" s="444">
        <f t="shared" ca="1" si="28"/>
        <v>2824506.4396668463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2824506.4396668463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11683.913518342781</v>
      </c>
      <c r="L452" s="444">
        <f t="shared" ca="1" si="28"/>
        <v>2815823.1579206102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2815823.1579206102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11647.733177733464</v>
      </c>
      <c r="L453" s="444">
        <f t="shared" ca="1" si="28"/>
        <v>2807103.695833765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2807103.695833765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11611.402085704942</v>
      </c>
      <c r="L454" s="444">
        <f t="shared" ca="1" si="28"/>
        <v>2798347.9026548909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2798347.9026548909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11574.9196141263</v>
      </c>
      <c r="L455" s="444">
        <f t="shared" ca="1" si="28"/>
        <v>2789555.6270044385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2789555.6270044385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11538.285132249415</v>
      </c>
      <c r="L456" s="444">
        <f t="shared" ca="1" si="28"/>
        <v>2780726.7168721091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2780726.7168721091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11501.498006698042</v>
      </c>
      <c r="L457" s="444">
        <f t="shared" ca="1" si="28"/>
        <v>2771861.0196142285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2771861.0196142285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11464.557601456874</v>
      </c>
      <c r="L458" s="444">
        <f t="shared" ca="1" si="28"/>
        <v>2762958.3819511067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2762958.3819511067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11427.463277860534</v>
      </c>
      <c r="L459" s="444">
        <f t="shared" ca="1" si="28"/>
        <v>2754018.6499643885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2754018.6499643885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11390.214394582541</v>
      </c>
      <c r="L460" s="444">
        <f t="shared" ca="1" si="28"/>
        <v>2745041.6690943921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2745041.6690943921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11352.810307624222</v>
      </c>
      <c r="L461" s="444">
        <f t="shared" ca="1" si="28"/>
        <v>2736027.2841374376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2736027.2841374376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11315.250370303578</v>
      </c>
      <c r="L462" s="444">
        <f t="shared" ca="1" si="28"/>
        <v>2726975.3392431624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2726975.3392431624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11277.533933244098</v>
      </c>
      <c r="L463" s="444">
        <f t="shared" ca="1" si="28"/>
        <v>2717885.6779118278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2717885.6779118278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11239.660344363538</v>
      </c>
      <c r="L464" s="444">
        <f t="shared" ca="1" si="28"/>
        <v>2708758.1429916127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2708758.1429916127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11201.628948862641</v>
      </c>
      <c r="L465" s="444">
        <f t="shared" ca="1" si="28"/>
        <v>2699592.5766758965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2699592.5766758965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11163.439089213824</v>
      </c>
      <c r="L466" s="444">
        <f t="shared" ca="1" si="28"/>
        <v>2690388.8205005317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2690388.8205005317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11125.090105149804</v>
      </c>
      <c r="L467" s="444">
        <f t="shared" ca="1" si="28"/>
        <v>2681146.7153411028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2681146.7153411028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11086.581333652182</v>
      </c>
      <c r="L468" s="444">
        <f t="shared" ca="1" si="28"/>
        <v>2671866.1014101761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2671866.1014101761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11047.912108939989</v>
      </c>
      <c r="L469" s="444">
        <f t="shared" ca="1" si="28"/>
        <v>2662546.8182545374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2662546.8182545374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11009.081762458161</v>
      </c>
      <c r="L470" s="444">
        <f t="shared" ca="1" si="28"/>
        <v>2653188.7047524168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2653188.7047524168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10970.089622865991</v>
      </c>
      <c r="L471" s="444">
        <f t="shared" ca="1" si="28"/>
        <v>2643791.5991107039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2643791.5991107039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10930.935016025522</v>
      </c>
      <c r="L472" s="444">
        <f t="shared" ca="1" si="28"/>
        <v>2634355.3388621504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2634355.3388621504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10891.617264989882</v>
      </c>
      <c r="L473" s="444">
        <f t="shared" ca="1" si="28"/>
        <v>2624879.7608625614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2624879.7608625614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10852.135689991594</v>
      </c>
      <c r="L474" s="444">
        <f t="shared" ca="1" si="28"/>
        <v>2615364.7012879741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2615364.7012879741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10812.489608430813</v>
      </c>
      <c r="L475" s="444">
        <f t="shared" ca="1" si="28"/>
        <v>2605809.9956318261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2605809.9956318261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10772.678334863531</v>
      </c>
      <c r="L476" s="444">
        <f t="shared" ca="1" si="28"/>
        <v>2596215.4787021107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2596215.4787021107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10732.701180989716</v>
      </c>
      <c r="L477" s="444">
        <f t="shared" ca="1" si="28"/>
        <v>2586580.9846185218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2586580.9846185218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10692.557455641429</v>
      </c>
      <c r="L478" s="444">
        <f t="shared" ca="1" si="28"/>
        <v>2576906.3468095842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2576906.3468095842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10652.246464770855</v>
      </c>
      <c r="L479" s="444">
        <f t="shared" ca="1" si="28"/>
        <v>2567191.3980097761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2567191.3980097761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10611.767511438322</v>
      </c>
      <c r="L480" s="444">
        <f t="shared" ca="1" si="28"/>
        <v>2557435.9702566355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2557435.9702566355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10571.119895800235</v>
      </c>
      <c r="L481" s="444">
        <f t="shared" ca="1" si="28"/>
        <v>2547639.8948878567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2547639.8948878567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10530.302915096991</v>
      </c>
      <c r="L482" s="444">
        <f t="shared" ca="1" si="28"/>
        <v>2537803.0025383751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2537803.0025383751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10489.315863640817</v>
      </c>
      <c r="L483" s="444">
        <f t="shared" ca="1" si="28"/>
        <v>2527925.1231374373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2527925.1231374373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10448.158032803576</v>
      </c>
      <c r="L484" s="444">
        <f t="shared" ca="1" si="28"/>
        <v>2518006.0859056623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2518006.0859056623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10406.828711004515</v>
      </c>
      <c r="L485" s="444">
        <f t="shared" ca="1" si="28"/>
        <v>2508045.7193520879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2508045.7193520879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10365.327183697955</v>
      </c>
      <c r="L486" s="444">
        <f t="shared" ca="1" si="28"/>
        <v>2498043.851271207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2498043.851271207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10323.65273336095</v>
      </c>
      <c r="L487" s="444">
        <f t="shared" ca="1" si="28"/>
        <v>2488000.3087399891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2488000.3087399891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10281.804639480875</v>
      </c>
      <c r="L488" s="444">
        <f t="shared" ca="1" si="28"/>
        <v>2477914.9181148913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2477914.9181148913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10239.782178542968</v>
      </c>
      <c r="L489" s="444">
        <f t="shared" ca="1" si="28"/>
        <v>2467787.5050288555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2467787.5050288555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10197.58462401782</v>
      </c>
      <c r="L490" s="444">
        <f t="shared" ca="1" si="28"/>
        <v>2457617.8943882943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2457617.8943882943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10155.211246348814</v>
      </c>
      <c r="L491" s="444">
        <f t="shared" ca="1" si="28"/>
        <v>2447405.9103700644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2447405.9103700644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10112.661312939523</v>
      </c>
      <c r="L492" s="444">
        <f t="shared" ca="1" si="28"/>
        <v>2437151.3764184252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2437151.3764184252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10069.934088141026</v>
      </c>
      <c r="L493" s="444">
        <f t="shared" ca="1" si="28"/>
        <v>2426854.1152419876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2426854.1152419876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10027.028833239203</v>
      </c>
      <c r="L494" s="444">
        <f t="shared" ca="1" si="28"/>
        <v>2416513.9488106482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2416513.9488106482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9983.9448064419557</v>
      </c>
      <c r="L495" s="444">
        <f t="shared" ca="1" si="28"/>
        <v>2406130.6983525115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2406130.6983525115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9940.6812628663865</v>
      </c>
      <c r="L496" s="444">
        <f t="shared" ca="1" si="28"/>
        <v>2395704.1843507993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2395704.1843507993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9897.237454525919</v>
      </c>
      <c r="L497" s="444">
        <f t="shared" ca="1" si="28"/>
        <v>2385234.2265407466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2385234.2265407466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9853.612630317366</v>
      </c>
      <c r="L498" s="444">
        <f t="shared" ca="1" si="28"/>
        <v>2374720.6439064853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2374720.6439064853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9809.8060360079435</v>
      </c>
      <c r="L499" s="444">
        <f t="shared" ca="1" si="28"/>
        <v>2364163.2546779145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2364163.2546779145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9765.8169142222323</v>
      </c>
      <c r="L500" s="444">
        <f t="shared" ca="1" si="28"/>
        <v>2353561.876327558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2353561.876327558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9721.6445044290795</v>
      </c>
      <c r="L501" s="444">
        <f t="shared" ca="1" si="28"/>
        <v>2342916.3255674085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2342916.3255674085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9677.288042928456</v>
      </c>
      <c r="L502" s="444">
        <f t="shared" ca="1" si="28"/>
        <v>2332226.4183457582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2332226.4183457582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9632.7467628382474</v>
      </c>
      <c r="L503" s="444">
        <f t="shared" ca="1" si="28"/>
        <v>2321491.9698440176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2321491.9698440176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9588.0198940809951</v>
      </c>
      <c r="L504" s="444">
        <f t="shared" ca="1" si="28"/>
        <v>2310712.79447352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2310712.79447352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9543.1066633705886</v>
      </c>
      <c r="L505" s="444">
        <f t="shared" ca="1" si="28"/>
        <v>2299888.7058723117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2299888.7058723117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9498.0062941988872</v>
      </c>
      <c r="L506" s="444">
        <f t="shared" ca="1" si="28"/>
        <v>2289019.5169019317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2289019.5169019317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9452.7180068223042</v>
      </c>
      <c r="L507" s="444">
        <f t="shared" ca="1" si="28"/>
        <v>2278105.0396441752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2278105.0396441752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9407.2410182483181</v>
      </c>
      <c r="L508" s="444">
        <f t="shared" ca="1" si="28"/>
        <v>2267145.0853978447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2267145.0853978447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9361.5745422219406</v>
      </c>
      <c r="L509" s="444">
        <f t="shared" ca="1" si="28"/>
        <v>2256139.464675488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2256139.464675488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9315.7177892121217</v>
      </c>
      <c r="L510" s="444">
        <f t="shared" ca="1" si="28"/>
        <v>2245087.9872001214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2245087.9872001214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9269.6699663980944</v>
      </c>
      <c r="L511" s="444">
        <f t="shared" ca="1" si="28"/>
        <v>2233990.4619019409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2233990.4619019409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9223.430277655676</v>
      </c>
      <c r="L512" s="444">
        <f t="shared" ca="1" si="28"/>
        <v>2222846.6969150179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2222846.6969150179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9176.9979235434967</v>
      </c>
      <c r="L513" s="444">
        <f t="shared" ca="1" si="28"/>
        <v>2211656.4995739828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2211656.4995739828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9130.3721012891838</v>
      </c>
      <c r="L514" s="444">
        <f t="shared" ca="1" si="28"/>
        <v>2200419.6764106932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2200419.6764106932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9083.5520047754762</v>
      </c>
      <c r="L515" s="444">
        <f t="shared" ca="1" si="28"/>
        <v>2189136.0331508899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2189136.0331508899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9036.5368245262962</v>
      </c>
      <c r="L516" s="444">
        <f t="shared" ca="1" si="28"/>
        <v>2177805.3747108374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2177805.3747108374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8989.3257476927447</v>
      </c>
      <c r="L517" s="444">
        <f t="shared" ca="1" si="28"/>
        <v>2166427.5051939515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2166427.5051939515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8941.9179580390537</v>
      </c>
      <c r="L518" s="444">
        <f t="shared" ref="L518:L772" ca="1" si="54">I518-J518+K518</f>
        <v>2155002.2278874116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2155002.2278874116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8894.3126359284706</v>
      </c>
      <c r="L519" s="444">
        <f t="shared" ca="1" si="54"/>
        <v>2143529.3452587612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2143529.3452587612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8846.5089583090939</v>
      </c>
      <c r="L520" s="444">
        <f t="shared" ca="1" si="54"/>
        <v>2132008.6589524914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2132008.6589524914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8798.5060986996359</v>
      </c>
      <c r="L521" s="444">
        <f t="shared" ca="1" si="54"/>
        <v>2120439.9697866123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2120439.9697866123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8750.3032271751399</v>
      </c>
      <c r="L522" s="444">
        <f t="shared" ca="1" si="54"/>
        <v>2108823.0777492085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2108823.0777492085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8701.8995103526231</v>
      </c>
      <c r="L523" s="444">
        <f t="shared" ca="1" si="54"/>
        <v>2097157.7819949822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2097157.7819949822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8653.294111376681</v>
      </c>
      <c r="L524" s="444">
        <f t="shared" ca="1" si="54"/>
        <v>2085443.88084178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2085443.88084178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8604.4861899050047</v>
      </c>
      <c r="L525" s="444">
        <f t="shared" ca="1" si="54"/>
        <v>2073681.1717671063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2073681.1717671063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8555.4749020938652</v>
      </c>
      <c r="L526" s="444">
        <f t="shared" ca="1" si="54"/>
        <v>2061869.4514046214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2061869.4514046214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8506.2594005835108</v>
      </c>
      <c r="L527" s="444">
        <f t="shared" ca="1" si="54"/>
        <v>2050008.5155406261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2050008.5155406261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8456.8388344835312</v>
      </c>
      <c r="L528" s="444">
        <f t="shared" ca="1" si="54"/>
        <v>2038098.159110531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2038098.159110531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8407.2123493581348</v>
      </c>
      <c r="L529" s="444">
        <f t="shared" ca="1" si="54"/>
        <v>2026138.1761953104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2026138.1761953104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8357.3790872113823</v>
      </c>
      <c r="L530" s="444">
        <f t="shared" ca="1" si="54"/>
        <v>2014128.360017943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2014128.360017943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8307.3381864723506</v>
      </c>
      <c r="L531" s="444">
        <f t="shared" ca="1" si="54"/>
        <v>2002068.5029398366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2002068.5029398366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8257.088781980241</v>
      </c>
      <c r="L532" s="444">
        <f t="shared" ca="1" si="54"/>
        <v>1989958.3964572381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1989958.3964572381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8206.6300049694146</v>
      </c>
      <c r="L533" s="444">
        <f t="shared" ca="1" si="54"/>
        <v>1977797.8311976288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1977797.8311976288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8155.960983054375</v>
      </c>
      <c r="L534" s="444">
        <f t="shared" ca="1" si="54"/>
        <v>1965586.5969161044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1965586.5969161044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8105.0808402146904</v>
      </c>
      <c r="L535" s="444">
        <f t="shared" ca="1" si="54"/>
        <v>1953324.4824917403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1953324.4824917403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8053.9886967798393</v>
      </c>
      <c r="L536" s="444">
        <f t="shared" ca="1" si="54"/>
        <v>1941011.2759239413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1941011.2759239413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8002.6836694140102</v>
      </c>
      <c r="L537" s="444">
        <f t="shared" ca="1" si="54"/>
        <v>1928646.7643287764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1928646.7643287764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7951.1648711008229</v>
      </c>
      <c r="L538" s="444">
        <f t="shared" ca="1" si="54"/>
        <v>1916230.7339352984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1916230.7339352984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7899.4314111279982</v>
      </c>
      <c r="L539" s="444">
        <f t="shared" ca="1" si="54"/>
        <v>1903762.9700818476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1903762.9700818476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7847.4823950719538</v>
      </c>
      <c r="L540" s="444">
        <f t="shared" ca="1" si="54"/>
        <v>1891243.2572123408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1891243.2572123408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7795.3169247823425</v>
      </c>
      <c r="L541" s="444">
        <f t="shared" ca="1" si="54"/>
        <v>1878671.3788725443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1878671.3788725443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7742.9340983665224</v>
      </c>
      <c r="L542" s="444">
        <f t="shared" ca="1" si="54"/>
        <v>1866047.1177063319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1866047.1177063319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7690.3330101739712</v>
      </c>
      <c r="L543" s="444">
        <f t="shared" ca="1" si="54"/>
        <v>1853370.255451927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1853370.255451927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7637.5127507806174</v>
      </c>
      <c r="L544" s="444">
        <f t="shared" ca="1" si="54"/>
        <v>1840640.5729381288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1840640.5729381288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7584.4724069731246</v>
      </c>
      <c r="L545" s="444">
        <f t="shared" ca="1" si="54"/>
        <v>1827857.8500805232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1827857.8500805232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7531.2110617331018</v>
      </c>
      <c r="L546" s="444">
        <f t="shared" ca="1" si="54"/>
        <v>1815021.8658776775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1815021.8658776775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7477.727794221244</v>
      </c>
      <c r="L547" s="444">
        <f t="shared" ca="1" si="54"/>
        <v>1802132.3984073198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1802132.3984073198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7424.0216797614203</v>
      </c>
      <c r="L548" s="444">
        <f t="shared" ca="1" si="54"/>
        <v>1789189.2248225024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1789189.2248225024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7370.0917898246817</v>
      </c>
      <c r="L549" s="444">
        <f t="shared" ca="1" si="54"/>
        <v>1776192.1213477482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1776192.1213477482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7315.9371920132062</v>
      </c>
      <c r="L550" s="444">
        <f t="shared" ca="1" si="54"/>
        <v>1763140.8632751827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1763140.8632751827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7261.5569500441825</v>
      </c>
      <c r="L551" s="444">
        <f t="shared" ca="1" si="54"/>
        <v>1750035.224960648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1750035.224960648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7206.9501237336217</v>
      </c>
      <c r="L552" s="444">
        <f t="shared" ca="1" si="54"/>
        <v>1736874.9798198028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1736874.9798198028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7152.1157689801003</v>
      </c>
      <c r="L553" s="444">
        <f t="shared" ca="1" si="54"/>
        <v>1723659.900324204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1723659.900324204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7097.0529377484372</v>
      </c>
      <c r="L554" s="444">
        <f t="shared" ca="1" si="54"/>
        <v>1710389.7579973736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1710389.7579973736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7041.7606780533115</v>
      </c>
      <c r="L555" s="444">
        <f t="shared" ca="1" si="54"/>
        <v>1697064.3234108482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1697064.3234108482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6986.2380339427891</v>
      </c>
      <c r="L556" s="444">
        <f t="shared" ca="1" si="54"/>
        <v>1683683.3661802122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1683683.3661802122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6930.4840454818059</v>
      </c>
      <c r="L557" s="444">
        <f t="shared" ca="1" si="54"/>
        <v>1670246.6549611152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1670246.6549611152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6874.4977487355682</v>
      </c>
      <c r="L558" s="444">
        <f t="shared" ca="1" si="54"/>
        <v>1656753.957445272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1656753.957445272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6818.2781757528874</v>
      </c>
      <c r="L559" s="444">
        <f t="shared" ca="1" si="54"/>
        <v>1643205.0403564461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1643205.0403564461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6761.824354549447</v>
      </c>
      <c r="L560" s="444">
        <f t="shared" ca="1" si="54"/>
        <v>1629599.6694464167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1629599.6694464167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6705.1353090909906</v>
      </c>
      <c r="L561" s="444">
        <f t="shared" ca="1" si="54"/>
        <v>1615937.6094909289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1615937.6094909289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6648.2100592764591</v>
      </c>
      <c r="L562" s="444">
        <f t="shared" ca="1" si="54"/>
        <v>1602218.6242856267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1602218.6242856267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6591.0476209210328</v>
      </c>
      <c r="L563" s="444">
        <f t="shared" ca="1" si="54"/>
        <v>1588442.4766419688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1588442.4766419688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6533.6470057391252</v>
      </c>
      <c r="L564" s="444">
        <f t="shared" ca="1" si="54"/>
        <v>1574608.9283831292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1574608.9283831292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6476.0072213272933</v>
      </c>
      <c r="L565" s="444">
        <f t="shared" ca="1" si="54"/>
        <v>1560717.7403398778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1560717.7403398778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6418.1272711470792</v>
      </c>
      <c r="L566" s="444">
        <f t="shared" ca="1" si="54"/>
        <v>1546768.672346446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1546768.672346446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6360.0061545077797</v>
      </c>
      <c r="L567" s="444">
        <f t="shared" ca="1" si="54"/>
        <v>1532761.483236375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1532761.483236375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6301.6428665491512</v>
      </c>
      <c r="L568" s="444">
        <f t="shared" ca="1" si="54"/>
        <v>1518695.9308383453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1518695.9308383453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6243.0363982240269</v>
      </c>
      <c r="L569" s="444">
        <f t="shared" ca="1" si="54"/>
        <v>1504571.7719719906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1504571.7719719906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6184.1857362808823</v>
      </c>
      <c r="L570" s="444">
        <f t="shared" ca="1" si="54"/>
        <v>1490388.7624436927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1490388.7624436927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6125.0898632463077</v>
      </c>
      <c r="L571" s="444">
        <f t="shared" ca="1" si="54"/>
        <v>1476146.6570423602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1476146.6570423602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6065.7477574074219</v>
      </c>
      <c r="L572" s="444">
        <f t="shared" ca="1" si="54"/>
        <v>1461845.2095351887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1461845.2095351887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6006.1583927942083</v>
      </c>
      <c r="L573" s="444">
        <f t="shared" ca="1" si="54"/>
        <v>1447484.1726634041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1447484.1726634041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5946.3207391617725</v>
      </c>
      <c r="L574" s="444">
        <f t="shared" ca="1" si="54"/>
        <v>1433063.298137987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1433063.298137987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5886.233761972534</v>
      </c>
      <c r="L575" s="444">
        <f t="shared" ca="1" si="54"/>
        <v>1418582.3366353808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1418582.3366353808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5825.8964223783414</v>
      </c>
      <c r="L576" s="444">
        <f t="shared" ca="1" si="54"/>
        <v>1404041.0377931802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1404041.0377931802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5765.3076772025061</v>
      </c>
      <c r="L577" s="444">
        <f t="shared" ca="1" si="54"/>
        <v>1389439.1502058038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1389439.1502058038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5704.4664789217704</v>
      </c>
      <c r="L578" s="444">
        <f t="shared" ca="1" si="54"/>
        <v>1374776.4214201467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1374776.4214201467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5643.3717756481992</v>
      </c>
      <c r="L579" s="444">
        <f t="shared" ca="1" si="54"/>
        <v>1360052.597931216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1360052.597931216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5582.0225111109885</v>
      </c>
      <c r="L580" s="444">
        <f t="shared" ca="1" si="54"/>
        <v>1345267.4251777481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1345267.4251777481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5520.4176246382049</v>
      </c>
      <c r="L581" s="444">
        <f t="shared" ca="1" si="54"/>
        <v>1330420.6475378075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1330420.6475378075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5458.5560511384529</v>
      </c>
      <c r="L582" s="444">
        <f t="shared" ca="1" si="54"/>
        <v>1315512.0083243672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1315512.0083243672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5396.4367210824521</v>
      </c>
      <c r="L583" s="444">
        <f t="shared" ca="1" si="54"/>
        <v>1300541.249780871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1300541.249780871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5334.058560484551</v>
      </c>
      <c r="L584" s="444">
        <f t="shared" ca="1" si="54"/>
        <v>1285508.1130767767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1285508.1130767767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5271.4204908841584</v>
      </c>
      <c r="L585" s="444">
        <f t="shared" ca="1" si="54"/>
        <v>1270412.3383030822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1270412.3383030822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5208.5214293270974</v>
      </c>
      <c r="L586" s="444">
        <f t="shared" ca="1" si="54"/>
        <v>1255253.6644678304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1255253.6644678304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5145.360288346882</v>
      </c>
      <c r="L587" s="444">
        <f t="shared" ca="1" si="54"/>
        <v>1240031.8294915985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1240031.8294915985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5081.9359759459157</v>
      </c>
      <c r="L588" s="444">
        <f t="shared" ca="1" si="54"/>
        <v>1224746.5702029658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1224746.5702029658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5018.2473955766127</v>
      </c>
      <c r="L589" s="444">
        <f t="shared" ca="1" si="54"/>
        <v>1209397.6223339636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1209397.6223339636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4954.2934461224368</v>
      </c>
      <c r="L590" s="444">
        <f t="shared" ca="1" si="54"/>
        <v>1193984.7205155073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1193984.7205155073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4890.0730218788685</v>
      </c>
      <c r="L591" s="444">
        <f t="shared" ca="1" si="54"/>
        <v>1178507.5982728074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1178507.5982728074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4825.5850125342859</v>
      </c>
      <c r="L592" s="444">
        <f t="shared" ca="1" si="54"/>
        <v>1162965.988020763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1162965.988020763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4760.8283031507672</v>
      </c>
      <c r="L593" s="444">
        <f t="shared" ca="1" si="54"/>
        <v>1147359.6210593351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1147359.6210593351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4695.8017741448175</v>
      </c>
      <c r="L594" s="444">
        <f t="shared" ca="1" si="54"/>
        <v>1131688.2275689011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1131688.2275689011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4630.5043012680098</v>
      </c>
      <c r="L595" s="444">
        <f t="shared" ca="1" si="54"/>
        <v>1115951.5366055903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1115951.5366055903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4564.9347555875474</v>
      </c>
      <c r="L596" s="444">
        <f t="shared" ca="1" si="54"/>
        <v>1100149.2760965989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1100149.2760965989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4499.0920034667506</v>
      </c>
      <c r="L597" s="444">
        <f t="shared" ca="1" si="54"/>
        <v>1084281.1728354869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1084281.1728354869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4432.9749065454507</v>
      </c>
      <c r="L598" s="444">
        <f t="shared" ca="1" si="54"/>
        <v>1068346.9524774535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1068346.9524774535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4366.5823217203115</v>
      </c>
      <c r="L599" s="444">
        <f t="shared" ca="1" si="54"/>
        <v>1052346.3395345949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1052346.3395345949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4299.9131011250674</v>
      </c>
      <c r="L600" s="444">
        <f t="shared" ca="1" si="54"/>
        <v>1036279.0573711412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1036279.0573711412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4232.9660921106761</v>
      </c>
      <c r="L601" s="444">
        <f t="shared" ca="1" si="54"/>
        <v>1020144.8281986731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1020144.8281986731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4165.7401372253935</v>
      </c>
      <c r="L602" s="444">
        <f t="shared" ca="1" si="54"/>
        <v>1003943.3730713197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1003943.3730713197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4098.2340741947537</v>
      </c>
      <c r="L603" s="444">
        <f t="shared" ca="1" si="54"/>
        <v>987674.41188093566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987674.41188093566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4030.4467359014866</v>
      </c>
      <c r="L604" s="444">
        <f t="shared" ca="1" si="54"/>
        <v>971337.66335225839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971337.66335225839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3962.3769503653311</v>
      </c>
      <c r="L605" s="444">
        <f t="shared" ca="1" si="54"/>
        <v>954932.84503804496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954932.84503804496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3894.023540722776</v>
      </c>
      <c r="L606" s="444">
        <f t="shared" ca="1" si="54"/>
        <v>938459.67331418896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938459.67331418896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3825.3853252067083</v>
      </c>
      <c r="L607" s="444">
        <f t="shared" ca="1" si="54"/>
        <v>921917.86337481684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921917.86337481684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3756.4611171259921</v>
      </c>
      <c r="L608" s="444">
        <f t="shared" ca="1" si="54"/>
        <v>905307.12922736409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905307.12922736409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3687.2497248449381</v>
      </c>
      <c r="L609" s="444">
        <f t="shared" ca="1" si="54"/>
        <v>888627.18368763023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888627.18368763023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3617.7499517627143</v>
      </c>
      <c r="L610" s="444">
        <f t="shared" ca="1" si="54"/>
        <v>871877.73837481416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871877.73837481416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3547.9605962926466</v>
      </c>
      <c r="L611" s="444">
        <f t="shared" ca="1" si="54"/>
        <v>855058.50370652799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855058.50370652799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3477.8804518414549</v>
      </c>
      <c r="L612" s="444">
        <f t="shared" ca="1" si="54"/>
        <v>838169.18889379071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838169.18889379071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3407.5083067883829</v>
      </c>
      <c r="L613" s="444">
        <f t="shared" ca="1" si="54"/>
        <v>821209.50193600031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821209.50193600031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3336.8429444642561</v>
      </c>
      <c r="L614" s="444">
        <f t="shared" ca="1" si="54"/>
        <v>804179.14961588581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804179.14961588581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3265.8831431304457</v>
      </c>
      <c r="L615" s="444">
        <f t="shared" ca="1" si="54"/>
        <v>787077.83749443747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787077.83749443747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3194.6276759577445</v>
      </c>
      <c r="L616" s="444">
        <f t="shared" ca="1" si="54"/>
        <v>769905.26990581641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769905.26990581641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3123.0753110051569</v>
      </c>
      <c r="L617" s="444">
        <f t="shared" ca="1" si="54"/>
        <v>752661.14995224273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752661.14995224273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3051.2248111985996</v>
      </c>
      <c r="L618" s="444">
        <f t="shared" ca="1" si="54"/>
        <v>735345.17949886259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735345.17949886259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2979.0749343095158</v>
      </c>
      <c r="L619" s="444">
        <f t="shared" ca="1" si="54"/>
        <v>717957.05916859326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717957.05916859326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2906.6244329333936</v>
      </c>
      <c r="L620" s="444">
        <f t="shared" ca="1" si="54"/>
        <v>700496.48833694786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700496.48833694786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2833.8720544682046</v>
      </c>
      <c r="L621" s="444">
        <f t="shared" ca="1" si="54"/>
        <v>682963.16512683732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682963.16512683732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2760.816541092744</v>
      </c>
      <c r="L622" s="444">
        <f t="shared" ca="1" si="54"/>
        <v>665356.78640335123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665356.78640335123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2687.456629744885</v>
      </c>
      <c r="L623" s="444">
        <f t="shared" ca="1" si="54"/>
        <v>647677.04776851728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647677.04776851728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2613.7910520997439</v>
      </c>
      <c r="L624" s="444">
        <f t="shared" ca="1" si="54"/>
        <v>629923.64355603827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629923.64355603827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2539.8185345477477</v>
      </c>
      <c r="L625" s="444">
        <f t="shared" ca="1" si="54"/>
        <v>612096.26682600717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612096.26682600717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2465.5377981726183</v>
      </c>
      <c r="L626" s="444">
        <f t="shared" ca="1" si="54"/>
        <v>594194.60935960093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594194.60935960093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2390.9475587292591</v>
      </c>
      <c r="L627" s="444">
        <f t="shared" ca="1" si="54"/>
        <v>576218.36165375134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576218.36165375134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2316.0465266215524</v>
      </c>
      <c r="L628" s="444">
        <f t="shared" ca="1" si="54"/>
        <v>558167.21291579411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558167.21291579411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2240.8334068800636</v>
      </c>
      <c r="L629" s="444">
        <f t="shared" ca="1" si="54"/>
        <v>540040.85105809534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540040.85105809534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2165.3068991396522</v>
      </c>
      <c r="L630" s="444">
        <f t="shared" ca="1" si="54"/>
        <v>521838.96269265621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521838.96269265621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2089.465697616989</v>
      </c>
      <c r="L631" s="444">
        <f t="shared" ca="1" si="54"/>
        <v>503561.23312569439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503561.23312569439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2013.3084910879816</v>
      </c>
      <c r="L632" s="444">
        <f t="shared" ca="1" si="54"/>
        <v>485207.34635220357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485207.34635220357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1936.8339628651031</v>
      </c>
      <c r="L633" s="444">
        <f t="shared" ca="1" si="54"/>
        <v>466776.98505048989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466776.98505048989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1860.0407907746296</v>
      </c>
      <c r="L634" s="444">
        <f t="shared" ca="1" si="54"/>
        <v>448269.83057668572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448269.83057668572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1782.9276471337787</v>
      </c>
      <c r="L635" s="444">
        <f t="shared" ca="1" si="54"/>
        <v>429685.56295924069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429685.56295924069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1705.4931987277578</v>
      </c>
      <c r="L636" s="444">
        <f t="shared" ca="1" si="54"/>
        <v>411023.86089338968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411023.86089338968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1627.7361067867121</v>
      </c>
      <c r="L637" s="444">
        <f t="shared" ca="1" si="54"/>
        <v>392284.40173559758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392284.40173559758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1549.6550269625782</v>
      </c>
      <c r="L638" s="444">
        <f t="shared" ca="1" si="54"/>
        <v>373466.86149798136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373466.86149798136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1471.248609305844</v>
      </c>
      <c r="L639" s="444">
        <f t="shared" ca="1" si="54"/>
        <v>354570.91484270839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354570.91484270839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1392.5154982422066</v>
      </c>
      <c r="L640" s="444">
        <f t="shared" ca="1" si="54"/>
        <v>335596.23507637181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335596.23507637181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1313.4543325491375</v>
      </c>
      <c r="L641" s="444">
        <f t="shared" ca="1" si="54"/>
        <v>316542.49414434214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316542.49414434214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1234.0637453323473</v>
      </c>
      <c r="L642" s="444">
        <f t="shared" ca="1" si="54"/>
        <v>297409.3626250957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297409.3626250957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1154.3423640021538</v>
      </c>
      <c r="L643" s="444">
        <f t="shared" ca="1" si="54"/>
        <v>278196.50972451904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278196.50972451904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1074.2888102497509</v>
      </c>
      <c r="L644" s="444">
        <f t="shared" ca="1" si="54"/>
        <v>258903.60327018998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258903.60327018998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993.90170002337993</v>
      </c>
      <c r="L645" s="444">
        <f t="shared" ca="1" si="54"/>
        <v>239530.30970563457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239530.30970563457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913.179643504399</v>
      </c>
      <c r="L646" s="444">
        <f t="shared" ca="1" si="54"/>
        <v>220076.29408456018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220076.29408456018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832.12124508325576</v>
      </c>
      <c r="L647" s="444">
        <f t="shared" ca="1" si="54"/>
        <v>200541.22006506464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200541.22006506464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750.72510333535763</v>
      </c>
      <c r="L648" s="444">
        <f t="shared" ca="1" si="54"/>
        <v>180924.74990382121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180924.74990382121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668.9898109968434</v>
      </c>
      <c r="L649" s="444">
        <f t="shared" ca="1" si="54"/>
        <v>161226.54445023925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161226.54445023925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586.91395494025187</v>
      </c>
      <c r="L650" s="444">
        <f t="shared" ca="1" si="54"/>
        <v>141446.2631406007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141446.2631406007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504.49611615009127</v>
      </c>
      <c r="L651" s="444">
        <f t="shared" ca="1" si="54"/>
        <v>121583.56399217201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121583.56399217201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421.73486969830515</v>
      </c>
      <c r="L652" s="444">
        <f t="shared" ca="1" si="54"/>
        <v>101638.10359729154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101638.10359729154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338.62878471963649</v>
      </c>
      <c r="L653" s="444">
        <f t="shared" ca="1" si="54"/>
        <v>81609.537117432395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81609.537117432395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255.17642438689006</v>
      </c>
      <c r="L654" s="444">
        <f t="shared" ca="1" si="54"/>
        <v>61497.518277240502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61497.518277240502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171.37634588609046</v>
      </c>
      <c r="L655" s="444">
        <f t="shared" ca="1" si="54"/>
        <v>41301.699358547805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41301.699358547805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87.227100391537576</v>
      </c>
      <c r="L656" s="444">
        <f t="shared" ca="1" si="54"/>
        <v>21021.731194360556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21021.731194360556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2.7272330407573766</v>
      </c>
      <c r="L657" s="444">
        <f t="shared" ca="1" si="54"/>
        <v>657.26316282252776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657.26316282252776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-82.124717090651075</v>
      </c>
      <c r="L658" s="444">
        <f t="shared" ca="1" si="54"/>
        <v>-19792.056818846908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-19792.056818846908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-167.33021701427373</v>
      </c>
      <c r="L659" s="444">
        <f t="shared" ca="1" si="54"/>
        <v>-40326.582300439964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-40326.582300439964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-252.8907398542448</v>
      </c>
      <c r="L660" s="444">
        <f t="shared" ca="1" si="54"/>
        <v>-60946.668304872997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-60946.668304872997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-338.80776487271578</v>
      </c>
      <c r="L661" s="444">
        <f t="shared" ca="1" si="54"/>
        <v>-81652.671334324506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-81652.671334324506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-425.08277749543038</v>
      </c>
      <c r="L662" s="444">
        <f t="shared" ca="1" si="54"/>
        <v>-102444.94937639871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-102444.94937639871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-511.71726933740626</v>
      </c>
      <c r="L663" s="444">
        <f t="shared" ca="1" si="54"/>
        <v>-123323.8619103149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-123323.8619103149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-598.71273822872365</v>
      </c>
      <c r="L664" s="444">
        <f t="shared" ca="1" si="54"/>
        <v>-144289.76991312241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-144289.76991312241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-686.07068824042165</v>
      </c>
      <c r="L665" s="444">
        <f t="shared" ca="1" si="54"/>
        <v>-165343.03586594164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-165343.03586594164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-773.79262971050184</v>
      </c>
      <c r="L666" s="444">
        <f t="shared" ca="1" si="54"/>
        <v>-186484.02376023095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-186484.02376023095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-861.88007927004071</v>
      </c>
      <c r="L667" s="444">
        <f t="shared" ca="1" si="54"/>
        <v>-207713.0991040798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-207713.0991040798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-950.33455986941067</v>
      </c>
      <c r="L668" s="444">
        <f t="shared" ca="1" si="54"/>
        <v>-229030.62892852799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-229030.62892852799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-1039.1576008046118</v>
      </c>
      <c r="L669" s="444">
        <f t="shared" ca="1" si="54"/>
        <v>-250436.9817939114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-250436.9817939114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-1128.350737743709</v>
      </c>
      <c r="L670" s="444">
        <f t="shared" ca="1" si="54"/>
        <v>-271932.52779623389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-271932.52779623389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-1217.9155127533861</v>
      </c>
      <c r="L671" s="444">
        <f t="shared" ca="1" si="54"/>
        <v>-293517.63857356604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-293517.63857356604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-1307.8534743256034</v>
      </c>
      <c r="L672" s="444">
        <f t="shared" ca="1" si="54"/>
        <v>-315192.68731247046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-315192.68731247046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-1398.1661774043719</v>
      </c>
      <c r="L673" s="444">
        <f t="shared" ca="1" si="54"/>
        <v>-336958.0487544536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-336958.0487544536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-1488.8551834126349</v>
      </c>
      <c r="L674" s="444">
        <f t="shared" ca="1" si="54"/>
        <v>-358814.09920244501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-358814.09920244501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-1579.9220602792659</v>
      </c>
      <c r="L675" s="444">
        <f t="shared" ca="1" si="54"/>
        <v>-380761.2165273031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-380761.2165273031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-1671.3683824661746</v>
      </c>
      <c r="L676" s="444">
        <f t="shared" ca="1" si="54"/>
        <v>-402799.7801743481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-402799.7801743481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-1763.1957309955287</v>
      </c>
      <c r="L677" s="444">
        <f t="shared" ca="1" si="54"/>
        <v>-424930.1711699224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-424930.1711699224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-1855.4056934770883</v>
      </c>
      <c r="L678" s="444">
        <f t="shared" ca="1" si="54"/>
        <v>-447152.77212797827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-447152.77212797827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-1947.9998641356544</v>
      </c>
      <c r="L679" s="444">
        <f t="shared" ca="1" si="54"/>
        <v>-469467.9672566927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-469467.9672566927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-2040.9798438386313</v>
      </c>
      <c r="L680" s="444">
        <f t="shared" ca="1" si="54"/>
        <v>-491876.14236511011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-491876.14236511011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-2134.3472401237041</v>
      </c>
      <c r="L681" s="444">
        <f t="shared" ca="1" si="54"/>
        <v>-514377.68486981263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-514377.68486981263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-2228.1036672266305</v>
      </c>
      <c r="L682" s="444">
        <f t="shared" ca="1" si="54"/>
        <v>-536972.98380161799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-536972.98380161799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-2322.2507461091532</v>
      </c>
      <c r="L683" s="444">
        <f t="shared" ca="1" si="54"/>
        <v>-559662.42981230596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-559662.42981230596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-2416.7901044870196</v>
      </c>
      <c r="L684" s="444">
        <f t="shared" ca="1" si="54"/>
        <v>-582446.41518137173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-582446.41518137173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-2511.7233768581273</v>
      </c>
      <c r="L685" s="444">
        <f t="shared" ca="1" si="54"/>
        <v>-605325.33382280869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-605325.33382280869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-2607.0522045307812</v>
      </c>
      <c r="L686" s="444">
        <f t="shared" ca="1" si="54"/>
        <v>-628299.58129191829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-628299.58129191829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-2702.7782356520711</v>
      </c>
      <c r="L687" s="444">
        <f t="shared" ca="1" si="54"/>
        <v>-651369.55479214911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-651369.55479214911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-2798.9031252363661</v>
      </c>
      <c r="L688" s="444">
        <f t="shared" ca="1" si="54"/>
        <v>-674535.6531819643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-674535.6531819643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-2895.4285351939297</v>
      </c>
      <c r="L689" s="444">
        <f t="shared" ca="1" si="54"/>
        <v>-697798.276981737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-697798.276981737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-2992.3561343596493</v>
      </c>
      <c r="L690" s="444">
        <f t="shared" ca="1" si="54"/>
        <v>-721157.8283806754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-721157.8283806754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-3089.6875985218926</v>
      </c>
      <c r="L691" s="444">
        <f t="shared" ca="1" si="54"/>
        <v>-744614.71124377614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-744614.71124377614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-3187.4246104514787</v>
      </c>
      <c r="L692" s="444">
        <f t="shared" ca="1" si="54"/>
        <v>-768169.33111880638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-768169.33111880638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-3285.5688599307714</v>
      </c>
      <c r="L693" s="444">
        <f t="shared" ca="1" si="54"/>
        <v>-791822.09524331591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-791822.09524331591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-3384.1220437828947</v>
      </c>
      <c r="L694" s="444">
        <f t="shared" ca="1" si="54"/>
        <v>-815573.41255167755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-815573.41255167755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-3483.0858659010682</v>
      </c>
      <c r="L695" s="444">
        <f t="shared" ca="1" si="54"/>
        <v>-839423.69368215743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-839423.69368215743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-3582.4620372780669</v>
      </c>
      <c r="L696" s="444">
        <f t="shared" ca="1" si="54"/>
        <v>-863373.35098401434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-863373.35098401434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-3682.2522760358047</v>
      </c>
      <c r="L697" s="444">
        <f t="shared" ca="1" si="54"/>
        <v>-887422.79852462898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-887422.79852462898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-3782.4583074550324</v>
      </c>
      <c r="L698" s="444">
        <f t="shared" ca="1" si="54"/>
        <v>-911572.45209666283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-911572.45209666283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-3883.0818640051739</v>
      </c>
      <c r="L699" s="444">
        <f t="shared" ca="1" si="54"/>
        <v>-935822.72922524682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-935822.72922524682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-3984.1246853742732</v>
      </c>
      <c r="L700" s="444">
        <f t="shared" ca="1" si="54"/>
        <v>-960174.04917519994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-960174.04917519994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-4085.588518499078</v>
      </c>
      <c r="L701" s="444">
        <f t="shared" ca="1" si="54"/>
        <v>-984626.83295827778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-984626.83295827778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-4187.475117595236</v>
      </c>
      <c r="L702" s="444">
        <f t="shared" ca="1" si="54"/>
        <v>-1009181.5033404519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-1009181.5033404519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-4289.7862441876268</v>
      </c>
      <c r="L703" s="444">
        <f t="shared" ca="1" si="54"/>
        <v>-1033838.4848492183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-1033838.4848492183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-4392.5236671408211</v>
      </c>
      <c r="L704" s="444">
        <f t="shared" ca="1" si="54"/>
        <v>-1058598.2037809379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-1058598.2037809379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-4495.6891626896531</v>
      </c>
      <c r="L705" s="444">
        <f t="shared" ca="1" si="54"/>
        <v>-1083461.0882082065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-1083461.0882082065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-4599.2845144699386</v>
      </c>
      <c r="L706" s="444">
        <f t="shared" ca="1" si="54"/>
        <v>-1108427.5679872553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-1108427.5679872553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-4703.311513549309</v>
      </c>
      <c r="L707" s="444">
        <f t="shared" ca="1" si="54"/>
        <v>-1133498.0747653835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-1133498.0747653835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-4807.7719584581764</v>
      </c>
      <c r="L708" s="444">
        <f t="shared" ca="1" si="54"/>
        <v>-1158673.0419884205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-1158673.0419884205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-4912.6676552208301</v>
      </c>
      <c r="L709" s="444">
        <f t="shared" ca="1" si="54"/>
        <v>-1183952.9049082201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-1183952.9049082201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-5018.0004173866619</v>
      </c>
      <c r="L710" s="444">
        <f t="shared" ca="1" si="54"/>
        <v>-1209338.1005901855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-1209338.1005901855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-5123.7720660615178</v>
      </c>
      <c r="L711" s="444">
        <f t="shared" ca="1" si="54"/>
        <v>-1234829.0679208259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-1234829.0679208259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-5229.9844299391862</v>
      </c>
      <c r="L712" s="444">
        <f t="shared" ca="1" si="54"/>
        <v>-1260426.2476153439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-1260426.2476153439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-5336.6393453330111</v>
      </c>
      <c r="L713" s="444">
        <f t="shared" ca="1" si="54"/>
        <v>-1286130.0822252557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-1286130.0822252557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-5443.7386562076435</v>
      </c>
      <c r="L714" s="444">
        <f t="shared" ca="1" si="54"/>
        <v>-1311941.0161460422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-1311941.0161460422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-5551.2842142109203</v>
      </c>
      <c r="L715" s="444">
        <f t="shared" ca="1" si="54"/>
        <v>-1337859.4956248319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-1337859.4956248319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-5659.2778787058778</v>
      </c>
      <c r="L716" s="444">
        <f t="shared" ca="1" si="54"/>
        <v>-1363885.9687681166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-1363885.9687681166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-5767.721516802897</v>
      </c>
      <c r="L717" s="444">
        <f t="shared" ca="1" si="54"/>
        <v>-1390020.8855494983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-1390020.8855494983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-5876.617003391988</v>
      </c>
      <c r="L718" s="444">
        <f t="shared" ca="1" si="54"/>
        <v>-1416264.697817469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-1416264.697817469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-5985.9662211751993</v>
      </c>
      <c r="L719" s="444">
        <f t="shared" ca="1" si="54"/>
        <v>-1442617.859303223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-1442617.859303223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-6095.7710606991741</v>
      </c>
      <c r="L720" s="444">
        <f t="shared" ca="1" si="54"/>
        <v>-1469080.8256285009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-1469080.8256285009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-6206.0334203878319</v>
      </c>
      <c r="L721" s="444">
        <f t="shared" ca="1" si="54"/>
        <v>-1495654.0543134676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-1495654.0543134676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-6316.7552065751934</v>
      </c>
      <c r="L722" s="444">
        <f t="shared" ca="1" si="54"/>
        <v>-1522338.0047846215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-1522338.0047846215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-6427.9383335383345</v>
      </c>
      <c r="L723" s="444">
        <f t="shared" ca="1" si="54"/>
        <v>-1549133.1383827387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-1549133.1383827387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-6539.5847235304891</v>
      </c>
      <c r="L724" s="444">
        <f t="shared" ca="1" si="54"/>
        <v>-1576039.9183708481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-1576039.9183708481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-6651.6963068142786</v>
      </c>
      <c r="L725" s="444">
        <f t="shared" ca="1" si="54"/>
        <v>-1603058.8099422411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-1603058.8099422411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-6764.2750216950826</v>
      </c>
      <c r="L726" s="444">
        <f t="shared" ca="1" si="54"/>
        <v>-1630190.2802285149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-1630190.2802285149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-6877.3228145545572</v>
      </c>
      <c r="L727" s="444">
        <f t="shared" ca="1" si="54"/>
        <v>-1657434.7983076482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-1657434.7983076482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-6990.8416398842792</v>
      </c>
      <c r="L728" s="444">
        <f t="shared" ca="1" si="54"/>
        <v>-1684792.8352121112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-1684792.8352121112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-7104.8334603195408</v>
      </c>
      <c r="L729" s="444">
        <f t="shared" ca="1" si="54"/>
        <v>-1712264.8639370096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-1712264.8639370096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-7219.3002466732851</v>
      </c>
      <c r="L730" s="444">
        <f t="shared" ca="1" si="54"/>
        <v>-1739851.3594482616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-1739851.3594482616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-7334.2439779701681</v>
      </c>
      <c r="L731" s="444">
        <f t="shared" ca="1" si="54"/>
        <v>-1767552.7986908106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-1767552.7986908106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-7449.6666414807887</v>
      </c>
      <c r="L732" s="444">
        <f t="shared" ca="1" si="54"/>
        <v>-1795369.6605968701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-1795369.6605968701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-7565.5702327560357</v>
      </c>
      <c r="L733" s="444">
        <f t="shared" ca="1" si="54"/>
        <v>-1823302.4260942049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-1823302.4260942049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-7681.9567556615984</v>
      </c>
      <c r="L734" s="444">
        <f t="shared" ca="1" si="54"/>
        <v>-1851351.5781144453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-1851351.5781144453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-7798.8282224126006</v>
      </c>
      <c r="L735" s="444">
        <f t="shared" ca="1" si="54"/>
        <v>-1879517.6016014367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-1879517.6016014367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-7916.186653608398</v>
      </c>
      <c r="L736" s="444">
        <f t="shared" ca="1" si="54"/>
        <v>-1907800.983519624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-1907800.983519624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-8034.0340782675112</v>
      </c>
      <c r="L737" s="444">
        <f t="shared" ca="1" si="54"/>
        <v>-1936202.2128624702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-1936202.2128624702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-8152.3725338627037</v>
      </c>
      <c r="L738" s="444">
        <f t="shared" ca="1" si="54"/>
        <v>-1964721.7806609117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-1964721.7806609117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-8271.2040663562111</v>
      </c>
      <c r="L739" s="444">
        <f t="shared" ca="1" si="54"/>
        <v>-1993360.1799918467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-1993360.1799918467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-8390.5307302351066</v>
      </c>
      <c r="L740" s="444">
        <f t="shared" ca="1" si="54"/>
        <v>-2022117.9059866606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-2022117.9059866606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-8510.354588546832</v>
      </c>
      <c r="L741" s="444">
        <f t="shared" ca="1" si="54"/>
        <v>-2050995.4558397862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-2050995.4558397862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-8630.6777129348557</v>
      </c>
      <c r="L742" s="444">
        <f t="shared" ca="1" si="54"/>
        <v>-2079993.3288172998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-2079993.3288172998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-8751.5021836744927</v>
      </c>
      <c r="L743" s="444">
        <f t="shared" ca="1" si="54"/>
        <v>-2109112.0262655527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-2109112.0262655527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-8872.8300897088811</v>
      </c>
      <c r="L744" s="444">
        <f t="shared" ca="1" si="54"/>
        <v>-2138352.0516198403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-2138352.0516198403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-8994.6635286850797</v>
      </c>
      <c r="L745" s="444">
        <f t="shared" ca="1" si="54"/>
        <v>-2167713.9104131041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-2167713.9104131041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-9117.0046069903456</v>
      </c>
      <c r="L746" s="444">
        <f t="shared" ca="1" si="54"/>
        <v>-2197198.1102846731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-2197198.1102846731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-9239.8554397885491</v>
      </c>
      <c r="L747" s="444">
        <f t="shared" ca="1" si="54"/>
        <v>-2226805.1609890405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-2226805.1609890405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-9363.2181510567461</v>
      </c>
      <c r="L748" s="444">
        <f t="shared" ca="1" si="54"/>
        <v>-2256535.574404676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-2256535.574404676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-9487.0948736218943</v>
      </c>
      <c r="L749" s="444">
        <f t="shared" ca="1" si="54"/>
        <v>-2286389.8645428768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-2286389.8645428768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-9611.4877491977313</v>
      </c>
      <c r="L750" s="444">
        <f t="shared" ca="1" si="54"/>
        <v>-2316368.5475566532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-2316368.5475566532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-9736.3989284218005</v>
      </c>
      <c r="L751" s="444">
        <f t="shared" ca="1" si="54"/>
        <v>-2346472.141749654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-2346472.141749654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-9861.8305708926364</v>
      </c>
      <c r="L752" s="444">
        <f t="shared" ca="1" si="54"/>
        <v>-2376701.1675851252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-2376701.1675851252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-9987.7848452070994</v>
      </c>
      <c r="L753" s="444">
        <f t="shared" ca="1" si="54"/>
        <v>-2407056.1476949109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-2407056.1476949109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-10114.263928997874</v>
      </c>
      <c r="L754" s="444">
        <f t="shared" ca="1" si="54"/>
        <v>-2437537.6068884875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-2437537.6068884875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-10241.270008971109</v>
      </c>
      <c r="L755" s="444">
        <f t="shared" ca="1" si="54"/>
        <v>-2468146.0721620372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-2468146.0721620372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-10368.805280944234</v>
      </c>
      <c r="L756" s="444">
        <f t="shared" ca="1" si="54"/>
        <v>-2498882.0727075604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-2498882.0727075604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-10496.871949883913</v>
      </c>
      <c r="L757" s="444">
        <f t="shared" ca="1" si="54"/>
        <v>-2529746.1399220233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-2529746.1399220233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-10625.472229944175</v>
      </c>
      <c r="L758" s="444">
        <f t="shared" ca="1" si="54"/>
        <v>-2560738.8074165462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-2560738.8074165462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-10754.608344504688</v>
      </c>
      <c r="L759" s="444">
        <f t="shared" ca="1" si="54"/>
        <v>-2591860.6110256296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-2591860.6110256296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-10884.282526209201</v>
      </c>
      <c r="L760" s="444">
        <f t="shared" ca="1" si="54"/>
        <v>-2623112.0888164174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-2623112.0888164174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-11014.497017004151</v>
      </c>
      <c r="L761" s="444">
        <f t="shared" ca="1" si="54"/>
        <v>-2654493.7810980002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-2654493.7810980002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-11145.254068177412</v>
      </c>
      <c r="L762" s="444">
        <f t="shared" ca="1" si="54"/>
        <v>-2686006.2304307562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-2686006.2304307562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-11276.555940397229</v>
      </c>
      <c r="L763" s="444">
        <f t="shared" ca="1" si="54"/>
        <v>-2717649.9816357321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-2717649.9816357321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-11408.404903751296</v>
      </c>
      <c r="L764" s="444">
        <f t="shared" ca="1" si="54"/>
        <v>-2749425.5818040622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-2749425.5818040622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-11540.803237786004</v>
      </c>
      <c r="L765" s="444">
        <f t="shared" ca="1" si="54"/>
        <v>-2781333.5803064271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-2781333.5803064271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-11673.753231545857</v>
      </c>
      <c r="L766" s="444">
        <f t="shared" ca="1" si="54"/>
        <v>-2813374.5288025518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-2813374.5288025518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-11807.257183613045</v>
      </c>
      <c r="L767" s="444">
        <f t="shared" ca="1" si="54"/>
        <v>-2845548.9812507438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-2845548.9812507438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-11941.317402147177</v>
      </c>
      <c r="L768" s="444">
        <f t="shared" ca="1" si="54"/>
        <v>-2877857.4939174699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-2877857.4939174699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-12075.936204925203</v>
      </c>
      <c r="L769" s="444">
        <f t="shared" ca="1" si="54"/>
        <v>-2910300.6253869738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-2910300.6253869738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-12211.115919381469</v>
      </c>
      <c r="L770" s="444">
        <f t="shared" ca="1" si="54"/>
        <v>-2942878.936570934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-2942878.936570934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-12346.85888264797</v>
      </c>
      <c r="L771" s="444">
        <f t="shared" ca="1" si="54"/>
        <v>-2975592.9907181608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-2975592.9907181608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-12483.167441594747</v>
      </c>
      <c r="L772" s="444">
        <f t="shared" ca="1" si="54"/>
        <v>-3008443.3534243344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-3008443.3534243344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-12620.043952870472</v>
      </c>
      <c r="L773" s="444">
        <f t="shared" ref="L773:L1027" ca="1" si="80">I773-J773+K773</f>
        <v>-3041430.5926417839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-3041430.5926417839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-12757.490782943178</v>
      </c>
      <c r="L774" s="444">
        <f t="shared" ca="1" si="80"/>
        <v>-3074555.2786893058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-3074555.2786893058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-12895.510308141185</v>
      </c>
      <c r="L775" s="444">
        <f t="shared" ca="1" si="80"/>
        <v>-3107817.9842620259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-3107817.9842620259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-13034.104914694186</v>
      </c>
      <c r="L776" s="444">
        <f t="shared" ca="1" si="80"/>
        <v>-3141219.2844412988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-3141219.2844412988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-13173.27699877449</v>
      </c>
      <c r="L777" s="444">
        <f t="shared" ca="1" si="80"/>
        <v>-3174759.7567046522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-3174759.7567046522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-13313.028966538463</v>
      </c>
      <c r="L778" s="444">
        <f t="shared" ca="1" si="80"/>
        <v>-3208439.9809357696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-3208439.9809357696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-13453.363234168119</v>
      </c>
      <c r="L779" s="444">
        <f t="shared" ca="1" si="80"/>
        <v>-3242260.5394345163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-3242260.5394345163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-13594.282227912896</v>
      </c>
      <c r="L780" s="444">
        <f t="shared" ca="1" si="80"/>
        <v>-3276222.0169270081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-3276222.0169270081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-13735.788384131609</v>
      </c>
      <c r="L781" s="444">
        <f t="shared" ca="1" si="80"/>
        <v>-3310325.0005757185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-3310325.0005757185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-13877.884149334574</v>
      </c>
      <c r="L782" s="444">
        <f t="shared" ca="1" si="80"/>
        <v>-3344570.0799896317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-3344570.0799896317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-14020.571980225875</v>
      </c>
      <c r="L783" s="444">
        <f t="shared" ca="1" si="80"/>
        <v>-3378957.8472344363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-3378957.8472344363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-14163.854343745896</v>
      </c>
      <c r="L784" s="444">
        <f t="shared" ca="1" si="80"/>
        <v>-3413488.896842761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-3413488.896842761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-14307.733717113915</v>
      </c>
      <c r="L785" s="444">
        <f t="shared" ca="1" si="80"/>
        <v>-3448163.8258244535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-3448163.8258244535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-14452.212587870968</v>
      </c>
      <c r="L786" s="444">
        <f t="shared" ca="1" si="80"/>
        <v>-3482983.2336769034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-3482983.2336769034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-14597.293453922844</v>
      </c>
      <c r="L787" s="444">
        <f t="shared" ca="1" si="80"/>
        <v>-3517947.7223954052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-3517947.7223954052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-14742.978823583266</v>
      </c>
      <c r="L788" s="444">
        <f t="shared" ca="1" si="80"/>
        <v>-3553057.8964835671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-3553057.8964835671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-14889.271215617275</v>
      </c>
      <c r="L789" s="444">
        <f t="shared" ca="1" si="80"/>
        <v>-3588314.3629637631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-3588314.3629637631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-15036.173159284757</v>
      </c>
      <c r="L790" s="444">
        <f t="shared" ca="1" si="80"/>
        <v>-3623717.7313876268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-3623717.7313876268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-15183.687194384189</v>
      </c>
      <c r="L791" s="444">
        <f t="shared" ca="1" si="80"/>
        <v>-3659268.6138465898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-3659268.6138465898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-15331.815871296536</v>
      </c>
      <c r="L792" s="444">
        <f t="shared" ca="1" si="80"/>
        <v>-3694967.6249824651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-3694967.6249824651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-15480.56175102935</v>
      </c>
      <c r="L793" s="444">
        <f t="shared" ca="1" si="80"/>
        <v>-3730815.3819980733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-3730815.3819980733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-15629.927405261051</v>
      </c>
      <c r="L794" s="444">
        <f t="shared" ca="1" si="80"/>
        <v>-3766812.5046679131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-3766812.5046679131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-15779.915416385382</v>
      </c>
      <c r="L795" s="444">
        <f t="shared" ca="1" si="80"/>
        <v>-3802959.6153488774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-3802959.6153488774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-15930.528377556067</v>
      </c>
      <c r="L796" s="444">
        <f t="shared" ca="1" si="80"/>
        <v>-3839257.3389910124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-3839257.3389910124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-16081.76889273163</v>
      </c>
      <c r="L797" s="444">
        <f t="shared" ca="1" si="80"/>
        <v>-3875706.3031483227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-3875706.3031483227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-16233.639576720421</v>
      </c>
      <c r="L798" s="444">
        <f t="shared" ca="1" si="80"/>
        <v>-3912307.1379896221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-3912307.1379896221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-16386.143055225835</v>
      </c>
      <c r="L799" s="444">
        <f t="shared" ca="1" si="80"/>
        <v>-3949060.4763094266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-3949060.4763094266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-16539.281964891692</v>
      </c>
      <c r="L800" s="444">
        <f t="shared" ca="1" si="80"/>
        <v>-3985966.953538897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-3985966.953538897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-16693.058953347816</v>
      </c>
      <c r="L801" s="444">
        <f t="shared" ca="1" si="80"/>
        <v>-4023027.2077568234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-4023027.2077568234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-16847.476679255844</v>
      </c>
      <c r="L802" s="444">
        <f t="shared" ca="1" si="80"/>
        <v>-4060241.8797006579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-4060241.8797006579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-17002.537812355153</v>
      </c>
      <c r="L803" s="444">
        <f t="shared" ca="1" si="80"/>
        <v>-4097611.6127775917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-4097611.6127775917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-17158.245033509043</v>
      </c>
      <c r="L804" s="444">
        <f t="shared" ca="1" si="80"/>
        <v>-4135137.0530756796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-4135137.0530756796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-17314.601034751075</v>
      </c>
      <c r="L805" s="444">
        <f t="shared" ca="1" si="80"/>
        <v>-4172818.8493750095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-4172818.8493750095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-17471.608519331618</v>
      </c>
      <c r="L806" s="444">
        <f t="shared" ca="1" si="80"/>
        <v>-4210657.6531589199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-4210657.6531589199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-17629.270201764579</v>
      </c>
      <c r="L807" s="444">
        <f t="shared" ca="1" si="80"/>
        <v>-4248654.1186252637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-4248654.1186252637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-17787.588807874345</v>
      </c>
      <c r="L808" s="444">
        <f t="shared" ca="1" si="80"/>
        <v>-4286808.9026977168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-4286808.9026977168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-17946.567074842897</v>
      </c>
      <c r="L809" s="444">
        <f t="shared" ca="1" si="80"/>
        <v>-4325122.6650371384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-4325122.6650371384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-18106.207751257156</v>
      </c>
      <c r="L810" s="444">
        <f t="shared" ca="1" si="80"/>
        <v>-4363596.0680529745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-4363596.0680529745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-18266.51359715647</v>
      </c>
      <c r="L811" s="444">
        <f t="shared" ca="1" si="80"/>
        <v>-4402229.7769147102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-4402229.7769147102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-18427.48738408037</v>
      </c>
      <c r="L812" s="444">
        <f t="shared" ca="1" si="80"/>
        <v>-4441024.4595633689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-4441024.4595633689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-18589.13189511645</v>
      </c>
      <c r="L813" s="444">
        <f t="shared" ca="1" si="80"/>
        <v>-4479980.7867230643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-4479980.7867230643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-18751.449924948512</v>
      </c>
      <c r="L814" s="444">
        <f t="shared" ca="1" si="80"/>
        <v>-4519099.4319125917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-4519099.4319125917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-18914.444279904877</v>
      </c>
      <c r="L815" s="444">
        <f t="shared" ca="1" si="80"/>
        <v>-4558381.071457075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-4558381.071457075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-19078.11777800689</v>
      </c>
      <c r="L816" s="444">
        <f t="shared" ca="1" si="80"/>
        <v>-4597826.3844996607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-4597826.3844996607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-19242.473249017665</v>
      </c>
      <c r="L817" s="444">
        <f t="shared" ca="1" si="80"/>
        <v>-4637436.0530132568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-4637436.0530132568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-19407.51353449098</v>
      </c>
      <c r="L818" s="444">
        <f t="shared" ca="1" si="80"/>
        <v>-4677210.7618123265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-4677210.7618123265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-19573.24148782044</v>
      </c>
      <c r="L819" s="444">
        <f t="shared" ca="1" si="80"/>
        <v>-4717151.1985647259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-4717151.1985647259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-19739.65997428877</v>
      </c>
      <c r="L820" s="444">
        <f t="shared" ca="1" si="80"/>
        <v>-4757258.0538035939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-4757258.0538035939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-19906.771871117387</v>
      </c>
      <c r="L821" s="444">
        <f t="shared" ca="1" si="80"/>
        <v>-4797532.0209392896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-4797532.0209392896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-20074.580067516119</v>
      </c>
      <c r="L822" s="444">
        <f t="shared" ca="1" si="80"/>
        <v>-4837973.7962713847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-4837973.7962713847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-20243.08746473318</v>
      </c>
      <c r="L823" s="444">
        <f t="shared" ca="1" si="80"/>
        <v>-4878584.0790006965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-4878584.0790006965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-20412.296976105314</v>
      </c>
      <c r="L824" s="444">
        <f t="shared" ca="1" si="80"/>
        <v>-4919363.5712413806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-4919363.5712413806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-20582.211527108164</v>
      </c>
      <c r="L825" s="444">
        <f t="shared" ca="1" si="80"/>
        <v>-4960312.9780330677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-4960312.9780330677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-20752.83405540686</v>
      </c>
      <c r="L826" s="444">
        <f t="shared" ca="1" si="80"/>
        <v>-5001433.0073530534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-5001433.0073530534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-20924.167510906802</v>
      </c>
      <c r="L827" s="444">
        <f t="shared" ca="1" si="80"/>
        <v>-5042724.3701285394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-5042724.3701285394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-21096.214855804657</v>
      </c>
      <c r="L828" s="444">
        <f t="shared" ca="1" si="80"/>
        <v>-5084187.7802489232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-5084187.7802489232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-21268.979064639592</v>
      </c>
      <c r="L829" s="444">
        <f t="shared" ca="1" si="80"/>
        <v>-5125823.9545781417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-5125823.9545781417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-21442.463124344667</v>
      </c>
      <c r="L830" s="444">
        <f t="shared" ca="1" si="80"/>
        <v>-5167633.6129670655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-5167633.6129670655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-21616.670034298517</v>
      </c>
      <c r="L831" s="444">
        <f t="shared" ca="1" si="80"/>
        <v>-5209617.478265943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-5209617.478265943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-21791.602806377174</v>
      </c>
      <c r="L832" s="444">
        <f t="shared" ca="1" si="80"/>
        <v>-5251776.276336899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-5251776.276336899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-21967.264465006156</v>
      </c>
      <c r="L833" s="444">
        <f t="shared" ca="1" si="80"/>
        <v>-5294110.7360664839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-5294110.7360664839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-22143.658047212761</v>
      </c>
      <c r="L834" s="444">
        <f t="shared" ca="1" si="80"/>
        <v>-5336621.5893782759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-5336621.5893782759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-22320.78660267856</v>
      </c>
      <c r="L835" s="444">
        <f t="shared" ca="1" si="80"/>
        <v>-5379309.5712455334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-5379309.5712455334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-22498.653193792135</v>
      </c>
      <c r="L836" s="444">
        <f t="shared" ca="1" si="80"/>
        <v>-5422175.4197039045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-5422175.4197039045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-22677.260895702013</v>
      </c>
      <c r="L837" s="444">
        <f t="shared" ca="1" si="80"/>
        <v>-5465219.8758641854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-5465219.8758641854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-22856.612796369849</v>
      </c>
      <c r="L838" s="444">
        <f t="shared" ca="1" si="80"/>
        <v>-5508443.6839251341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-5508443.6839251341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-23036.711996623802</v>
      </c>
      <c r="L839" s="444">
        <f t="shared" ca="1" si="80"/>
        <v>-5551847.5911863372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-5551847.5911863372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-23217.561610212149</v>
      </c>
      <c r="L840" s="444">
        <f t="shared" ca="1" si="80"/>
        <v>-5595432.3480611285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-5595432.3480611285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-23399.164763857112</v>
      </c>
      <c r="L841" s="444">
        <f t="shared" ca="1" si="80"/>
        <v>-5639198.708089564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-5639198.708089564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-23581.52459730893</v>
      </c>
      <c r="L842" s="444">
        <f t="shared" ca="1" si="80"/>
        <v>-5683147.4279514514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-5683147.4279514514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-23764.644263400125</v>
      </c>
      <c r="L843" s="444">
        <f t="shared" ca="1" si="80"/>
        <v>-5727279.26747943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-5727279.26747943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-23948.526928100036</v>
      </c>
      <c r="L844" s="444">
        <f t="shared" ca="1" si="80"/>
        <v>-5771594.9896721086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-5771594.9896721086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-24133.175770569531</v>
      </c>
      <c r="L845" s="444">
        <f t="shared" ca="1" si="80"/>
        <v>-5816095.3607072569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-5816095.3607072569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-24318.593983215982</v>
      </c>
      <c r="L846" s="444">
        <f t="shared" ca="1" si="80"/>
        <v>-5860781.149955052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-5860781.149955052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-24504.784771748462</v>
      </c>
      <c r="L847" s="444">
        <f t="shared" ca="1" si="80"/>
        <v>-5905653.1299913796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-5905653.1299913796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-24691.751355233158</v>
      </c>
      <c r="L848" s="444">
        <f t="shared" ca="1" si="80"/>
        <v>-5950712.076611192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-5950712.076611192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-24879.496966149043</v>
      </c>
      <c r="L849" s="444">
        <f t="shared" ca="1" si="80"/>
        <v>-5995958.7688419195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-5995958.7688419195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-25068.024850443744</v>
      </c>
      <c r="L850" s="444">
        <f t="shared" ca="1" si="80"/>
        <v>-6041393.9889569422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-6041393.9889569422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-25257.338267589672</v>
      </c>
      <c r="L851" s="444">
        <f t="shared" ca="1" si="80"/>
        <v>-6087018.5224891109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-6087018.5224891109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-25447.440490640372</v>
      </c>
      <c r="L852" s="444">
        <f t="shared" ca="1" si="80"/>
        <v>-6132833.1582443304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-6132833.1582443304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-25638.334806287123</v>
      </c>
      <c r="L853" s="444">
        <f t="shared" ca="1" si="80"/>
        <v>-6178838.688315196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-6178838.688315196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-25830.024514915727</v>
      </c>
      <c r="L854" s="444">
        <f t="shared" ca="1" si="80"/>
        <v>-6225035.9080946902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-6225035.9080946902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-26022.512930663619</v>
      </c>
      <c r="L855" s="444">
        <f t="shared" ca="1" si="80"/>
        <v>-6271425.6162899323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-6271425.6162899323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-26215.80338147713</v>
      </c>
      <c r="L856" s="444">
        <f t="shared" ca="1" si="80"/>
        <v>-6318008.6149359886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-6318008.6149359886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-26409.899209169031</v>
      </c>
      <c r="L857" s="444">
        <f t="shared" ca="1" si="80"/>
        <v>-6364785.7094097361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-6364785.7094097361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-26604.803769476312</v>
      </c>
      <c r="L858" s="444">
        <f t="shared" ca="1" si="80"/>
        <v>-6411757.7084437916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-6411757.7084437916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-26800.52043211821</v>
      </c>
      <c r="L859" s="444">
        <f t="shared" ca="1" si="80"/>
        <v>-6458925.4241404887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-6458925.4241404887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-26997.052580854448</v>
      </c>
      <c r="L860" s="444">
        <f t="shared" ca="1" si="80"/>
        <v>-6506289.6719859224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-6506289.6719859224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-27194.403613543753</v>
      </c>
      <c r="L861" s="444">
        <f t="shared" ca="1" si="80"/>
        <v>-6553851.2708640452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-6553851.2708640452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-27392.576942202599</v>
      </c>
      <c r="L862" s="444">
        <f t="shared" ca="1" si="80"/>
        <v>-6601611.0430708267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-6601611.0430708267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-27591.575993064191</v>
      </c>
      <c r="L863" s="444">
        <f t="shared" ca="1" si="80"/>
        <v>-6649569.8143284693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-6649569.8143284693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-27791.404206637704</v>
      </c>
      <c r="L864" s="444">
        <f t="shared" ca="1" si="80"/>
        <v>-6697728.4137996854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-6697728.4137996854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-27992.065037767767</v>
      </c>
      <c r="L865" s="444">
        <f t="shared" ca="1" si="80"/>
        <v>-6746087.6741020316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-6746087.6741020316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-28193.561955694215</v>
      </c>
      <c r="L866" s="444">
        <f t="shared" ca="1" si="80"/>
        <v>-6794648.4313223045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-6794648.4313223045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-28395.898444112012</v>
      </c>
      <c r="L867" s="444">
        <f t="shared" ca="1" si="80"/>
        <v>-6843411.5250309957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-6843411.5250309957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-28599.078001231559</v>
      </c>
      <c r="L868" s="444">
        <f t="shared" ca="1" si="80"/>
        <v>-6892377.7982968064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-6892377.7982968064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-28803.104139839106</v>
      </c>
      <c r="L869" s="444">
        <f t="shared" ca="1" si="80"/>
        <v>-6941548.0977012245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-6941548.0977012245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-29007.980387357515</v>
      </c>
      <c r="L870" s="444">
        <f t="shared" ca="1" si="80"/>
        <v>-6990923.2733531604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-6990923.2733531604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-29213.710285907247</v>
      </c>
      <c r="L871" s="444">
        <f t="shared" ca="1" si="80"/>
        <v>-7040504.1789036468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-7040504.1789036468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-29420.297392367604</v>
      </c>
      <c r="L872" s="444">
        <f t="shared" ca="1" si="80"/>
        <v>-7090291.6715605929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-7090291.6715605929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-29627.745278438211</v>
      </c>
      <c r="L873" s="444">
        <f t="shared" ca="1" si="80"/>
        <v>-7140286.6121036103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-7140286.6121036103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-29836.057530700793</v>
      </c>
      <c r="L874" s="444">
        <f t="shared" ca="1" si="80"/>
        <v>-7190489.8648988903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-7190489.8648988903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-30045.237750681121</v>
      </c>
      <c r="L875" s="444">
        <f t="shared" ca="1" si="80"/>
        <v>-7240902.2979141502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-7240902.2979141502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-30255.289554911375</v>
      </c>
      <c r="L876" s="444">
        <f t="shared" ca="1" si="80"/>
        <v>-7291524.7827336406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-7291524.7827336406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-30466.216574992581</v>
      </c>
      <c r="L877" s="444">
        <f t="shared" ca="1" si="80"/>
        <v>-7342358.1945732124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-7342358.1945732124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-30678.022457657462</v>
      </c>
      <c r="L878" s="444">
        <f t="shared" ca="1" si="80"/>
        <v>-7393403.4122954486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-7393403.4122954486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-30890.710864833451</v>
      </c>
      <c r="L879" s="444">
        <f t="shared" ca="1" si="80"/>
        <v>-7444661.3184248609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-7444661.3184248609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-31104.285473705997</v>
      </c>
      <c r="L880" s="444">
        <f t="shared" ca="1" si="80"/>
        <v>-7496132.7991631459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-7496132.7991631459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-31318.749976782186</v>
      </c>
      <c r="L881" s="444">
        <f t="shared" ca="1" si="80"/>
        <v>-7547818.7444045069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-7547818.7444045069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-31534.108081954524</v>
      </c>
      <c r="L882" s="444">
        <f t="shared" ca="1" si="80"/>
        <v>-7599720.0477510402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-7599720.0477510402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-31750.36351256508</v>
      </c>
      <c r="L883" s="444">
        <f t="shared" ca="1" si="80"/>
        <v>-7651837.6065281844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-7651837.6065281844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-31967.520007469848</v>
      </c>
      <c r="L884" s="444">
        <f t="shared" ca="1" si="80"/>
        <v>-7704172.3218002329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-7704172.3218002329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-32185.581321103382</v>
      </c>
      <c r="L885" s="444">
        <f t="shared" ca="1" si="80"/>
        <v>-7756725.0983859152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-7756725.0983859152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-32404.551223543727</v>
      </c>
      <c r="L886" s="444">
        <f t="shared" ca="1" si="80"/>
        <v>-7809496.8448740374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-7809496.8448740374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-32624.433500577565</v>
      </c>
      <c r="L887" s="444">
        <f t="shared" ca="1" si="80"/>
        <v>-7862488.4736391939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-7862488.4736391939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-32845.231953765717</v>
      </c>
      <c r="L888" s="444">
        <f t="shared" ca="1" si="80"/>
        <v>-7915700.900857538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-7915700.900857538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-33066.950400508817</v>
      </c>
      <c r="L889" s="444">
        <f t="shared" ca="1" si="80"/>
        <v>-7969135.0465226257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-7969135.0465226257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-33289.592674113352</v>
      </c>
      <c r="L890" s="444">
        <f t="shared" ca="1" si="80"/>
        <v>-8022791.8344613183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-8022791.8344613183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-33513.162623857905</v>
      </c>
      <c r="L891" s="444">
        <f t="shared" ca="1" si="80"/>
        <v>-8076672.1923497552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-8076672.1923497552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-33737.664115059728</v>
      </c>
      <c r="L892" s="444">
        <f t="shared" ca="1" si="80"/>
        <v>-8130777.0517293941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-8130777.0517293941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-33963.101029141559</v>
      </c>
      <c r="L893" s="444">
        <f t="shared" ca="1" si="80"/>
        <v>-8185107.3480231147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-8185107.3480231147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-34189.477263698725</v>
      </c>
      <c r="L894" s="444">
        <f t="shared" ca="1" si="80"/>
        <v>-8239664.0205513919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-8239664.0205513919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-34416.796732566545</v>
      </c>
      <c r="L895" s="444">
        <f t="shared" ca="1" si="80"/>
        <v>-8294448.012548537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-8294448.012548537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-34645.063365887989</v>
      </c>
      <c r="L896" s="444">
        <f t="shared" ca="1" si="80"/>
        <v>-8349460.2711790036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-8349460.2711790036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-34874.28111018159</v>
      </c>
      <c r="L897" s="444">
        <f t="shared" ca="1" si="80"/>
        <v>-8404701.7475537639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-8404701.7475537639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-35104.453928409755</v>
      </c>
      <c r="L898" s="444">
        <f t="shared" ca="1" si="80"/>
        <v>-8460173.3967467509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-8460173.3967467509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-35335.5858000472</v>
      </c>
      <c r="L899" s="444">
        <f t="shared" ca="1" si="80"/>
        <v>-8515876.1778113768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-8515876.1778113768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-35567.680721149809</v>
      </c>
      <c r="L900" s="444">
        <f t="shared" ca="1" si="80"/>
        <v>-8571811.0537971053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-8571811.0537971053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-35800.742704423683</v>
      </c>
      <c r="L901" s="444">
        <f t="shared" ca="1" si="80"/>
        <v>-8627978.9917661063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-8627978.9917661063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-36034.775779294519</v>
      </c>
      <c r="L902" s="444">
        <f t="shared" ca="1" si="80"/>
        <v>-8684380.9628099781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-8684380.9628099781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-36269.783991977318</v>
      </c>
      <c r="L903" s="444">
        <f t="shared" ca="1" si="80"/>
        <v>-8741017.9420665335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-8741017.9420665335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-36505.7714055463</v>
      </c>
      <c r="L904" s="444">
        <f t="shared" ca="1" si="80"/>
        <v>-8797890.9087366574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-8797890.9087366574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-36742.742100005147</v>
      </c>
      <c r="L905" s="444">
        <f t="shared" ca="1" si="80"/>
        <v>-8855000.8461012412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-8855000.8461012412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-36980.700172357581</v>
      </c>
      <c r="L906" s="444">
        <f t="shared" ca="1" si="80"/>
        <v>-8912348.7415381763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-8912348.7415381763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-37219.64973667814</v>
      </c>
      <c r="L907" s="444">
        <f t="shared" ca="1" si="80"/>
        <v>-8969935.5865394324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-8969935.5865394324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-37459.594924183373</v>
      </c>
      <c r="L908" s="444">
        <f t="shared" ca="1" si="80"/>
        <v>-9027762.3767281938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-9027762.3767281938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-37700.539883303216</v>
      </c>
      <c r="L909" s="444">
        <f t="shared" ca="1" si="80"/>
        <v>-9085830.1118760742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-9085830.1118760742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-37942.488779752719</v>
      </c>
      <c r="L910" s="444">
        <f t="shared" ca="1" si="80"/>
        <v>-9144139.7959204055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-9144139.7959204055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-38185.445796604094</v>
      </c>
      <c r="L911" s="444">
        <f t="shared" ca="1" si="80"/>
        <v>-9202692.4369815867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-9202692.4369815867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-38429.41513435902</v>
      </c>
      <c r="L912" s="444">
        <f t="shared" ca="1" si="80"/>
        <v>-9261489.0473805238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-9261489.0473805238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-38674.401011021255</v>
      </c>
      <c r="L913" s="444">
        <f t="shared" ca="1" si="80"/>
        <v>-9320530.6436561234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-9320530.6436561234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-38920.407662169586</v>
      </c>
      <c r="L914" s="444">
        <f t="shared" ca="1" si="80"/>
        <v>-9379818.2465828713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-9379818.2465828713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-39167.439341031037</v>
      </c>
      <c r="L915" s="444">
        <f t="shared" ca="1" si="80"/>
        <v>-9439352.8811884802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-9439352.8811884802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-39415.500318554405</v>
      </c>
      <c r="L916" s="444">
        <f t="shared" ca="1" si="80"/>
        <v>-9499135.5767716132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-9499135.5767716132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-39664.594883484126</v>
      </c>
      <c r="L917" s="444">
        <f t="shared" ca="1" si="80"/>
        <v>-9559167.3669196758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-9559167.3669196758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-39914.727342434388</v>
      </c>
      <c r="L918" s="444">
        <f t="shared" ca="1" si="80"/>
        <v>-9619449.2895266879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-9619449.2895266879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-40165.902019963607</v>
      </c>
      <c r="L919" s="444">
        <f t="shared" ca="1" si="80"/>
        <v>-9679982.3868112303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-9679982.3868112303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-40418.123258649197</v>
      </c>
      <c r="L920" s="444">
        <f t="shared" ca="1" si="80"/>
        <v>-9740767.7053344566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-9740767.7053344566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-40671.39541916264</v>
      </c>
      <c r="L921" s="444">
        <f t="shared" ca="1" si="80"/>
        <v>-9801806.2960181963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-9801806.2960181963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-40925.722880344889</v>
      </c>
      <c r="L922" s="444">
        <f t="shared" ca="1" si="80"/>
        <v>-9863099.214163119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-9863099.214163119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-41181.110039282066</v>
      </c>
      <c r="L923" s="444">
        <f t="shared" ca="1" si="80"/>
        <v>-9924647.5194669794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-9924647.5194669794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-41437.561311381491</v>
      </c>
      <c r="L924" s="444">
        <f t="shared" ca="1" si="80"/>
        <v>-9986452.2760429382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-9986452.2760429382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-41695.081130447987</v>
      </c>
      <c r="L925" s="444">
        <f t="shared" ca="1" si="80"/>
        <v>-10048514.552437965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-10048514.552437965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-41953.673948760596</v>
      </c>
      <c r="L926" s="444">
        <f t="shared" ca="1" si="80"/>
        <v>-10110835.421651304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-10110835.421651304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-42213.344237149504</v>
      </c>
      <c r="L927" s="444">
        <f t="shared" ca="1" si="80"/>
        <v>-10173415.96115303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-10173415.96115303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-42474.096485073365</v>
      </c>
      <c r="L928" s="444">
        <f t="shared" ca="1" si="80"/>
        <v>-10236257.252902681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-10236257.252902681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-42735.935200696913</v>
      </c>
      <c r="L929" s="444">
        <f t="shared" ca="1" si="80"/>
        <v>-10299360.383367956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-10299360.383367956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-42998.864910968892</v>
      </c>
      <c r="L930" s="444">
        <f t="shared" ca="1" si="80"/>
        <v>-10362726.443543503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-10362726.443543503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-43262.890161700336</v>
      </c>
      <c r="L931" s="444">
        <f t="shared" ca="1" si="80"/>
        <v>-10426356.528969781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-10426356.528969781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-43528.015517643165</v>
      </c>
      <c r="L932" s="444">
        <f t="shared" ca="1" si="80"/>
        <v>-10490251.739752002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-10490251.739752002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-43794.245562569085</v>
      </c>
      <c r="L933" s="444">
        <f t="shared" ca="1" si="80"/>
        <v>-10554413.180579148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-10554413.180579148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-44061.584899348862</v>
      </c>
      <c r="L934" s="444">
        <f t="shared" ca="1" si="80"/>
        <v>-10618841.960743075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-10618841.960743075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-44330.038150031891</v>
      </c>
      <c r="L935" s="444">
        <f t="shared" ca="1" si="80"/>
        <v>-10683539.194157684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-10683539.194157684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-44599.609955926091</v>
      </c>
      <c r="L936" s="444">
        <f t="shared" ca="1" si="80"/>
        <v>-10748505.999378188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-10748505.999378188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-44870.304977678192</v>
      </c>
      <c r="L937" s="444">
        <f t="shared" ca="1" si="80"/>
        <v>-10813743.499620443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-10813743.499620443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-45142.127895354257</v>
      </c>
      <c r="L938" s="444">
        <f t="shared" ca="1" si="80"/>
        <v>-10879252.822780374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-10879252.822780374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-45415.083408520637</v>
      </c>
      <c r="L939" s="444">
        <f t="shared" ca="1" si="80"/>
        <v>-10945035.101453474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-10945035.101453474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-45689.176236325213</v>
      </c>
      <c r="L940" s="444">
        <f t="shared" ca="1" si="80"/>
        <v>-11011091.472954378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-11011091.472954378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-45964.41111757898</v>
      </c>
      <c r="L941" s="444">
        <f t="shared" ca="1" si="80"/>
        <v>-11077423.079336535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-11077423.079336535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-46240.792810837971</v>
      </c>
      <c r="L942" s="444">
        <f t="shared" ca="1" si="80"/>
        <v>-11144031.067411952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-11144031.067411952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-46518.326094485543</v>
      </c>
      <c r="L943" s="444">
        <f t="shared" ca="1" si="80"/>
        <v>-11210916.588771015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-11210916.588771015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-46797.01576681497</v>
      </c>
      <c r="L944" s="444">
        <f t="shared" ca="1" si="80"/>
        <v>-11278080.799802408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-11278080.799802408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-47076.866646112438</v>
      </c>
      <c r="L945" s="444">
        <f t="shared" ca="1" si="80"/>
        <v>-11345524.861713098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-11345524.861713098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-47357.88357074032</v>
      </c>
      <c r="L946" s="444">
        <f t="shared" ca="1" si="80"/>
        <v>-11413249.940548416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-11413249.940548416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-47640.071399220811</v>
      </c>
      <c r="L947" s="444">
        <f t="shared" ca="1" si="80"/>
        <v>-11481257.207212215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-11481257.207212215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-47923.435010319969</v>
      </c>
      <c r="L948" s="444">
        <f t="shared" ca="1" si="80"/>
        <v>-11549547.837487113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-11549547.837487113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-48207.979303132044</v>
      </c>
      <c r="L949" s="444">
        <f t="shared" ca="1" si="80"/>
        <v>-11618123.012054823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-11618123.012054823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-48493.709197164171</v>
      </c>
      <c r="L950" s="444">
        <f t="shared" ca="1" si="80"/>
        <v>-11686983.916516565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-11686983.916516565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-48780.629632421427</v>
      </c>
      <c r="L951" s="444">
        <f t="shared" ca="1" si="80"/>
        <v>-11756131.741413563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-11756131.741413563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-49068.745569492254</v>
      </c>
      <c r="L952" s="444">
        <f t="shared" ca="1" si="80"/>
        <v>-11825567.682247633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-11825567.682247633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-49358.06198963421</v>
      </c>
      <c r="L953" s="444">
        <f t="shared" ca="1" si="80"/>
        <v>-11895292.939501844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-11895292.939501844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-49648.583894860094</v>
      </c>
      <c r="L954" s="444">
        <f t="shared" ca="1" si="80"/>
        <v>-11965308.718661282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-11965308.718661282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-49940.316308024419</v>
      </c>
      <c r="L955" s="444">
        <f t="shared" ca="1" si="80"/>
        <v>-12035616.230233885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-12035616.230233885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-50233.264272910266</v>
      </c>
      <c r="L956" s="444">
        <f t="shared" ca="1" si="80"/>
        <v>-12106216.689771373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-12106216.689771373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-50527.432854316459</v>
      </c>
      <c r="L957" s="444">
        <f t="shared" ca="1" si="80"/>
        <v>-12177111.317890268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-12177111.317890268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-50822.827138145192</v>
      </c>
      <c r="L958" s="444">
        <f t="shared" ca="1" si="80"/>
        <v>-12248301.34029299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-12248301.34029299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-51119.452231489864</v>
      </c>
      <c r="L959" s="444">
        <f t="shared" ca="1" si="80"/>
        <v>-12319787.987789057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-12319787.987789057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-51417.313262723481</v>
      </c>
      <c r="L960" s="444">
        <f t="shared" ca="1" si="80"/>
        <v>-12391572.496316358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-12391572.496316358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-51716.415381587234</v>
      </c>
      <c r="L961" s="444">
        <f t="shared" ca="1" si="80"/>
        <v>-12463656.106962524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-12463656.106962524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-52016.763759279595</v>
      </c>
      <c r="L962" s="444">
        <f t="shared" ca="1" si="80"/>
        <v>-12536040.065986382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-12536040.065986382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-52318.363588545668</v>
      </c>
      <c r="L963" s="444">
        <f t="shared" ca="1" si="80"/>
        <v>-12608725.624839505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-12608725.624839505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-52621.22008376701</v>
      </c>
      <c r="L964" s="444">
        <f t="shared" ca="1" si="80"/>
        <v>-12681714.040187851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-12681714.040187851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-52925.338481051782</v>
      </c>
      <c r="L965" s="444">
        <f t="shared" ca="1" si="80"/>
        <v>-12755006.57393348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-12755006.57393348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-53230.724038325243</v>
      </c>
      <c r="L966" s="444">
        <f t="shared" ca="1" si="80"/>
        <v>-12828604.493236383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-12828604.493236383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-53537.382035420669</v>
      </c>
      <c r="L967" s="444">
        <f t="shared" ca="1" si="80"/>
        <v>-12902509.070536382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-12902509.070536382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-53845.317774170668</v>
      </c>
      <c r="L968" s="444">
        <f t="shared" ca="1" si="80"/>
        <v>-12976721.583575131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-12976721.583575131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-54154.536578498788</v>
      </c>
      <c r="L969" s="444">
        <f t="shared" ca="1" si="80"/>
        <v>-13051243.315418208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-13051243.315418208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-54465.043794511606</v>
      </c>
      <c r="L970" s="444">
        <f t="shared" ca="1" si="80"/>
        <v>-13126075.554477297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-13126075.554477297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-54776.844790591153</v>
      </c>
      <c r="L971" s="444">
        <f t="shared" ca="1" si="80"/>
        <v>-13201219.594532466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-13201219.594532466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-55089.944957487678</v>
      </c>
      <c r="L972" s="444">
        <f t="shared" ca="1" si="80"/>
        <v>-13276676.734754531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-13276676.734754531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-55404.349708412941</v>
      </c>
      <c r="L973" s="444">
        <f t="shared" ca="1" si="80"/>
        <v>-13352448.279727522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-13352448.279727522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-55720.064479133747</v>
      </c>
      <c r="L974" s="444">
        <f t="shared" ca="1" si="80"/>
        <v>-13428535.539471233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-13428535.539471233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-56037.09472806588</v>
      </c>
      <c r="L975" s="444">
        <f t="shared" ca="1" si="80"/>
        <v>-13504939.829463877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-13504939.829463877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-56355.445936368567</v>
      </c>
      <c r="L976" s="444">
        <f t="shared" ca="1" si="80"/>
        <v>-13581662.470664823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-13581662.470664823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-56675.123608039168</v>
      </c>
      <c r="L977" s="444">
        <f t="shared" ca="1" si="80"/>
        <v>-13658704.789537441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-13658704.789537441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-56996.133270008409</v>
      </c>
      <c r="L978" s="444">
        <f t="shared" ca="1" si="80"/>
        <v>-13736068.118072027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-13736068.118072027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-57318.480472235853</v>
      </c>
      <c r="L979" s="444">
        <f t="shared" ca="1" si="80"/>
        <v>-13813753.79380884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-13813753.79380884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-57642.17078780591</v>
      </c>
      <c r="L980" s="444">
        <f t="shared" ca="1" si="80"/>
        <v>-13891763.159861224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-13891763.159861224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-57967.209813024165</v>
      </c>
      <c r="L981" s="444">
        <f t="shared" ca="1" si="80"/>
        <v>-13970097.564938826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-13970097.564938826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-58293.603167514186</v>
      </c>
      <c r="L982" s="444">
        <f t="shared" ca="1" si="80"/>
        <v>-14048758.363370918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-14048758.363370918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-58621.356494314568</v>
      </c>
      <c r="L983" s="444">
        <f t="shared" ca="1" si="80"/>
        <v>-14127746.915129811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-14127746.915129811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-58950.475459976624</v>
      </c>
      <c r="L984" s="444">
        <f t="shared" ca="1" si="80"/>
        <v>-14207064.585854365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-14207064.585854365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-59280.965754662255</v>
      </c>
      <c r="L985" s="444">
        <f t="shared" ca="1" si="80"/>
        <v>-14286712.746873604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-14286712.746873604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-59612.833092242421</v>
      </c>
      <c r="L986" s="444">
        <f t="shared" ca="1" si="80"/>
        <v>-14366692.775230424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-14366692.775230424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-59946.083210395846</v>
      </c>
      <c r="L987" s="444">
        <f t="shared" ca="1" si="80"/>
        <v>-14447006.053705398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-14447006.053705398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-60280.721870708228</v>
      </c>
      <c r="L988" s="444">
        <f t="shared" ca="1" si="80"/>
        <v>-14527653.970840683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-14527653.970840683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-60616.754858771921</v>
      </c>
      <c r="L989" s="444">
        <f t="shared" ca="1" si="80"/>
        <v>-14608637.920964032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-14608637.920964032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-60954.187984285883</v>
      </c>
      <c r="L990" s="444">
        <f t="shared" ca="1" si="80"/>
        <v>-14689959.304212896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-14689959.304212896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-61293.027081156142</v>
      </c>
      <c r="L991" s="444">
        <f t="shared" ca="1" si="80"/>
        <v>-14771619.52655863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-14771619.52655863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-61633.278007596702</v>
      </c>
      <c r="L992" s="444">
        <f t="shared" ca="1" si="80"/>
        <v>-14853619.999830805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-14853619.999830805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-61974.946646230761</v>
      </c>
      <c r="L993" s="444">
        <f t="shared" ca="1" si="80"/>
        <v>-14935962.141741613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-14935962.141741613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-62318.038904192457</v>
      </c>
      <c r="L994" s="444">
        <f t="shared" ca="1" si="80"/>
        <v>-15018647.375910383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-15018647.375910383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-62662.560713229002</v>
      </c>
      <c r="L995" s="444">
        <f t="shared" ca="1" si="80"/>
        <v>-15101677.13188819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-15101677.13188819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-63008.518029803199</v>
      </c>
      <c r="L996" s="444">
        <f t="shared" ca="1" si="80"/>
        <v>-15185052.845182572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-15185052.845182572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-63355.916835196454</v>
      </c>
      <c r="L997" s="444">
        <f t="shared" ca="1" si="80"/>
        <v>-15268775.957282346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-15268775.957282346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-63704.763135612178</v>
      </c>
      <c r="L998" s="444">
        <f t="shared" ca="1" si="80"/>
        <v>-15352847.915682536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-15352847.915682536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-64055.06296227964</v>
      </c>
      <c r="L999" s="444">
        <f t="shared" ca="1" si="80"/>
        <v>-15437270.173909392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-15437270.173909392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-64406.822371558206</v>
      </c>
      <c r="L1000" s="444">
        <f t="shared" ca="1" si="80"/>
        <v>-15522044.191545527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-15522044.191545527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-64760.047445042102</v>
      </c>
      <c r="L1001" s="444">
        <f t="shared" ca="1" si="80"/>
        <v>-15607171.434255147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-15607171.434255147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-65114.744289665512</v>
      </c>
      <c r="L1002" s="444">
        <f t="shared" ca="1" si="80"/>
        <v>-15692653.373809392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-15692653.373809392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-65470.919037808213</v>
      </c>
      <c r="L1003" s="444">
        <f t="shared" ca="1" si="80"/>
        <v>-15778491.488111777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-15778491.488111777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-65828.577847401481</v>
      </c>
      <c r="L1004" s="444">
        <f t="shared" ca="1" si="80"/>
        <v>-15864687.261223756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-15864687.261223756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-66187.726902034716</v>
      </c>
      <c r="L1005" s="444">
        <f t="shared" ca="1" si="80"/>
        <v>-15951242.183390368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-15951242.183390368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-66548.372411062272</v>
      </c>
      <c r="L1006" s="444">
        <f t="shared" ca="1" si="80"/>
        <v>-16038157.751066009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-16038157.751066009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-66910.520609710788</v>
      </c>
      <c r="L1007" s="444">
        <f t="shared" ca="1" si="80"/>
        <v>-16125435.466940297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-16125435.466940297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-67274.17775918699</v>
      </c>
      <c r="L1008" s="444">
        <f t="shared" ca="1" si="80"/>
        <v>-16213076.839964062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-16213076.839964062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-67639.350146786004</v>
      </c>
      <c r="L1009" s="444">
        <f t="shared" ca="1" si="80"/>
        <v>-16301083.385375425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-16301083.385375425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-68006.044086000009</v>
      </c>
      <c r="L1010" s="444">
        <f t="shared" ca="1" si="80"/>
        <v>-16389456.624726003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-16389456.624726003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-68374.265916627424</v>
      </c>
      <c r="L1011" s="444">
        <f t="shared" ca="1" si="80"/>
        <v>-16478198.085907208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-16478198.085907208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-68744.022004882441</v>
      </c>
      <c r="L1012" s="444">
        <f t="shared" ca="1" si="80"/>
        <v>-16567309.303176668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-16567309.303176668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-69115.318743505195</v>
      </c>
      <c r="L1013" s="444">
        <f t="shared" ca="1" si="80"/>
        <v>-16656791.81718475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-16656791.81718475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-69488.162551872199</v>
      </c>
      <c r="L1014" s="444">
        <f t="shared" ca="1" si="80"/>
        <v>-16746647.1750012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-16746647.1750012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-69862.559876107407</v>
      </c>
      <c r="L1015" s="444">
        <f t="shared" ca="1" si="80"/>
        <v>-16836876.930141885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-16836876.930141885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-70238.51718919359</v>
      </c>
      <c r="L1016" s="444">
        <f t="shared" ca="1" si="80"/>
        <v>-16927482.642595656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-16927482.642595656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-70616.040991084301</v>
      </c>
      <c r="L1017" s="444">
        <f t="shared" ca="1" si="80"/>
        <v>-17018465.878851317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-17018465.878851317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-70995.137808816231</v>
      </c>
      <c r="L1018" s="444">
        <f t="shared" ca="1" si="80"/>
        <v>-17109828.211924709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-17109828.211924709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-71375.814196622028</v>
      </c>
      <c r="L1019" s="444">
        <f t="shared" ca="1" si="80"/>
        <v>-17201571.221385911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-17201571.221385911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-71758.076736043702</v>
      </c>
      <c r="L1020" s="444">
        <f t="shared" ca="1" si="80"/>
        <v>-17293696.493386533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-17293696.493386533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-72141.932036046288</v>
      </c>
      <c r="L1021" s="444">
        <f t="shared" ca="1" si="80"/>
        <v>-17386205.620687157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-17386205.620687157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-72527.386733132225</v>
      </c>
      <c r="L1022" s="444">
        <f t="shared" ca="1" si="80"/>
        <v>-17479100.202684868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-17479100.202684868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-72914.447491456027</v>
      </c>
      <c r="L1023" s="444">
        <f t="shared" ca="1" si="80"/>
        <v>-17572381.845440902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-17572381.845440902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-73303.121002939501</v>
      </c>
      <c r="L1024" s="444">
        <f t="shared" ca="1" si="80"/>
        <v>-17666052.161708418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-17666052.161708418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-73693.413987387481</v>
      </c>
      <c r="L1025" s="444">
        <f t="shared" ca="1" si="80"/>
        <v>-17760112.770960383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-17760112.770960383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-74085.333192603997</v>
      </c>
      <c r="L1026" s="444">
        <f t="shared" ca="1" si="80"/>
        <v>-17854565.299417567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-17854565.299417567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-74478.885394508936</v>
      </c>
      <c r="L1027" s="444">
        <f t="shared" ca="1" si="80"/>
        <v>-17949411.380076654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-17949411.380076654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-74874.07739725514</v>
      </c>
      <c r="L1028" s="444">
        <f t="shared" ref="L1028:L1282" ca="1" si="104">I1028-J1028+K1028</f>
        <v>-18044652.652738485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-18044652.652738485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-75270.91603334609</v>
      </c>
      <c r="L1029" s="444">
        <f t="shared" ca="1" si="104"/>
        <v>-18140290.76403641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-18140290.76403641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-75669.408163754109</v>
      </c>
      <c r="L1030" s="444">
        <f t="shared" ca="1" si="104"/>
        <v>-18236327.36746474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-18236327.36746474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-76069.560678038819</v>
      </c>
      <c r="L1031" s="444">
        <f t="shared" ca="1" si="104"/>
        <v>-18332764.123407356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-18332764.123407356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-76471.380494466386</v>
      </c>
      <c r="L1032" s="444">
        <f t="shared" ca="1" si="104"/>
        <v>-18429602.699166402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-18429602.699166402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-76874.874560129087</v>
      </c>
      <c r="L1033" s="444">
        <f t="shared" ca="1" si="104"/>
        <v>-18526844.768991109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-18526844.768991109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-77280.049851065356</v>
      </c>
      <c r="L1034" s="444">
        <f t="shared" ca="1" si="104"/>
        <v>-18624492.01410675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-18624492.01410675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-77686.913372380528</v>
      </c>
      <c r="L1035" s="444">
        <f t="shared" ca="1" si="104"/>
        <v>-18722546.122743707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-18722546.122743707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-78095.472158367847</v>
      </c>
      <c r="L1036" s="444">
        <f t="shared" ca="1" si="104"/>
        <v>-18821008.790166654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-18821008.790166654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-78505.733272630125</v>
      </c>
      <c r="L1037" s="444">
        <f t="shared" ca="1" si="104"/>
        <v>-18919881.718703862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-18919881.718703862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-78917.703808201826</v>
      </c>
      <c r="L1038" s="444">
        <f t="shared" ca="1" si="104"/>
        <v>-19019166.617776643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-19019166.617776643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-79331.390887671761</v>
      </c>
      <c r="L1039" s="444">
        <f t="shared" ca="1" si="104"/>
        <v>-19118865.203928892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-19118865.203928892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-79746.80166330612</v>
      </c>
      <c r="L1040" s="444">
        <f t="shared" ca="1" si="104"/>
        <v>-19218979.200856775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-19218979.200856775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-80163.943317172307</v>
      </c>
      <c r="L1041" s="444">
        <f t="shared" ca="1" si="104"/>
        <v>-19319510.339438524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-19319510.339438524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-80582.823061262927</v>
      </c>
      <c r="L1042" s="444">
        <f t="shared" ca="1" si="104"/>
        <v>-19420460.357764363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-19420460.357764363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-81003.44813762058</v>
      </c>
      <c r="L1043" s="444">
        <f t="shared" ca="1" si="104"/>
        <v>-19521831.001166563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-19521831.001166563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-81425.825818463083</v>
      </c>
      <c r="L1044" s="444">
        <f t="shared" ca="1" si="104"/>
        <v>-19623624.022249606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-19623624.022249606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-81849.963406309093</v>
      </c>
      <c r="L1045" s="444">
        <f t="shared" ca="1" si="104"/>
        <v>-19725841.180920493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-19725841.180920493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-82275.868234104462</v>
      </c>
      <c r="L1046" s="444">
        <f t="shared" ca="1" si="104"/>
        <v>-19828484.244419176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-19828484.244419176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-82703.547665348975</v>
      </c>
      <c r="L1047" s="444">
        <f t="shared" ca="1" si="104"/>
        <v>-19931554.987349104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-19931554.987349104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-83133.009094223671</v>
      </c>
      <c r="L1048" s="444">
        <f t="shared" ca="1" si="104"/>
        <v>-20035055.191707905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-20035055.191707905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-83564.259945718673</v>
      </c>
      <c r="L1049" s="444">
        <f t="shared" ca="1" si="104"/>
        <v>-20138986.646918204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-20138986.646918204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-83997.307675761593</v>
      </c>
      <c r="L1050" s="444">
        <f t="shared" ca="1" si="104"/>
        <v>-20243351.149858542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-20243351.149858542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-84432.159771346327</v>
      </c>
      <c r="L1051" s="444">
        <f t="shared" ca="1" si="104"/>
        <v>-20348150.504894465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-20348150.504894465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-84868.823750662676</v>
      </c>
      <c r="L1052" s="444">
        <f t="shared" ca="1" si="104"/>
        <v>-20453386.523909707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-20453386.523909707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-85307.307163226185</v>
      </c>
      <c r="L1053" s="444">
        <f t="shared" ca="1" si="104"/>
        <v>-20559061.026337512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-20559061.026337512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-85747.617590008711</v>
      </c>
      <c r="L1054" s="444">
        <f t="shared" ca="1" si="104"/>
        <v>-20665175.8391921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-20665175.8391921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-86189.762643569484</v>
      </c>
      <c r="L1055" s="444">
        <f t="shared" ca="1" si="104"/>
        <v>-20771732.797100246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-20771732.797100246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-86633.749968186763</v>
      </c>
      <c r="L1056" s="444">
        <f t="shared" ca="1" si="104"/>
        <v>-20878733.74233301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-20878733.74233301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-87079.587239989953</v>
      </c>
      <c r="L1057" s="444">
        <f t="shared" ca="1" si="104"/>
        <v>-20986180.524837576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-20986180.524837576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-87527.2821670923</v>
      </c>
      <c r="L1058" s="444">
        <f t="shared" ca="1" si="104"/>
        <v>-21094075.002269246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-21094075.002269246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-87976.842489724266</v>
      </c>
      <c r="L1059" s="444">
        <f t="shared" ca="1" si="104"/>
        <v>-21202419.040023547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-21202419.040023547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-88428.27598036718</v>
      </c>
      <c r="L1060" s="444">
        <f t="shared" ca="1" si="104"/>
        <v>-21311214.511268493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-21311214.511268493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-88881.590443887791</v>
      </c>
      <c r="L1061" s="444">
        <f t="shared" ca="1" si="104"/>
        <v>-21420463.296976957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-21420463.296976957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-89336.793717673063</v>
      </c>
      <c r="L1062" s="444">
        <f t="shared" ca="1" si="104"/>
        <v>-21530167.28595921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-21530167.28595921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-89793.893671765778</v>
      </c>
      <c r="L1063" s="444">
        <f t="shared" ca="1" si="104"/>
        <v>-21640328.374895554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-21640328.374895554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-90252.898209000545</v>
      </c>
      <c r="L1064" s="444">
        <f t="shared" ca="1" si="104"/>
        <v>-21750948.468369134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-21750948.468369134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-90713.815265140467</v>
      </c>
      <c r="L1065" s="444">
        <f t="shared" ca="1" si="104"/>
        <v>-21862029.478898853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-21862029.478898853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-91176.652809014297</v>
      </c>
      <c r="L1066" s="444">
        <f t="shared" ca="1" si="104"/>
        <v>-21973573.326972444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-21973573.326972444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-91641.418842654253</v>
      </c>
      <c r="L1067" s="444">
        <f t="shared" ca="1" si="104"/>
        <v>-22085581.941079676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-22085581.941079676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-92108.121401434386</v>
      </c>
      <c r="L1068" s="444">
        <f t="shared" ca="1" si="104"/>
        <v>-22198057.257745687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-22198057.257745687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-92576.76855420944</v>
      </c>
      <c r="L1069" s="444">
        <f t="shared" ca="1" si="104"/>
        <v>-22311001.221564475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-22311001.221564475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-93047.368403454384</v>
      </c>
      <c r="L1070" s="444">
        <f t="shared" ca="1" si="104"/>
        <v>-22424415.785232507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-22424415.785232507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-93519.929085404525</v>
      </c>
      <c r="L1071" s="444">
        <f t="shared" ca="1" si="104"/>
        <v>-22538302.909582488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-22538302.909582488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-93994.458770196114</v>
      </c>
      <c r="L1072" s="444">
        <f t="shared" ca="1" si="104"/>
        <v>-22652664.563617263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-22652664.563617263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-94470.965662007671</v>
      </c>
      <c r="L1073" s="444">
        <f t="shared" ca="1" si="104"/>
        <v>-22767502.724543847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-22767502.724543847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-94949.457999201768</v>
      </c>
      <c r="L1074" s="444">
        <f t="shared" ca="1" si="104"/>
        <v>-22882819.377807628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-22882819.377807628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-95429.944054467531</v>
      </c>
      <c r="L1075" s="444">
        <f t="shared" ca="1" si="104"/>
        <v>-22998616.517126672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-22998616.517126672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-95912.432134963543</v>
      </c>
      <c r="L1076" s="444">
        <f t="shared" ca="1" si="104"/>
        <v>-23114896.144526213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-23114896.144526213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-96396.930582461631</v>
      </c>
      <c r="L1077" s="444">
        <f t="shared" ca="1" si="104"/>
        <v>-23231660.270373251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-23231660.270373251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-96883.44777349096</v>
      </c>
      <c r="L1078" s="444">
        <f t="shared" ca="1" si="104"/>
        <v>-23348910.913411319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-23348910.913411319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-97371.992119482908</v>
      </c>
      <c r="L1079" s="444">
        <f t="shared" ca="1" si="104"/>
        <v>-23466650.100795381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-23466650.100795381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-97862.572066916488</v>
      </c>
      <c r="L1080" s="444">
        <f t="shared" ca="1" si="104"/>
        <v>-23584879.868126877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-23584879.868126877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-98355.196097464388</v>
      </c>
      <c r="L1081" s="444">
        <f t="shared" ca="1" si="104"/>
        <v>-23703602.259488918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-23703602.259488918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-98849.87272813957</v>
      </c>
      <c r="L1082" s="444">
        <f t="shared" ca="1" si="104"/>
        <v>-23822819.327481635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-23822819.327481635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-99346.610511442559</v>
      </c>
      <c r="L1083" s="444">
        <f t="shared" ca="1" si="104"/>
        <v>-23942533.133257654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-23942533.133257654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-99845.418035509298</v>
      </c>
      <c r="L1084" s="444">
        <f t="shared" ca="1" si="104"/>
        <v>-24062745.746557742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-24062745.746557742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-100346.30392425967</v>
      </c>
      <c r="L1085" s="444">
        <f t="shared" ca="1" si="104"/>
        <v>-24183459.245746579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-24183459.245746579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-100849.27683754648</v>
      </c>
      <c r="L1086" s="444">
        <f t="shared" ca="1" si="104"/>
        <v>-24304675.717848703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-24304675.717848703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-101354.34547130534</v>
      </c>
      <c r="L1087" s="444">
        <f t="shared" ca="1" si="104"/>
        <v>-24426397.258584585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-24426397.258584585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-101861.51855770484</v>
      </c>
      <c r="L1088" s="444">
        <f t="shared" ca="1" si="104"/>
        <v>-24548625.972406868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-24548625.972406868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-102370.80486529769</v>
      </c>
      <c r="L1089" s="444">
        <f t="shared" ca="1" si="104"/>
        <v>-24671363.972536743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-24671363.972536743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-102882.21319917217</v>
      </c>
      <c r="L1090" s="444">
        <f t="shared" ca="1" si="104"/>
        <v>-24794613.381000493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-24794613.381000493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-103395.75240110446</v>
      </c>
      <c r="L1091" s="444">
        <f t="shared" ca="1" si="104"/>
        <v>-24918376.328666177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-24918376.328666177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-103911.43134971148</v>
      </c>
      <c r="L1092" s="444">
        <f t="shared" ca="1" si="104"/>
        <v>-25042654.955280464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-25042654.955280464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-104429.25896060435</v>
      </c>
      <c r="L1093" s="444">
        <f t="shared" ca="1" si="104"/>
        <v>-25167451.409505647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-25167451.409505647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-104949.24418654261</v>
      </c>
      <c r="L1094" s="444">
        <f t="shared" ca="1" si="104"/>
        <v>-25292767.848956767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-25292767.848956767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-105471.39601758894</v>
      </c>
      <c r="L1095" s="444">
        <f t="shared" ca="1" si="104"/>
        <v>-25418606.440238934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-25418606.440238934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-105995.72348126463</v>
      </c>
      <c r="L1096" s="444">
        <f t="shared" ca="1" si="104"/>
        <v>-25544969.358984776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-25544969.358984776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-106522.23564270564</v>
      </c>
      <c r="L1097" s="444">
        <f t="shared" ca="1" si="104"/>
        <v>-25671858.789892059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-25671858.789892059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-107050.94160481932</v>
      </c>
      <c r="L1098" s="444">
        <f t="shared" ca="1" si="104"/>
        <v>-25799276.926761456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-25799276.926761456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-107581.8505084418</v>
      </c>
      <c r="L1099" s="444">
        <f t="shared" ca="1" si="104"/>
        <v>-25927225.972534474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-25927225.972534474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-108114.97153249604</v>
      </c>
      <c r="L1100" s="444">
        <f t="shared" ca="1" si="104"/>
        <v>-26055708.139331549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-26055708.139331549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-108650.31389415053</v>
      </c>
      <c r="L1101" s="444">
        <f t="shared" ca="1" si="104"/>
        <v>-26184725.648490276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-26184725.648490276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-109187.88684897855</v>
      </c>
      <c r="L1102" s="444">
        <f t="shared" ca="1" si="104"/>
        <v>-26314280.730603833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-26314280.730603833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-109727.69969111837</v>
      </c>
      <c r="L1103" s="444">
        <f t="shared" ca="1" si="104"/>
        <v>-26444375.625559527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-26444375.625559527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-110269.76175343378</v>
      </c>
      <c r="L1104" s="444">
        <f t="shared" ca="1" si="104"/>
        <v>-26575012.582577538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-26575012.582577538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-110814.08240767547</v>
      </c>
      <c r="L1105" s="444">
        <f t="shared" ca="1" si="104"/>
        <v>-26706193.860249791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-26706193.860249791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-111360.67106464319</v>
      </c>
      <c r="L1106" s="444">
        <f t="shared" ca="1" si="104"/>
        <v>-26837921.72657901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-26837921.72657901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-111909.53717434827</v>
      </c>
      <c r="L1107" s="444">
        <f t="shared" ca="1" si="104"/>
        <v>-26970198.459017936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-26970198.459017936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-112460.69022617715</v>
      </c>
      <c r="L1108" s="444">
        <f t="shared" ca="1" si="104"/>
        <v>-27103026.344508693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-27103026.344508693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-113014.13974905529</v>
      </c>
      <c r="L1109" s="444">
        <f t="shared" ca="1" si="104"/>
        <v>-27236407.679522324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-27236407.679522324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-113569.8953116121</v>
      </c>
      <c r="L1110" s="444">
        <f t="shared" ca="1" si="104"/>
        <v>-27370344.770098515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-27370344.770098515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-114127.96652234622</v>
      </c>
      <c r="L1111" s="444">
        <f t="shared" ca="1" si="104"/>
        <v>-27504839.93188544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-27504839.93188544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-114688.36302979174</v>
      </c>
      <c r="L1112" s="444">
        <f t="shared" ca="1" si="104"/>
        <v>-27639895.490179811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-27639895.490179811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-115251.09452268494</v>
      </c>
      <c r="L1113" s="444">
        <f t="shared" ca="1" si="104"/>
        <v>-27775513.779967073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-27775513.779967073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-115816.1707301319</v>
      </c>
      <c r="L1114" s="444">
        <f t="shared" ca="1" si="104"/>
        <v>-27911697.145961784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-27911697.145961784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-116383.6014217765</v>
      </c>
      <c r="L1115" s="444">
        <f t="shared" ca="1" si="104"/>
        <v>-28048447.942648139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-28048447.942648139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-116953.39640796965</v>
      </c>
      <c r="L1116" s="444">
        <f t="shared" ca="1" si="104"/>
        <v>-28185768.534320686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-28185768.534320686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-117525.56553993862</v>
      </c>
      <c r="L1117" s="444">
        <f t="shared" ca="1" si="104"/>
        <v>-28323661.295125201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-28323661.295125201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-118100.11870995742</v>
      </c>
      <c r="L1118" s="444">
        <f t="shared" ca="1" si="104"/>
        <v>-28462128.609099738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-28462128.609099738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-118677.06585151798</v>
      </c>
      <c r="L1119" s="444">
        <f t="shared" ca="1" si="104"/>
        <v>-28601172.870215833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-28601172.870215833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-119256.41693950171</v>
      </c>
      <c r="L1120" s="444">
        <f t="shared" ca="1" si="104"/>
        <v>-28740796.482419912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-28740796.482419912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-119838.18199035202</v>
      </c>
      <c r="L1121" s="444">
        <f t="shared" ca="1" si="104"/>
        <v>-28881001.859674841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-28881001.859674841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-120422.37106224759</v>
      </c>
      <c r="L1122" s="444">
        <f t="shared" ca="1" si="104"/>
        <v>-29021791.426001668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-29021791.426001668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-121008.99425527602</v>
      </c>
      <c r="L1123" s="444">
        <f t="shared" ca="1" si="104"/>
        <v>-29163167.61552152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-29163167.61552152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-121598.06171160874</v>
      </c>
      <c r="L1124" s="444">
        <f t="shared" ca="1" si="104"/>
        <v>-29305132.872497708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-29305132.872497708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-122189.58361567619</v>
      </c>
      <c r="L1125" s="444">
        <f t="shared" ca="1" si="104"/>
        <v>-29447689.651377961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-29447689.651377961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-122783.57019434391</v>
      </c>
      <c r="L1126" s="444">
        <f t="shared" ca="1" si="104"/>
        <v>-29590840.416836884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-29590840.416836884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-123380.03171708941</v>
      </c>
      <c r="L1127" s="444">
        <f t="shared" ca="1" si="104"/>
        <v>-29734587.64381855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-29734587.64381855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-123978.9784961797</v>
      </c>
      <c r="L1128" s="444">
        <f t="shared" ca="1" si="104"/>
        <v>-29878933.817579307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-29878933.817579307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-124580.4208868495</v>
      </c>
      <c r="L1129" s="444">
        <f t="shared" ca="1" si="104"/>
        <v>-30023881.433730733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-30023881.433730733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-125184.36928748045</v>
      </c>
      <c r="L1130" s="444">
        <f t="shared" ca="1" si="104"/>
        <v>-30169432.99828279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-30169432.99828279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-125790.83413978069</v>
      </c>
      <c r="L1131" s="444">
        <f t="shared" ca="1" si="104"/>
        <v>-30315591.027687147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-30315591.027687147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-126399.82592896554</v>
      </c>
      <c r="L1132" s="444">
        <f t="shared" ca="1" si="104"/>
        <v>-30462358.048880689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-30462358.048880689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-127011.35518393861</v>
      </c>
      <c r="L1133" s="444">
        <f t="shared" ca="1" si="104"/>
        <v>-30609736.599329207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-30609736.599329207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-127625.43247747411</v>
      </c>
      <c r="L1134" s="444">
        <f t="shared" ca="1" si="104"/>
        <v>-30757729.227071259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-30757729.227071259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-128242.06842639932</v>
      </c>
      <c r="L1135" s="444">
        <f t="shared" ca="1" si="104"/>
        <v>-30906338.490762237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-30906338.490762237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-128861.27369177839</v>
      </c>
      <c r="L1136" s="444">
        <f t="shared" ca="1" si="104"/>
        <v>-31055566.959718592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-31055566.959718592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-129483.05897909653</v>
      </c>
      <c r="L1137" s="444">
        <f t="shared" ca="1" si="104"/>
        <v>-31205417.213962268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-31205417.213962268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-130107.43503844518</v>
      </c>
      <c r="L1138" s="444">
        <f t="shared" ca="1" si="104"/>
        <v>-31355891.84426529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-31355891.84426529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-130734.41266470778</v>
      </c>
      <c r="L1139" s="444">
        <f t="shared" ca="1" si="104"/>
        <v>-31506993.452194575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-31506993.452194575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-131364.00269774644</v>
      </c>
      <c r="L1140" s="444">
        <f t="shared" ca="1" si="104"/>
        <v>-31658724.6501569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-31658724.6501569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-131996.21602258948</v>
      </c>
      <c r="L1141" s="444">
        <f t="shared" ca="1" si="104"/>
        <v>-31811088.061444066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-31811088.061444066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-132631.06356961932</v>
      </c>
      <c r="L1142" s="444">
        <f t="shared" ca="1" si="104"/>
        <v>-31964086.320278265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-31964086.320278265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-133268.55631476184</v>
      </c>
      <c r="L1143" s="444">
        <f t="shared" ca="1" si="104"/>
        <v>-32117722.071857605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-32117722.071857605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-133908.70527967575</v>
      </c>
      <c r="L1144" s="444">
        <f t="shared" ca="1" si="104"/>
        <v>-32271997.972401857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-32271997.972401857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-134551.52153194349</v>
      </c>
      <c r="L1145" s="444">
        <f t="shared" ca="1" si="104"/>
        <v>-32426916.689198378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-32426916.689198378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-135197.01618526233</v>
      </c>
      <c r="L1146" s="444">
        <f t="shared" ca="1" si="104"/>
        <v>-32582480.900648218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-32582480.900648218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-135845.20039963664</v>
      </c>
      <c r="L1147" s="444">
        <f t="shared" ca="1" si="104"/>
        <v>-32738693.296312433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-32738693.296312433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-136496.08538157088</v>
      </c>
      <c r="L1148" s="444">
        <f t="shared" ca="1" si="104"/>
        <v>-32895556.576958582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-32895556.576958582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-137149.68238426317</v>
      </c>
      <c r="L1149" s="444">
        <f t="shared" ca="1" si="104"/>
        <v>-33053073.454607423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-33053073.454607423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-137806.00270780001</v>
      </c>
      <c r="L1150" s="444">
        <f t="shared" ca="1" si="104"/>
        <v>-33211246.652579803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-33211246.652579803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-138465.0576993516</v>
      </c>
      <c r="L1151" s="444">
        <f t="shared" ca="1" si="104"/>
        <v>-33370078.905543733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-33370078.905543733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-139126.85875336794</v>
      </c>
      <c r="L1152" s="444">
        <f t="shared" ca="1" si="104"/>
        <v>-33529572.95956168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-33529572.95956168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-139791.41731177605</v>
      </c>
      <c r="L1153" s="444">
        <f t="shared" ca="1" si="104"/>
        <v>-33689731.572138034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-33689731.572138034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-140458.74486417754</v>
      </c>
      <c r="L1154" s="444">
        <f t="shared" ca="1" si="104"/>
        <v>-33850557.512266792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-33850557.512266792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-141128.85294804737</v>
      </c>
      <c r="L1155" s="444">
        <f t="shared" ca="1" si="104"/>
        <v>-34012053.560479417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-34012053.560479417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-141801.75314893332</v>
      </c>
      <c r="L1156" s="444">
        <f t="shared" ca="1" si="104"/>
        <v>-34174222.508892931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-34174222.508892931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-142477.45710065629</v>
      </c>
      <c r="L1157" s="444">
        <f t="shared" ca="1" si="104"/>
        <v>-34337067.161258169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-34337067.161258169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-143155.97648551143</v>
      </c>
      <c r="L1158" s="444">
        <f t="shared" ca="1" si="104"/>
        <v>-34500590.33300826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-34500590.33300826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-143837.32303447014</v>
      </c>
      <c r="L1159" s="444">
        <f t="shared" ca="1" si="104"/>
        <v>-34664794.85130731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-34664794.85130731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-144521.50852738286</v>
      </c>
      <c r="L1160" s="444">
        <f t="shared" ca="1" si="104"/>
        <v>-34829683.555099271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-34829683.555099271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-145208.54479318269</v>
      </c>
      <c r="L1161" s="444">
        <f t="shared" ca="1" si="104"/>
        <v>-34995259.29515703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-34995259.29515703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-145898.44371009004</v>
      </c>
      <c r="L1162" s="444">
        <f t="shared" ca="1" si="104"/>
        <v>-35161524.934131697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-35161524.934131697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-146591.21720581781</v>
      </c>
      <c r="L1163" s="444">
        <f t="shared" ca="1" si="104"/>
        <v>-35328483.34660209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-35328483.34660209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-147286.87725777779</v>
      </c>
      <c r="L1164" s="444">
        <f t="shared" ca="1" si="104"/>
        <v>-35496137.419124447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-35496137.419124447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-147985.43589328759</v>
      </c>
      <c r="L1165" s="444">
        <f t="shared" ca="1" si="104"/>
        <v>-35664490.050282314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-35664490.050282314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-148686.90518977871</v>
      </c>
      <c r="L1166" s="444">
        <f t="shared" ca="1" si="104"/>
        <v>-35833544.150736675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-35833544.150736675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-149391.29727500523</v>
      </c>
      <c r="L1167" s="444">
        <f t="shared" ca="1" si="104"/>
        <v>-36003302.643276259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-36003302.643276259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-150098.62432725349</v>
      </c>
      <c r="L1168" s="444">
        <f t="shared" ca="1" si="104"/>
        <v>-36173768.462868087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-36173768.462868087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-150724.03526195037</v>
      </c>
      <c r="L1169" s="444">
        <f t="shared" ca="1" si="104"/>
        <v>-36324492.498130038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-36324492.498130038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-151352.05207554181</v>
      </c>
      <c r="L1170" s="444">
        <f t="shared" ca="1" si="104"/>
        <v>-36475844.550205581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-36475844.550205581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-151982.6856258566</v>
      </c>
      <c r="L1171" s="444">
        <f t="shared" ca="1" si="104"/>
        <v>-36627827.235831439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-36627827.235831439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-152615.94681596433</v>
      </c>
      <c r="L1172" s="444">
        <f t="shared" ca="1" si="104"/>
        <v>-36780443.182647407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-36780443.182647407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-153251.84659436421</v>
      </c>
      <c r="L1173" s="444">
        <f t="shared" ca="1" si="104"/>
        <v>-36933695.029241771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-36933695.029241771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-153890.39595517406</v>
      </c>
      <c r="L1174" s="444">
        <f t="shared" ca="1" si="104"/>
        <v>-37087585.425196946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-37087585.425196946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-154531.6059383206</v>
      </c>
      <c r="L1175" s="444">
        <f t="shared" ca="1" si="104"/>
        <v>-37242117.031135269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-37242117.031135269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-155175.48762973028</v>
      </c>
      <c r="L1176" s="444">
        <f t="shared" ca="1" si="104"/>
        <v>-37397292.518765002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-37397292.518765002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-155822.05216152084</v>
      </c>
      <c r="L1177" s="444">
        <f t="shared" ca="1" si="104"/>
        <v>-37553114.570926525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-37553114.570926525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-156471.31071219384</v>
      </c>
      <c r="L1178" s="444">
        <f t="shared" ca="1" si="104"/>
        <v>-37709585.881638721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-37709585.881638721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-157123.27450682799</v>
      </c>
      <c r="L1179" s="444">
        <f t="shared" ca="1" si="104"/>
        <v>-37866709.15614555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-37866709.15614555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-157777.95481727313</v>
      </c>
      <c r="L1180" s="444">
        <f t="shared" ca="1" si="104"/>
        <v>-38024487.110962823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-38024487.110962823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-158435.3629623451</v>
      </c>
      <c r="L1181" s="444">
        <f t="shared" ca="1" si="104"/>
        <v>-38182922.473925166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-38182922.473925166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-159095.51030802153</v>
      </c>
      <c r="L1182" s="444">
        <f t="shared" ca="1" si="104"/>
        <v>-38342017.984233186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-38342017.984233186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-159758.40826763827</v>
      </c>
      <c r="L1183" s="444">
        <f t="shared" ca="1" si="104"/>
        <v>-38501776.392500825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-38501776.392500825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-160424.06830208676</v>
      </c>
      <c r="L1184" s="444">
        <f t="shared" ca="1" si="104"/>
        <v>-38662200.460802913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-38662200.460802913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-161092.50192001215</v>
      </c>
      <c r="L1185" s="444">
        <f t="shared" ca="1" si="104"/>
        <v>-38823292.962722927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-38823292.962722927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-161763.72067801221</v>
      </c>
      <c r="L1186" s="444">
        <f t="shared" ca="1" si="104"/>
        <v>-38985056.683400936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-38985056.683400936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-162437.73618083724</v>
      </c>
      <c r="L1187" s="444">
        <f t="shared" ca="1" si="104"/>
        <v>-39147494.419581771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-39147494.419581771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-163114.56008159072</v>
      </c>
      <c r="L1188" s="444">
        <f t="shared" ca="1" si="104"/>
        <v>-39310608.979663365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-39310608.979663365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-163794.20408193069</v>
      </c>
      <c r="L1189" s="444">
        <f t="shared" ca="1" si="104"/>
        <v>-39474403.183745295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-39474403.183745295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-164476.67993227206</v>
      </c>
      <c r="L1190" s="444">
        <f t="shared" ca="1" si="104"/>
        <v>-39638879.863677569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-39638879.863677569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-165161.99943198985</v>
      </c>
      <c r="L1191" s="444">
        <f t="shared" ca="1" si="104"/>
        <v>-39804041.863109559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-39804041.863109559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-165850.17442962315</v>
      </c>
      <c r="L1192" s="444">
        <f t="shared" ca="1" si="104"/>
        <v>-39969892.037539184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-39969892.037539184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-166541.21682307994</v>
      </c>
      <c r="L1193" s="444">
        <f t="shared" ca="1" si="104"/>
        <v>-40136433.254362263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-40136433.254362263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-167235.13855984277</v>
      </c>
      <c r="L1194" s="444">
        <f t="shared" ca="1" si="104"/>
        <v>-40303668.392922103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-40303668.392922103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-167931.95163717543</v>
      </c>
      <c r="L1195" s="444">
        <f t="shared" ca="1" si="104"/>
        <v>-40471600.344559282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-40471600.344559282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-168631.66810233035</v>
      </c>
      <c r="L1196" s="444">
        <f t="shared" ca="1" si="104"/>
        <v>-40640232.012661614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-40640232.012661614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-169334.30005275673</v>
      </c>
      <c r="L1197" s="444">
        <f t="shared" ca="1" si="104"/>
        <v>-40809566.312714368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-40809566.312714368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-170039.85963630988</v>
      </c>
      <c r="L1198" s="444">
        <f t="shared" ca="1" si="104"/>
        <v>-40979606.172350675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-40979606.172350675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-170748.35905146116</v>
      </c>
      <c r="L1199" s="444">
        <f t="shared" ca="1" si="104"/>
        <v>-41150354.531402133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-41150354.531402133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-171459.81054750888</v>
      </c>
      <c r="L1200" s="444">
        <f t="shared" ca="1" si="104"/>
        <v>-41321814.341949642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-41321814.341949642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-172174.22642479016</v>
      </c>
      <c r="L1201" s="444">
        <f t="shared" ca="1" si="104"/>
        <v>-41493988.568374433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-41493988.568374433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-172891.61903489346</v>
      </c>
      <c r="L1202" s="444">
        <f t="shared" ca="1" si="104"/>
        <v>-41666880.187409326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-41666880.187409326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-173612.00078087219</v>
      </c>
      <c r="L1203" s="444">
        <f t="shared" ca="1" si="104"/>
        <v>-41840492.188190199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-41840492.188190199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-174335.38411745915</v>
      </c>
      <c r="L1204" s="444">
        <f t="shared" ca="1" si="104"/>
        <v>-42014827.572307661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-42014827.572307661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-175061.78155128192</v>
      </c>
      <c r="L1205" s="444">
        <f t="shared" ca="1" si="104"/>
        <v>-42189889.35385894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-42189889.35385894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-175791.20564107891</v>
      </c>
      <c r="L1206" s="444">
        <f t="shared" ca="1" si="104"/>
        <v>-42365680.559500016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-42365680.559500016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-176523.66899791674</v>
      </c>
      <c r="L1207" s="444">
        <f t="shared" ca="1" si="104"/>
        <v>-42542204.22849793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-42542204.22849793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-177259.18428540803</v>
      </c>
      <c r="L1208" s="444">
        <f t="shared" ca="1" si="104"/>
        <v>-42719463.41278334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-42719463.41278334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-177997.76421993057</v>
      </c>
      <c r="L1209" s="444">
        <f t="shared" ca="1" si="104"/>
        <v>-42897461.177003272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-42897461.177003272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-178739.42157084696</v>
      </c>
      <c r="L1210" s="444">
        <f t="shared" ca="1" si="104"/>
        <v>-43076200.598574117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-43076200.598574117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-179484.16916072549</v>
      </c>
      <c r="L1211" s="444">
        <f t="shared" ca="1" si="104"/>
        <v>-43255684.767734841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-43255684.767734841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-180232.01986556183</v>
      </c>
      <c r="L1212" s="444">
        <f t="shared" ca="1" si="104"/>
        <v>-43435916.787600406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-43435916.787600406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-180982.98661500169</v>
      </c>
      <c r="L1213" s="444">
        <f t="shared" ca="1" si="104"/>
        <v>-43616899.774215408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-43616899.774215408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-181737.08239256419</v>
      </c>
      <c r="L1214" s="444">
        <f t="shared" ca="1" si="104"/>
        <v>-43798636.856607974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-43798636.856607974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-182494.32023586656</v>
      </c>
      <c r="L1215" s="444">
        <f t="shared" ca="1" si="104"/>
        <v>-43981131.176843837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-43981131.176843837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-183254.71323684932</v>
      </c>
      <c r="L1216" s="444">
        <f t="shared" ca="1" si="104"/>
        <v>-44164385.890080683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-44164385.890080683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-184018.27454200285</v>
      </c>
      <c r="L1217" s="444">
        <f t="shared" ca="1" si="104"/>
        <v>-44348404.164622687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-44348404.164622687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-184785.01735259453</v>
      </c>
      <c r="L1218" s="444">
        <f t="shared" ca="1" si="104"/>
        <v>-44533189.181975283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-44533189.181975283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-185554.954924897</v>
      </c>
      <c r="L1219" s="444">
        <f t="shared" ca="1" si="104"/>
        <v>-44718744.136900179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-44718744.136900179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-186328.10057041742</v>
      </c>
      <c r="L1220" s="444">
        <f t="shared" ca="1" si="104"/>
        <v>-44905072.237470597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-44905072.237470597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-187104.4676561275</v>
      </c>
      <c r="L1221" s="444">
        <f t="shared" ca="1" si="104"/>
        <v>-45092176.705126725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-45092176.705126725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-187884.0696046947</v>
      </c>
      <c r="L1222" s="444">
        <f t="shared" ca="1" si="104"/>
        <v>-45280060.77473142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-45280060.77473142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-188666.91989471426</v>
      </c>
      <c r="L1223" s="444">
        <f t="shared" ca="1" si="104"/>
        <v>-45468727.694626138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-45468727.694626138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-189453.03206094223</v>
      </c>
      <c r="L1224" s="444">
        <f t="shared" ca="1" si="104"/>
        <v>-45658180.726687081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-45658180.726687081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-190242.4196945295</v>
      </c>
      <c r="L1225" s="444">
        <f t="shared" ca="1" si="104"/>
        <v>-45848423.146381609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-45848423.146381609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-191035.09644325671</v>
      </c>
      <c r="L1226" s="444">
        <f t="shared" ca="1" si="104"/>
        <v>-46039458.242824867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-46039458.242824867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-191831.07601177029</v>
      </c>
      <c r="L1227" s="444">
        <f t="shared" ca="1" si="104"/>
        <v>-46231289.318836637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-46231289.318836637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-192630.37216181931</v>
      </c>
      <c r="L1228" s="444">
        <f t="shared" ca="1" si="104"/>
        <v>-46423919.690998457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-46423919.690998457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-193432.99871249357</v>
      </c>
      <c r="L1229" s="444">
        <f t="shared" ca="1" si="104"/>
        <v>-46617352.689710952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-46617352.689710952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-194238.96954046231</v>
      </c>
      <c r="L1230" s="444">
        <f t="shared" ca="1" si="104"/>
        <v>-46811591.659251414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-46811591.659251414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-195048.29858021424</v>
      </c>
      <c r="L1231" s="444">
        <f t="shared" ca="1" si="104"/>
        <v>-47006639.957831629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-47006639.957831629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-195860.99982429846</v>
      </c>
      <c r="L1232" s="444">
        <f t="shared" ca="1" si="104"/>
        <v>-47202500.957655929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-47202500.957655929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-196677.08732356637</v>
      </c>
      <c r="L1233" s="444">
        <f t="shared" ca="1" si="104"/>
        <v>-47399178.044979498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-47399178.044979498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-197496.57518741456</v>
      </c>
      <c r="L1234" s="444">
        <f t="shared" ca="1" si="104"/>
        <v>-47596674.620166913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-47596674.620166913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-198319.47758402879</v>
      </c>
      <c r="L1235" s="444">
        <f t="shared" ca="1" si="104"/>
        <v>-47794994.097750939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-47794994.097750939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-199145.80874062891</v>
      </c>
      <c r="L1236" s="444">
        <f t="shared" ca="1" si="104"/>
        <v>-47994139.90649157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-47994139.90649157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-199975.58294371486</v>
      </c>
      <c r="L1237" s="444">
        <f t="shared" ca="1" si="104"/>
        <v>-48194115.489435285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-48194115.489435285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-200808.81453931369</v>
      </c>
      <c r="L1238" s="444">
        <f t="shared" ca="1" si="104"/>
        <v>-48394924.303974599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-48394924.303974599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-201645.5179332275</v>
      </c>
      <c r="L1239" s="444">
        <f t="shared" ca="1" si="104"/>
        <v>-48596569.821907826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-48596569.821907826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-202485.70759128261</v>
      </c>
      <c r="L1240" s="444">
        <f t="shared" ca="1" si="104"/>
        <v>-48799055.529499106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-48799055.529499106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-203329.3980395796</v>
      </c>
      <c r="L1241" s="444">
        <f t="shared" ca="1" si="104"/>
        <v>-49002384.927538686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-49002384.927538686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-204176.60386474451</v>
      </c>
      <c r="L1242" s="444">
        <f t="shared" ca="1" si="104"/>
        <v>-49206561.53140343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-49206561.53140343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-205027.33971418097</v>
      </c>
      <c r="L1243" s="444">
        <f t="shared" ca="1" si="104"/>
        <v>-49411588.871117614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-49411588.871117614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-205881.62029632338</v>
      </c>
      <c r="L1244" s="444">
        <f t="shared" ca="1" si="104"/>
        <v>-49617470.491413936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-49617470.491413936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-206739.4603808914</v>
      </c>
      <c r="L1245" s="444">
        <f t="shared" ca="1" si="104"/>
        <v>-49824209.951794825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-49824209.951794825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-207600.87479914509</v>
      </c>
      <c r="L1246" s="444">
        <f t="shared" ca="1" si="104"/>
        <v>-50031810.826593973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-50031810.826593973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-208465.87844414156</v>
      </c>
      <c r="L1247" s="444">
        <f t="shared" ca="1" si="104"/>
        <v>-50240276.705038115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-50240276.705038115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-209334.48627099214</v>
      </c>
      <c r="L1248" s="444">
        <f t="shared" ca="1" si="104"/>
        <v>-50449611.191309109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-50449611.191309109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-210206.71329712128</v>
      </c>
      <c r="L1249" s="444">
        <f t="shared" ca="1" si="104"/>
        <v>-50659817.904606231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-50659817.904606231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-211082.57460252594</v>
      </c>
      <c r="L1250" s="444">
        <f t="shared" ca="1" si="104"/>
        <v>-50870900.47920876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-50870900.47920876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-211962.0853300365</v>
      </c>
      <c r="L1251" s="444">
        <f t="shared" ca="1" si="104"/>
        <v>-51082862.564538799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-51082862.564538799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-212845.26068557834</v>
      </c>
      <c r="L1252" s="444">
        <f t="shared" ca="1" si="104"/>
        <v>-51295707.825224377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-51295707.825224377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-213732.1159384349</v>
      </c>
      <c r="L1253" s="444">
        <f t="shared" ca="1" si="104"/>
        <v>-51509439.94116281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-51509439.94116281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-214622.66642151171</v>
      </c>
      <c r="L1254" s="444">
        <f t="shared" ca="1" si="104"/>
        <v>-51724062.60758432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-51724062.60758432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-215516.92753160134</v>
      </c>
      <c r="L1255" s="444">
        <f t="shared" ca="1" si="104"/>
        <v>-51939579.53511592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-51939579.53511592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-216414.91472964967</v>
      </c>
      <c r="L1256" s="444">
        <f t="shared" ca="1" si="104"/>
        <v>-52155994.449845567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-52155994.449845567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-217316.64354102319</v>
      </c>
      <c r="L1257" s="444">
        <f t="shared" ca="1" si="104"/>
        <v>-52373311.09338659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-52373311.09338659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-218222.12955577744</v>
      </c>
      <c r="L1258" s="444">
        <f t="shared" ca="1" si="104"/>
        <v>-52591533.222942367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-52591533.222942367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-219131.38842892653</v>
      </c>
      <c r="L1259" s="444">
        <f t="shared" ca="1" si="104"/>
        <v>-52810664.611371294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-52810664.611371294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-220044.43588071369</v>
      </c>
      <c r="L1260" s="444">
        <f t="shared" ca="1" si="104"/>
        <v>-53030709.047252007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-53030709.047252007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-220961.2876968834</v>
      </c>
      <c r="L1261" s="444">
        <f t="shared" ca="1" si="104"/>
        <v>-53251670.33494889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-53251670.33494889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-221881.95972895369</v>
      </c>
      <c r="L1262" s="444">
        <f t="shared" ca="1" si="104"/>
        <v>-53473552.294677846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-53473552.294677846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-222806.46789449101</v>
      </c>
      <c r="L1263" s="444">
        <f t="shared" ca="1" si="104"/>
        <v>-53696358.762572341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-53696358.762572341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-223734.82817738471</v>
      </c>
      <c r="L1264" s="444">
        <f t="shared" ca="1" si="104"/>
        <v>-53920093.590749726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-53920093.590749726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-224667.05662812383</v>
      </c>
      <c r="L1265" s="444">
        <f t="shared" ca="1" si="104"/>
        <v>-54144760.647377849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-54144760.647377849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-225603.16936407436</v>
      </c>
      <c r="L1266" s="444">
        <f t="shared" ca="1" si="104"/>
        <v>-54370363.816741921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-54370363.816741921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-226543.18256975801</v>
      </c>
      <c r="L1267" s="444">
        <f t="shared" ca="1" si="104"/>
        <v>-54596906.999311678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-54596906.999311678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-227487.11249713198</v>
      </c>
      <c r="L1268" s="444">
        <f t="shared" ca="1" si="104"/>
        <v>-54824394.111808807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-54824394.111808807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-228434.97546587003</v>
      </c>
      <c r="L1269" s="444">
        <f t="shared" ca="1" si="104"/>
        <v>-55052829.087274678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-55052829.087274678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-229386.78786364445</v>
      </c>
      <c r="L1270" s="444">
        <f t="shared" ca="1" si="104"/>
        <v>-55282215.87513832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-55282215.87513832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-230342.56614640966</v>
      </c>
      <c r="L1271" s="444">
        <f t="shared" ca="1" si="104"/>
        <v>-55512558.441284731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-55512558.441284731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-231302.32683868636</v>
      </c>
      <c r="L1272" s="444">
        <f t="shared" ca="1" si="104"/>
        <v>-55743860.768123418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-55743860.768123418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-232266.08653384759</v>
      </c>
      <c r="L1273" s="444">
        <f t="shared" ca="1" si="104"/>
        <v>-55976126.854657263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-55976126.854657263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-233233.86189440524</v>
      </c>
      <c r="L1274" s="444">
        <f t="shared" ca="1" si="104"/>
        <v>-56209360.716551669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-56209360.716551669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-234205.66965229859</v>
      </c>
      <c r="L1275" s="444">
        <f t="shared" ca="1" si="104"/>
        <v>-56443566.386203967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-56443566.386203967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-235181.52660918323</v>
      </c>
      <c r="L1276" s="444">
        <f t="shared" ca="1" si="104"/>
        <v>-56678747.912813149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-56678747.912813149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-236161.44963672143</v>
      </c>
      <c r="L1277" s="444">
        <f t="shared" ca="1" si="104"/>
        <v>-56914909.36244987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-56914909.36244987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-237145.45567687447</v>
      </c>
      <c r="L1278" s="444">
        <f t="shared" ca="1" si="104"/>
        <v>-57152054.818126746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-57152054.818126746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-238133.56174219481</v>
      </c>
      <c r="L1279" s="444">
        <f t="shared" ca="1" si="104"/>
        <v>-57390188.37986894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-57390188.37986894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-239125.78491612058</v>
      </c>
      <c r="L1280" s="444">
        <f t="shared" ca="1" si="104"/>
        <v>-57629314.164785057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-57629314.164785057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-240122.14235327108</v>
      </c>
      <c r="L1281" s="444">
        <f t="shared" ca="1" si="104"/>
        <v>-57869436.307138331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-57869436.307138331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-241122.65127974306</v>
      </c>
      <c r="L1282" s="444">
        <f t="shared" ca="1" si="104"/>
        <v>-58110558.958418071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-58110558.958418071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-242127.32899340862</v>
      </c>
      <c r="L1283" s="444">
        <f t="shared" ref="L1283:L1537" ca="1" si="109">I1283-J1283+K1283</f>
        <v>-58352686.287411481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-58352686.287411481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-243136.19286421448</v>
      </c>
      <c r="L1284" s="444">
        <f t="shared" ca="1" si="109"/>
        <v>-58595822.480275698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-58595822.480275698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-244149.26033448207</v>
      </c>
      <c r="L1285" s="444">
        <f t="shared" ca="1" si="109"/>
        <v>-58839971.740610182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-58839971.740610182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-245166.54891920908</v>
      </c>
      <c r="L1286" s="444">
        <f t="shared" ca="1" si="109"/>
        <v>-59085138.289529391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-59085138.289529391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-246188.07620637247</v>
      </c>
      <c r="L1287" s="444">
        <f t="shared" ca="1" si="109"/>
        <v>-59331326.365735762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-59331326.365735762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-247213.85985723237</v>
      </c>
      <c r="L1288" s="444">
        <f t="shared" ca="1" si="109"/>
        <v>-59578540.225592993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-59578540.225592993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-248243.91760663746</v>
      </c>
      <c r="L1289" s="444">
        <f t="shared" ca="1" si="109"/>
        <v>-59826784.14319963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-59826784.14319963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-249278.2672633318</v>
      </c>
      <c r="L1290" s="444">
        <f t="shared" ca="1" si="109"/>
        <v>-60076062.410462961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-60076062.410462961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-250316.92671026234</v>
      </c>
      <c r="L1291" s="444">
        <f t="shared" ca="1" si="109"/>
        <v>-60326379.337173223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-60326379.337173223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-251359.91390488844</v>
      </c>
      <c r="L1292" s="444">
        <f t="shared" ca="1" si="109"/>
        <v>-60577739.251078114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-60577739.251078114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-252407.24687949216</v>
      </c>
      <c r="L1293" s="444">
        <f t="shared" ca="1" si="109"/>
        <v>-60830146.49795761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-60830146.49795761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-253458.94374149007</v>
      </c>
      <c r="L1294" s="444">
        <f t="shared" ca="1" si="109"/>
        <v>-61083605.441699103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-61083605.441699103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-254515.02267374622</v>
      </c>
      <c r="L1295" s="444">
        <f t="shared" ca="1" si="109"/>
        <v>-61338120.464372851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-61338120.464372851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-255575.50193488688</v>
      </c>
      <c r="L1296" s="444">
        <f t="shared" ca="1" si="109"/>
        <v>-61593695.966307737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-61593695.966307737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-256640.39985961557</v>
      </c>
      <c r="L1297" s="444">
        <f t="shared" ca="1" si="109"/>
        <v>-61850336.366167352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-61850336.366167352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-257709.73485903064</v>
      </c>
      <c r="L1298" s="444">
        <f t="shared" ca="1" si="109"/>
        <v>-62108046.101026379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-62108046.101026379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-258783.52542094322</v>
      </c>
      <c r="L1299" s="444">
        <f t="shared" ca="1" si="109"/>
        <v>-62366829.62644732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-62366829.62644732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-259861.79011019715</v>
      </c>
      <c r="L1300" s="444">
        <f t="shared" ca="1" si="109"/>
        <v>-62626691.416557521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-62626691.416557521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-260944.54756898963</v>
      </c>
      <c r="L1301" s="444">
        <f t="shared" ca="1" si="109"/>
        <v>-62887635.964126512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-62887635.964126512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-262031.81651719377</v>
      </c>
      <c r="L1302" s="444">
        <f t="shared" ca="1" si="109"/>
        <v>-63149667.780643709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-63149667.780643709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-263123.61575268209</v>
      </c>
      <c r="L1303" s="444">
        <f t="shared" ca="1" si="109"/>
        <v>-63412791.396396391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-63412791.396396391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-264219.9641516516</v>
      </c>
      <c r="L1304" s="444">
        <f t="shared" ca="1" si="109"/>
        <v>-63677011.360548042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-63677011.360548042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-265320.88066895015</v>
      </c>
      <c r="L1305" s="444">
        <f t="shared" ca="1" si="109"/>
        <v>-63942332.241216995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-63942332.241216995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-266426.38433840417</v>
      </c>
      <c r="L1306" s="444">
        <f t="shared" ca="1" si="109"/>
        <v>-64208758.625555396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-64208758.625555396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-267536.49427314749</v>
      </c>
      <c r="L1307" s="444">
        <f t="shared" ca="1" si="109"/>
        <v>-64476295.119828545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-64476295.119828545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-268651.22966595227</v>
      </c>
      <c r="L1308" s="444">
        <f t="shared" ca="1" si="109"/>
        <v>-64744946.349494494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-64744946.349494494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-269770.60978956037</v>
      </c>
      <c r="L1309" s="444">
        <f t="shared" ca="1" si="109"/>
        <v>-65014716.959284052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-65014716.959284052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-270894.6539970169</v>
      </c>
      <c r="L1310" s="444">
        <f t="shared" ca="1" si="109"/>
        <v>-65285611.613281071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-65285611.613281071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-272023.38172200444</v>
      </c>
      <c r="L1311" s="444">
        <f t="shared" ca="1" si="109"/>
        <v>-65557634.995003074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-65557634.995003074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-273156.81247917947</v>
      </c>
      <c r="L1312" s="444">
        <f t="shared" ca="1" si="109"/>
        <v>-65830791.807482257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-65830791.807482257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-274294.9658645094</v>
      </c>
      <c r="L1313" s="444">
        <f t="shared" ca="1" si="109"/>
        <v>-66105086.773346767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-66105086.773346767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-275437.86155561154</v>
      </c>
      <c r="L1314" s="444">
        <f t="shared" ca="1" si="109"/>
        <v>-66380524.63490238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-66380524.63490238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-276585.51931209327</v>
      </c>
      <c r="L1315" s="444">
        <f t="shared" ca="1" si="109"/>
        <v>-66657110.154214472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-66657110.154214472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-277737.95897589368</v>
      </c>
      <c r="L1316" s="444">
        <f t="shared" ca="1" si="109"/>
        <v>-66934848.113190368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-66934848.113190368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-278895.20047162648</v>
      </c>
      <c r="L1317" s="444">
        <f t="shared" ca="1" si="109"/>
        <v>-67213743.313661993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-67213743.313661993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-280057.26380692498</v>
      </c>
      <c r="L1318" s="444">
        <f t="shared" ca="1" si="109"/>
        <v>-67493800.577468917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-67493800.577468917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-281224.16907278716</v>
      </c>
      <c r="L1319" s="444">
        <f t="shared" ca="1" si="109"/>
        <v>-67775024.746541709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-67775024.746541709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-282395.9364439238</v>
      </c>
      <c r="L1320" s="444">
        <f t="shared" ca="1" si="109"/>
        <v>-68057420.682985634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-68057420.682985634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-283572.58617910679</v>
      </c>
      <c r="L1321" s="444">
        <f t="shared" ca="1" si="109"/>
        <v>-68340993.269164741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-68340993.269164741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-284754.13862151973</v>
      </c>
      <c r="L1322" s="444">
        <f t="shared" ca="1" si="109"/>
        <v>-68625747.407786265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-68625747.407786265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-285940.61419910943</v>
      </c>
      <c r="L1323" s="444">
        <f t="shared" ca="1" si="109"/>
        <v>-68911688.021985382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-68911688.021985382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-287132.03342493909</v>
      </c>
      <c r="L1324" s="444">
        <f t="shared" ca="1" si="109"/>
        <v>-69198820.055410326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-69198820.055410326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-288328.41689754301</v>
      </c>
      <c r="L1325" s="444">
        <f t="shared" ca="1" si="109"/>
        <v>-69487148.472307876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-69487148.472307876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-289529.78530128283</v>
      </c>
      <c r="L1326" s="444">
        <f t="shared" ca="1" si="109"/>
        <v>-69776678.257609159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-69776678.257609159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-290736.15940670483</v>
      </c>
      <c r="L1327" s="444">
        <f t="shared" ca="1" si="109"/>
        <v>-70067414.417015865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-70067414.417015865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-291947.56007089943</v>
      </c>
      <c r="L1328" s="444">
        <f t="shared" ca="1" si="109"/>
        <v>-70359361.977086768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-70359361.977086768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-293164.0082378615</v>
      </c>
      <c r="L1329" s="444">
        <f t="shared" ca="1" si="109"/>
        <v>-70652525.985324636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-70652525.985324636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-294385.52493885264</v>
      </c>
      <c r="L1330" s="444">
        <f t="shared" ca="1" si="109"/>
        <v>-70946911.510263488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-70946911.510263488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-295612.1312927645</v>
      </c>
      <c r="L1331" s="444">
        <f t="shared" ca="1" si="109"/>
        <v>-71242523.641556248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-71242523.641556248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-296843.84850648436</v>
      </c>
      <c r="L1332" s="444">
        <f t="shared" ca="1" si="109"/>
        <v>-71539367.490062729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-71539367.490062729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-298080.69787526136</v>
      </c>
      <c r="L1333" s="444">
        <f t="shared" ca="1" si="109"/>
        <v>-71837448.18793799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-71837448.18793799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-299322.70078307495</v>
      </c>
      <c r="L1334" s="444">
        <f t="shared" ca="1" si="109"/>
        <v>-72136770.888721064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-72136770.888721064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-300569.87870300445</v>
      </c>
      <c r="L1335" s="444">
        <f t="shared" ca="1" si="109"/>
        <v>-72437340.767424062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-72437340.767424062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-301822.25319760025</v>
      </c>
      <c r="L1336" s="444">
        <f t="shared" ca="1" si="109"/>
        <v>-72739163.020621657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-72739163.020621657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-303079.84591925691</v>
      </c>
      <c r="L1337" s="444">
        <f t="shared" ca="1" si="109"/>
        <v>-73042242.866540909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-73042242.866540909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-304342.67861058714</v>
      </c>
      <c r="L1338" s="444">
        <f t="shared" ca="1" si="109"/>
        <v>-73346585.545151502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-73346585.545151502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-305610.77310479793</v>
      </c>
      <c r="L1339" s="444">
        <f t="shared" ca="1" si="109"/>
        <v>-73652196.318256304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-73652196.318256304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-306884.15132606792</v>
      </c>
      <c r="L1340" s="444">
        <f t="shared" ca="1" si="109"/>
        <v>-73959080.469582379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-73959080.469582379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-308162.83528992656</v>
      </c>
      <c r="L1341" s="444">
        <f t="shared" ca="1" si="109"/>
        <v>-74267243.304872304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-74267243.304872304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-309446.84710363462</v>
      </c>
      <c r="L1342" s="444">
        <f t="shared" ca="1" si="109"/>
        <v>-74576690.151975945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-74576690.151975945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-310736.20896656642</v>
      </c>
      <c r="L1343" s="444">
        <f t="shared" ca="1" si="109"/>
        <v>-74887426.360942513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-74887426.360942513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-312030.94317059382</v>
      </c>
      <c r="L1344" s="444">
        <f t="shared" ca="1" si="109"/>
        <v>-75199457.304113105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-75199457.304113105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-313331.07210047124</v>
      </c>
      <c r="L1345" s="444">
        <f t="shared" ca="1" si="109"/>
        <v>-75512788.37621358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-75512788.37621358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-314636.61823422322</v>
      </c>
      <c r="L1346" s="444">
        <f t="shared" ca="1" si="109"/>
        <v>-75827424.994447798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-75827424.994447798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-315947.60414353246</v>
      </c>
      <c r="L1347" s="444">
        <f t="shared" ca="1" si="109"/>
        <v>-76143372.598591328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-76143372.598591328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-317264.0524941305</v>
      </c>
      <c r="L1348" s="444">
        <f t="shared" ca="1" si="109"/>
        <v>-76460636.651085451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-76460636.651085451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-318585.98604618938</v>
      </c>
      <c r="L1349" s="444">
        <f t="shared" ca="1" si="109"/>
        <v>-76779222.637131646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-76779222.637131646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-319913.4276547152</v>
      </c>
      <c r="L1350" s="444">
        <f t="shared" ca="1" si="109"/>
        <v>-77099136.06478636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-77099136.06478636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-321246.40026994317</v>
      </c>
      <c r="L1351" s="444">
        <f t="shared" ca="1" si="109"/>
        <v>-77420382.4650563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-77420382.4650563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-322584.92693773459</v>
      </c>
      <c r="L1352" s="444">
        <f t="shared" ca="1" si="109"/>
        <v>-77742967.391994029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-77742967.391994029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-323929.03079997509</v>
      </c>
      <c r="L1353" s="444">
        <f t="shared" ca="1" si="109"/>
        <v>-78066896.422793999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-78066896.422793999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-325278.73509497498</v>
      </c>
      <c r="L1354" s="444">
        <f t="shared" ca="1" si="109"/>
        <v>-78392175.157888979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-78392175.157888979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-326634.06315787073</v>
      </c>
      <c r="L1355" s="444">
        <f t="shared" ca="1" si="109"/>
        <v>-78718809.22104685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-78718809.22104685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-327995.03842102853</v>
      </c>
      <c r="L1356" s="444">
        <f t="shared" ca="1" si="109"/>
        <v>-79046804.259467885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-79046804.259467885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-329361.6844144495</v>
      </c>
      <c r="L1357" s="444">
        <f t="shared" ca="1" si="109"/>
        <v>-79376165.943882331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-79376165.943882331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-330734.02476617636</v>
      </c>
      <c r="L1358" s="444">
        <f t="shared" ca="1" si="109"/>
        <v>-79706899.968648508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-79706899.968648508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-332112.08320270211</v>
      </c>
      <c r="L1359" s="444">
        <f t="shared" ca="1" si="109"/>
        <v>-80039012.051851213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-80039012.051851213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-333495.88354938006</v>
      </c>
      <c r="L1360" s="444">
        <f t="shared" ca="1" si="109"/>
        <v>-80372507.93540059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-80372507.93540059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-334885.4497308358</v>
      </c>
      <c r="L1361" s="444">
        <f t="shared" ca="1" si="109"/>
        <v>-80707393.385131419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-80707393.385131419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-336280.8057713809</v>
      </c>
      <c r="L1362" s="444">
        <f t="shared" ca="1" si="109"/>
        <v>-81043674.190902799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-81043674.190902799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-337681.97579542833</v>
      </c>
      <c r="L1363" s="444">
        <f t="shared" ca="1" si="109"/>
        <v>-81381356.166698232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-81381356.166698232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-339088.98402790929</v>
      </c>
      <c r="L1364" s="444">
        <f t="shared" ca="1" si="109"/>
        <v>-81720445.15072614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-81720445.15072614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-340501.85479469225</v>
      </c>
      <c r="L1365" s="444">
        <f t="shared" ca="1" si="109"/>
        <v>-82060947.005520836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-82060947.005520836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-341920.61252300348</v>
      </c>
      <c r="L1366" s="444">
        <f t="shared" ca="1" si="109"/>
        <v>-82402867.61804384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-82402867.61804384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-343345.28174184932</v>
      </c>
      <c r="L1367" s="444">
        <f t="shared" ca="1" si="109"/>
        <v>-82746212.899785683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-82746212.899785683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-344775.88708244031</v>
      </c>
      <c r="L1368" s="444">
        <f t="shared" ca="1" si="109"/>
        <v>-83090988.786868125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-83090988.786868125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-346212.45327861718</v>
      </c>
      <c r="L1369" s="444">
        <f t="shared" ca="1" si="109"/>
        <v>-83437201.240146741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-83437201.240146741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-347655.00516727811</v>
      </c>
      <c r="L1370" s="444">
        <f t="shared" ca="1" si="109"/>
        <v>-83784856.245314017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-83784856.245314017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-349103.56768880843</v>
      </c>
      <c r="L1371" s="444">
        <f t="shared" ca="1" si="109"/>
        <v>-84133959.813002825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-84133959.813002825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-350558.16588751174</v>
      </c>
      <c r="L1372" s="444">
        <f t="shared" ca="1" si="109"/>
        <v>-84484517.97889033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-84484517.97889033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-352018.82491204306</v>
      </c>
      <c r="L1373" s="444">
        <f t="shared" ca="1" si="109"/>
        <v>-84836536.803802371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-84836536.803802371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-353485.5700158432</v>
      </c>
      <c r="L1374" s="444">
        <f t="shared" ca="1" si="109"/>
        <v>-85190022.373818219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-85190022.373818219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-354958.42655757593</v>
      </c>
      <c r="L1375" s="444">
        <f t="shared" ca="1" si="109"/>
        <v>-85544980.800375789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-85544980.800375789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-356437.42000156577</v>
      </c>
      <c r="L1376" s="444">
        <f t="shared" ca="1" si="109"/>
        <v>-85901418.220377356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-85901418.220377356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-357922.57591823896</v>
      </c>
      <c r="L1377" s="444">
        <f t="shared" ca="1" si="109"/>
        <v>-86259340.796295598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-86259340.796295598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-359413.919984565</v>
      </c>
      <c r="L1378" s="444">
        <f t="shared" ca="1" si="109"/>
        <v>-86618754.716280162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-86618754.716280162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-360911.4779845007</v>
      </c>
      <c r="L1379" s="444">
        <f t="shared" ca="1" si="109"/>
        <v>-86979666.194264665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-86979666.194264665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-362415.27580943611</v>
      </c>
      <c r="L1380" s="444">
        <f t="shared" ca="1" si="109"/>
        <v>-87342081.470074102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-87342081.470074102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-363925.33945864206</v>
      </c>
      <c r="L1381" s="444">
        <f t="shared" ca="1" si="109"/>
        <v>-87706006.809532747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-87706006.809532747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-365441.69503971975</v>
      </c>
      <c r="L1382" s="444">
        <f t="shared" ca="1" si="109"/>
        <v>-88071448.504572466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-88071448.504572466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-366964.36876905191</v>
      </c>
      <c r="L1383" s="444">
        <f t="shared" ca="1" si="109"/>
        <v>-88438412.873341516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-88438412.873341516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-368493.3869722563</v>
      </c>
      <c r="L1384" s="444">
        <f t="shared" ca="1" si="109"/>
        <v>-88806906.260313779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-88806906.260313779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-370028.77608464076</v>
      </c>
      <c r="L1385" s="444">
        <f t="shared" ca="1" si="109"/>
        <v>-89176935.036398426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-89176935.036398426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-371570.56265166012</v>
      </c>
      <c r="L1386" s="444">
        <f t="shared" ca="1" si="109"/>
        <v>-89548505.59905009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-89548505.59905009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-373118.77332937537</v>
      </c>
      <c r="L1387" s="444">
        <f t="shared" ca="1" si="109"/>
        <v>-89921624.372379467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-89921624.372379467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-374673.43488491443</v>
      </c>
      <c r="L1388" s="444">
        <f t="shared" ca="1" si="109"/>
        <v>-90296297.807264388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-90296297.807264388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-376234.57419693493</v>
      </c>
      <c r="L1389" s="444">
        <f t="shared" ca="1" si="109"/>
        <v>-90672532.381461322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-90672532.381461322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-377802.21825608885</v>
      </c>
      <c r="L1390" s="444">
        <f t="shared" ca="1" si="109"/>
        <v>-91050334.599717408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-91050334.599717408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-379376.39416548918</v>
      </c>
      <c r="L1391" s="444">
        <f t="shared" ca="1" si="109"/>
        <v>-91429710.993882895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-91429710.993882895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-380957.12914117874</v>
      </c>
      <c r="L1392" s="444">
        <f t="shared" ca="1" si="109"/>
        <v>-91810668.123024076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-91810668.123024076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-382544.45051260031</v>
      </c>
      <c r="L1393" s="444">
        <f t="shared" ca="1" si="109"/>
        <v>-92193212.573536679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-92193212.573536679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-384138.38572306948</v>
      </c>
      <c r="L1394" s="444">
        <f t="shared" ca="1" si="109"/>
        <v>-92577350.959259748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-92577350.959259748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-385738.96233024896</v>
      </c>
      <c r="L1395" s="444">
        <f t="shared" ca="1" si="109"/>
        <v>-92963089.92159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-92963089.92159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-387346.20800662501</v>
      </c>
      <c r="L1396" s="444">
        <f t="shared" ca="1" si="109"/>
        <v>-93350436.129596621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-93350436.129596621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-388960.15053998592</v>
      </c>
      <c r="L1397" s="444">
        <f t="shared" ca="1" si="109"/>
        <v>-93739396.2801366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-93739396.2801366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-390580.81783390249</v>
      </c>
      <c r="L1398" s="444">
        <f t="shared" ca="1" si="109"/>
        <v>-94129977.097970501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-94129977.097970501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-392208.23790821043</v>
      </c>
      <c r="L1399" s="444">
        <f t="shared" ca="1" si="109"/>
        <v>-94522185.335878715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-94522185.335878715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-393842.43889949465</v>
      </c>
      <c r="L1400" s="444">
        <f t="shared" ca="1" si="109"/>
        <v>-94916027.774778202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-94916027.774778202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-395483.44906157581</v>
      </c>
      <c r="L1401" s="444">
        <f t="shared" ca="1" si="109"/>
        <v>-95311511.223839775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-95311511.223839775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-397131.29676599905</v>
      </c>
      <c r="L1402" s="444">
        <f t="shared" ca="1" si="109"/>
        <v>-95708642.520605773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-95708642.520605773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-398786.01050252403</v>
      </c>
      <c r="L1403" s="444">
        <f t="shared" ca="1" si="109"/>
        <v>-96107428.53110829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-96107428.53110829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-400447.61887961789</v>
      </c>
      <c r="L1404" s="444">
        <f t="shared" ca="1" si="109"/>
        <v>-96507876.149987906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-96507876.149987906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-402116.1506249496</v>
      </c>
      <c r="L1405" s="444">
        <f t="shared" ca="1" si="109"/>
        <v>-96909992.300612852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-96909992.300612852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-403791.6345858869</v>
      </c>
      <c r="L1406" s="444">
        <f t="shared" ca="1" si="109"/>
        <v>-97313783.935198739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-97313783.935198739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-405474.09972999472</v>
      </c>
      <c r="L1407" s="444">
        <f t="shared" ca="1" si="109"/>
        <v>-97719258.034928739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-97719258.034928739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-407163.57514553639</v>
      </c>
      <c r="L1408" s="444">
        <f t="shared" ca="1" si="109"/>
        <v>-98126421.610074282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-98126421.610074282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-408860.09004197619</v>
      </c>
      <c r="L1409" s="444">
        <f t="shared" ca="1" si="109"/>
        <v>-98535281.700116262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-98535281.700116262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-410563.67375048442</v>
      </c>
      <c r="L1410" s="444">
        <f t="shared" ca="1" si="109"/>
        <v>-98945845.373866752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-98945845.373866752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-412274.35572444479</v>
      </c>
      <c r="L1411" s="444">
        <f t="shared" ca="1" si="109"/>
        <v>-99358119.729591191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-99358119.729591191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-413992.16553996329</v>
      </c>
      <c r="L1412" s="444">
        <f t="shared" ca="1" si="109"/>
        <v>-99772111.895131156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-99772111.895131156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-415717.1328963798</v>
      </c>
      <c r="L1413" s="444">
        <f t="shared" ca="1" si="109"/>
        <v>-100187829.02802753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-100187829.02802753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-417449.28761678137</v>
      </c>
      <c r="L1414" s="444">
        <f t="shared" ca="1" si="109"/>
        <v>-100605278.31564431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-100605278.31564431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-419188.65964851796</v>
      </c>
      <c r="L1415" s="444">
        <f t="shared" ca="1" si="109"/>
        <v>-101024466.97529283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-101024466.97529283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-420935.27906372014</v>
      </c>
      <c r="L1416" s="444">
        <f t="shared" ca="1" si="109"/>
        <v>-101445402.25435655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-101445402.25435655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-422689.17605981894</v>
      </c>
      <c r="L1417" s="444">
        <f t="shared" ca="1" si="109"/>
        <v>-101868091.43041636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-101868091.43041636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-424450.38096006814</v>
      </c>
      <c r="L1418" s="444">
        <f t="shared" ca="1" si="109"/>
        <v>-102292541.81137642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-102292541.81137642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-426218.92421406839</v>
      </c>
      <c r="L1419" s="444">
        <f t="shared" ca="1" si="109"/>
        <v>-102718760.73559049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-102718760.73559049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-427994.83639829367</v>
      </c>
      <c r="L1420" s="444">
        <f t="shared" ca="1" si="109"/>
        <v>-103146755.57198878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-103146755.57198878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-429778.14821661991</v>
      </c>
      <c r="L1421" s="444">
        <f t="shared" ca="1" si="109"/>
        <v>-103576533.7202054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-103576533.7202054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-431568.89050085581</v>
      </c>
      <c r="L1422" s="444">
        <f t="shared" ca="1" si="109"/>
        <v>-104008102.61070625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-104008102.61070625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-433367.09421127604</v>
      </c>
      <c r="L1423" s="444">
        <f t="shared" ca="1" si="109"/>
        <v>-104441469.70491754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-104441469.70491754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-435172.79043715639</v>
      </c>
      <c r="L1424" s="444">
        <f t="shared" ca="1" si="109"/>
        <v>-104876642.4953547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-104876642.4953547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-436986.01039731124</v>
      </c>
      <c r="L1425" s="444">
        <f t="shared" ca="1" si="109"/>
        <v>-105313628.50575201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-105313628.50575201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-438806.78544063331</v>
      </c>
      <c r="L1426" s="444">
        <f t="shared" ca="1" si="109"/>
        <v>-105752435.29119265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-105752435.29119265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-440635.14704663603</v>
      </c>
      <c r="L1427" s="444">
        <f t="shared" ca="1" si="109"/>
        <v>-106193070.43823929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-106193070.43823929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-442471.12682599702</v>
      </c>
      <c r="L1428" s="444">
        <f t="shared" ca="1" si="109"/>
        <v>-106635541.56506529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-106635541.56506529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-444314.75652110536</v>
      </c>
      <c r="L1429" s="444">
        <f t="shared" ca="1" si="109"/>
        <v>-107079856.3215864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-107079856.3215864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-446166.06800660997</v>
      </c>
      <c r="L1430" s="444">
        <f t="shared" ca="1" si="109"/>
        <v>-107526022.38959301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-107526022.38959301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-448025.09328997083</v>
      </c>
      <c r="L1431" s="444">
        <f t="shared" ca="1" si="109"/>
        <v>-107974047.48288298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-107974047.48288298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-449891.8645120124</v>
      </c>
      <c r="L1432" s="444">
        <f t="shared" ca="1" si="109"/>
        <v>-108423939.34739499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-108423939.34739499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-451766.41394747904</v>
      </c>
      <c r="L1433" s="444">
        <f t="shared" ca="1" si="109"/>
        <v>-108875705.76134247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-108875705.76134247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-453648.77400559356</v>
      </c>
      <c r="L1434" s="444">
        <f t="shared" ca="1" si="109"/>
        <v>-109329354.53534806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-109329354.53534806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-455538.9772306169</v>
      </c>
      <c r="L1435" s="444">
        <f t="shared" ca="1" si="109"/>
        <v>-109784893.51257868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-109784893.51257868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-457437.05630241119</v>
      </c>
      <c r="L1436" s="444">
        <f t="shared" ca="1" si="109"/>
        <v>-110242330.56888109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-110242330.56888109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-459343.04403700453</v>
      </c>
      <c r="L1437" s="444">
        <f t="shared" ca="1" si="109"/>
        <v>-110701673.61291809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-110701673.61291809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-461256.97338715865</v>
      </c>
      <c r="L1438" s="444">
        <f t="shared" ca="1" si="109"/>
        <v>-111162930.58630525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-111162930.58630525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-463178.87744293845</v>
      </c>
      <c r="L1439" s="444">
        <f t="shared" ca="1" si="109"/>
        <v>-111626109.46374819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-111626109.46374819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-465108.78943228401</v>
      </c>
      <c r="L1440" s="444">
        <f t="shared" ca="1" si="109"/>
        <v>-112091218.25318047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-112091218.25318047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-467046.74272158538</v>
      </c>
      <c r="L1441" s="444">
        <f t="shared" ca="1" si="109"/>
        <v>-112558264.99590206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-112558264.99590206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-468992.77081625856</v>
      </c>
      <c r="L1442" s="444">
        <f t="shared" ca="1" si="109"/>
        <v>-113027257.76671831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-113027257.76671831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-470946.90736132633</v>
      </c>
      <c r="L1443" s="444">
        <f t="shared" ca="1" si="109"/>
        <v>-113498204.67407964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-113498204.67407964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-472909.18614199845</v>
      </c>
      <c r="L1444" s="444">
        <f t="shared" ca="1" si="109"/>
        <v>-113971113.86022164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-113971113.86022164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-474879.64108425681</v>
      </c>
      <c r="L1445" s="444">
        <f t="shared" ca="1" si="109"/>
        <v>-114445993.50130589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-114445993.50130589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-476858.30625544122</v>
      </c>
      <c r="L1446" s="444">
        <f t="shared" ca="1" si="109"/>
        <v>-114922851.80756134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-114922851.80756134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-478845.21586483892</v>
      </c>
      <c r="L1447" s="444">
        <f t="shared" ca="1" si="109"/>
        <v>-115401697.02342618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-115401697.02342618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-480840.40426427574</v>
      </c>
      <c r="L1448" s="444">
        <f t="shared" ca="1" si="109"/>
        <v>-115882537.42769045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-115882537.42769045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-482843.90594871016</v>
      </c>
      <c r="L1449" s="444">
        <f t="shared" ca="1" si="109"/>
        <v>-116365381.33363916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-116365381.33363916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-484855.7555568298</v>
      </c>
      <c r="L1450" s="444">
        <f t="shared" ca="1" si="109"/>
        <v>-116850237.089196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-116850237.089196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-486875.98787164991</v>
      </c>
      <c r="L1451" s="444">
        <f t="shared" ca="1" si="109"/>
        <v>-117337113.07706764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-117337113.07706764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-488904.63782111515</v>
      </c>
      <c r="L1452" s="444">
        <f t="shared" ca="1" si="109"/>
        <v>-117826017.71488875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-117826017.71488875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-490941.74047870311</v>
      </c>
      <c r="L1453" s="444">
        <f t="shared" ca="1" si="109"/>
        <v>-118316959.45536746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-118316959.45536746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-492987.33106403099</v>
      </c>
      <c r="L1454" s="444">
        <f t="shared" ca="1" si="109"/>
        <v>-118809946.78643149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-118809946.78643149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-495041.44494346454</v>
      </c>
      <c r="L1455" s="444">
        <f t="shared" ca="1" si="109"/>
        <v>-119304988.23137495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-119304988.23137495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-497104.11763072899</v>
      </c>
      <c r="L1456" s="444">
        <f t="shared" ca="1" si="109"/>
        <v>-119802092.34900568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-119802092.34900568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-499175.38478752365</v>
      </c>
      <c r="L1457" s="444">
        <f t="shared" ca="1" si="109"/>
        <v>-120301267.73379321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-120301267.73379321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-501255.28222413838</v>
      </c>
      <c r="L1458" s="444">
        <f t="shared" ca="1" si="109"/>
        <v>-120802523.01601735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-120802523.01601735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-503343.84590007231</v>
      </c>
      <c r="L1459" s="444">
        <f t="shared" ca="1" si="109"/>
        <v>-121305866.86191742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-121305866.86191742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-505441.11192465591</v>
      </c>
      <c r="L1460" s="444">
        <f t="shared" ca="1" si="109"/>
        <v>-121811307.97384208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-121811307.97384208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-507547.11655767541</v>
      </c>
      <c r="L1461" s="444">
        <f t="shared" ca="1" si="109"/>
        <v>-122318855.09039976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-122318855.09039976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-509661.89620999905</v>
      </c>
      <c r="L1462" s="444">
        <f t="shared" ca="1" si="109"/>
        <v>-122828516.98660976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-122828516.98660976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-511785.48744420731</v>
      </c>
      <c r="L1463" s="444">
        <f t="shared" ca="1" si="109"/>
        <v>-123340302.47405396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-123340302.47405396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-513917.92697522492</v>
      </c>
      <c r="L1464" s="444">
        <f t="shared" ca="1" si="109"/>
        <v>-123854220.40102918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-123854220.40102918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-516059.25167095492</v>
      </c>
      <c r="L1465" s="444">
        <f t="shared" ca="1" si="109"/>
        <v>-124370279.65270014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-124370279.65270014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-518209.49855291727</v>
      </c>
      <c r="L1466" s="444">
        <f t="shared" ca="1" si="109"/>
        <v>-124888489.15125306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-124888489.15125306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-520368.70479688776</v>
      </c>
      <c r="L1467" s="444">
        <f t="shared" ca="1" si="109"/>
        <v>-125408857.85604994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-125408857.85604994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-522536.90773354139</v>
      </c>
      <c r="L1468" s="444">
        <f t="shared" ca="1" si="109"/>
        <v>-125931394.76378348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-125931394.76378348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-524714.14484909782</v>
      </c>
      <c r="L1469" s="444">
        <f t="shared" ca="1" si="109"/>
        <v>-126456108.90863258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-126456108.90863258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-526900.45378596894</v>
      </c>
      <c r="L1470" s="444">
        <f t="shared" ca="1" si="109"/>
        <v>-126983009.36241855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-126983009.36241855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-529095.87234341062</v>
      </c>
      <c r="L1471" s="444">
        <f t="shared" ca="1" si="109"/>
        <v>-127512105.23476195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-127512105.23476195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-531300.43847817485</v>
      </c>
      <c r="L1472" s="444">
        <f t="shared" ca="1" si="109"/>
        <v>-128043405.67324013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-128043405.67324013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-533514.19030516723</v>
      </c>
      <c r="L1473" s="444">
        <f t="shared" ca="1" si="109"/>
        <v>-128576919.8635453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-128576919.8635453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-535737.16609810537</v>
      </c>
      <c r="L1474" s="444">
        <f t="shared" ca="1" si="109"/>
        <v>-129112657.0296434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-129112657.0296434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-537969.40429018089</v>
      </c>
      <c r="L1475" s="444">
        <f t="shared" ca="1" si="109"/>
        <v>-129650626.43393359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-129650626.43393359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-540210.94347472326</v>
      </c>
      <c r="L1476" s="444">
        <f t="shared" ca="1" si="109"/>
        <v>-130190837.37740831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-130190837.37740831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-542461.82240586798</v>
      </c>
      <c r="L1477" s="444">
        <f t="shared" ca="1" si="109"/>
        <v>-130733299.19981419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-130733299.19981419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-544722.0799992258</v>
      </c>
      <c r="L1478" s="444">
        <f t="shared" ca="1" si="109"/>
        <v>-131278021.27981341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-131278021.27981341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-546991.75533255585</v>
      </c>
      <c r="L1479" s="444">
        <f t="shared" ca="1" si="109"/>
        <v>-131825013.03514597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-131825013.03514597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-549270.88764644158</v>
      </c>
      <c r="L1480" s="444">
        <f t="shared" ca="1" si="109"/>
        <v>-132374283.9227924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-132374283.9227924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-551559.51634496835</v>
      </c>
      <c r="L1481" s="444">
        <f t="shared" ca="1" si="109"/>
        <v>-132925843.43913737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-132925843.43913737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-553857.68099640566</v>
      </c>
      <c r="L1482" s="444">
        <f t="shared" ca="1" si="109"/>
        <v>-133479701.12013377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-133479701.12013377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-556165.42133389076</v>
      </c>
      <c r="L1483" s="444">
        <f t="shared" ca="1" si="109"/>
        <v>-134035866.54146767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-134035866.54146767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-558482.77725611522</v>
      </c>
      <c r="L1484" s="444">
        <f t="shared" ca="1" si="109"/>
        <v>-134594349.31872377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-134594349.31872377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-560809.78882801568</v>
      </c>
      <c r="L1485" s="444">
        <f t="shared" ca="1" si="109"/>
        <v>-135155159.10755178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-135155159.10755178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-563146.49628146575</v>
      </c>
      <c r="L1486" s="444">
        <f t="shared" ca="1" si="109"/>
        <v>-135718305.60383326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-135718305.60383326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-565492.94001597189</v>
      </c>
      <c r="L1487" s="444">
        <f t="shared" ca="1" si="109"/>
        <v>-136283798.54384923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-136283798.54384923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-567849.16059937177</v>
      </c>
      <c r="L1488" s="444">
        <f t="shared" ca="1" si="109"/>
        <v>-136851647.70444861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-136851647.70444861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-570215.19876853586</v>
      </c>
      <c r="L1489" s="444">
        <f t="shared" ca="1" si="109"/>
        <v>-137421862.90321714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-137421862.90321714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-572591.09543007135</v>
      </c>
      <c r="L1490" s="444">
        <f t="shared" ca="1" si="109"/>
        <v>-137994453.99864721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-137994453.99864721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-574976.89166103001</v>
      </c>
      <c r="L1491" s="444">
        <f t="shared" ca="1" si="109"/>
        <v>-138569430.89030823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-138569430.89030823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-577372.62870961765</v>
      </c>
      <c r="L1492" s="444">
        <f t="shared" ca="1" si="109"/>
        <v>-139146803.51901785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-139146803.51901785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-579778.34799590765</v>
      </c>
      <c r="L1493" s="444">
        <f t="shared" ca="1" si="109"/>
        <v>-139726581.86701375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-139726581.86701375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-582194.09111255733</v>
      </c>
      <c r="L1494" s="444">
        <f t="shared" ca="1" si="109"/>
        <v>-140308775.95812631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-140308775.95812631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-584619.89982552628</v>
      </c>
      <c r="L1495" s="444">
        <f t="shared" ca="1" si="109"/>
        <v>-140893395.85795182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-140893395.85795182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-587055.81607479928</v>
      </c>
      <c r="L1496" s="444">
        <f t="shared" ca="1" si="109"/>
        <v>-141480451.67402661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-141480451.67402661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-589501.88197511085</v>
      </c>
      <c r="L1497" s="444">
        <f t="shared" ca="1" si="109"/>
        <v>-142069953.55600172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-142069953.55600172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-591958.13981667382</v>
      </c>
      <c r="L1498" s="444">
        <f t="shared" ca="1" si="109"/>
        <v>-142661911.69581839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-142661911.69581839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-594424.63206590991</v>
      </c>
      <c r="L1499" s="444">
        <f t="shared" ca="1" si="109"/>
        <v>-143256336.32788432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-143256336.32788432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-596901.4013661847</v>
      </c>
      <c r="L1500" s="444">
        <f t="shared" ca="1" si="109"/>
        <v>-143853237.72925049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-143853237.72925049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-599388.49053854367</v>
      </c>
      <c r="L1501" s="444">
        <f t="shared" ca="1" si="109"/>
        <v>-144452626.21978903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-144452626.21978903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-601885.9425824543</v>
      </c>
      <c r="L1502" s="444">
        <f t="shared" ca="1" si="109"/>
        <v>-145054512.16237149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-145054512.16237149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-604393.80067654781</v>
      </c>
      <c r="L1503" s="444">
        <f t="shared" ca="1" si="109"/>
        <v>-145658905.96304804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-145658905.96304804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-606912.1081793668</v>
      </c>
      <c r="L1504" s="444">
        <f t="shared" ca="1" si="109"/>
        <v>-146265818.0712274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-146265818.0712274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-609440.90863011417</v>
      </c>
      <c r="L1505" s="444">
        <f t="shared" ca="1" si="109"/>
        <v>-146875258.9798575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-146875258.9798575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-611980.24574940628</v>
      </c>
      <c r="L1506" s="444">
        <f t="shared" ca="1" si="109"/>
        <v>-147487239.22560692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-147487239.22560692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-614530.16344002879</v>
      </c>
      <c r="L1507" s="444">
        <f t="shared" ca="1" si="109"/>
        <v>-148101769.38904694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-148101769.38904694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-617090.7057876956</v>
      </c>
      <c r="L1508" s="444">
        <f t="shared" ca="1" si="109"/>
        <v>-148718860.09483463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-148718860.09483463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-619661.91706181096</v>
      </c>
      <c r="L1509" s="444">
        <f t="shared" ca="1" si="109"/>
        <v>-149338522.01189643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-149338522.01189643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-622243.84171623515</v>
      </c>
      <c r="L1510" s="444">
        <f t="shared" ca="1" si="109"/>
        <v>-149960765.85361266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-149960765.85361266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-624836.52439005277</v>
      </c>
      <c r="L1511" s="444">
        <f t="shared" ca="1" si="109"/>
        <v>-150585602.3780027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-150585602.3780027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-627440.0099083446</v>
      </c>
      <c r="L1512" s="444">
        <f t="shared" ca="1" si="109"/>
        <v>-151213042.38791105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-151213042.38791105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-630054.34328296268</v>
      </c>
      <c r="L1513" s="444">
        <f t="shared" ca="1" si="109"/>
        <v>-151843096.73119402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-151843096.73119402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-632679.56971330836</v>
      </c>
      <c r="L1514" s="444">
        <f t="shared" ca="1" si="109"/>
        <v>-152475776.30090731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-152475776.30090731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-635315.73458711384</v>
      </c>
      <c r="L1515" s="444">
        <f t="shared" ca="1" si="109"/>
        <v>-153111092.03549442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-153111092.03549442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-637962.88348122675</v>
      </c>
      <c r="L1516" s="444">
        <f t="shared" ca="1" si="109"/>
        <v>-153749054.91897565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-153749054.91897565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-640621.06216239859</v>
      </c>
      <c r="L1517" s="444">
        <f t="shared" ca="1" si="109"/>
        <v>-154389675.98113805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-154389675.98113805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-643290.31658807525</v>
      </c>
      <c r="L1518" s="444">
        <f t="shared" ca="1" si="109"/>
        <v>-155032966.29772612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-155032966.29772612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-645970.69290719216</v>
      </c>
      <c r="L1519" s="444">
        <f t="shared" ca="1" si="109"/>
        <v>-155678936.99063331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-155678936.99063331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-648662.23746097216</v>
      </c>
      <c r="L1520" s="444">
        <f t="shared" ca="1" si="109"/>
        <v>-156327599.22809428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-156327599.22809428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-651364.99678372615</v>
      </c>
      <c r="L1521" s="444">
        <f t="shared" ca="1" si="109"/>
        <v>-156978964.22487801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-156978964.22487801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-654079.01760365837</v>
      </c>
      <c r="L1522" s="444">
        <f t="shared" ca="1" si="109"/>
        <v>-157633043.24248168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-157633043.24248168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-656804.34684367361</v>
      </c>
      <c r="L1523" s="444">
        <f t="shared" ca="1" si="109"/>
        <v>-158289847.58932534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-158289847.58932534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-659541.03162218886</v>
      </c>
      <c r="L1524" s="444">
        <f t="shared" ca="1" si="109"/>
        <v>-158949388.62094754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-158949388.62094754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-662289.1192539481</v>
      </c>
      <c r="L1525" s="444">
        <f t="shared" ca="1" si="109"/>
        <v>-159611677.74020147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-159611677.74020147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-665048.65725083952</v>
      </c>
      <c r="L1526" s="444">
        <f t="shared" ca="1" si="109"/>
        <v>-160276726.39745232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-160276726.39745232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-667819.69332271803</v>
      </c>
      <c r="L1527" s="444">
        <f t="shared" ca="1" si="109"/>
        <v>-160944546.09077504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-160944546.09077504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-670602.27537822933</v>
      </c>
      <c r="L1528" s="444">
        <f t="shared" ca="1" si="109"/>
        <v>-161615148.36615327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-161615148.36615327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-673396.45152563858</v>
      </c>
      <c r="L1529" s="444">
        <f t="shared" ca="1" si="109"/>
        <v>-162288544.8176789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-162288544.8176789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-676202.27007366205</v>
      </c>
      <c r="L1530" s="444">
        <f t="shared" ca="1" si="109"/>
        <v>-162964747.08775255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-162964747.08775255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-679019.77953230229</v>
      </c>
      <c r="L1531" s="444">
        <f t="shared" ca="1" si="109"/>
        <v>-163643766.86728486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-163643766.86728486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-681849.02861368691</v>
      </c>
      <c r="L1532" s="444">
        <f t="shared" ca="1" si="109"/>
        <v>-164325615.89589855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-164325615.89589855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-684690.06623291061</v>
      </c>
      <c r="L1533" s="444">
        <f t="shared" ca="1" si="109"/>
        <v>-165010305.96213147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-165010305.96213147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-687542.94150888117</v>
      </c>
      <c r="L1534" s="444">
        <f t="shared" ca="1" si="109"/>
        <v>-165697848.90364036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-165697848.90364036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-690407.7037651682</v>
      </c>
      <c r="L1535" s="444">
        <f t="shared" ca="1" si="109"/>
        <v>-166388256.60740551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-166388256.60740551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-693284.40253085631</v>
      </c>
      <c r="L1536" s="444">
        <f t="shared" ca="1" si="109"/>
        <v>-167081541.00993636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-167081541.00993636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-696173.0875414015</v>
      </c>
      <c r="L1537" s="444">
        <f t="shared" ca="1" si="109"/>
        <v>-167777714.09747776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-167777714.09747776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-699073.80873949069</v>
      </c>
      <c r="L1538" s="444">
        <f t="shared" ref="L1538:L1792" ca="1" si="114">I1538-J1538+K1538</f>
        <v>-168476787.90621725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-168476787.90621725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-701986.61627590517</v>
      </c>
      <c r="L1539" s="444">
        <f t="shared" ca="1" si="114"/>
        <v>-169178774.52249315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-169178774.52249315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-704911.56051038811</v>
      </c>
      <c r="L1540" s="444">
        <f t="shared" ca="1" si="114"/>
        <v>-169883686.08300355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-169883686.08300355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-707848.6920125148</v>
      </c>
      <c r="L1541" s="444">
        <f t="shared" ca="1" si="114"/>
        <v>-170591534.77501607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-170591534.77501607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-710798.0615625669</v>
      </c>
      <c r="L1542" s="444">
        <f t="shared" ca="1" si="114"/>
        <v>-171302332.83657864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-171302332.83657864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-713759.72015241103</v>
      </c>
      <c r="L1543" s="444">
        <f t="shared" ca="1" si="114"/>
        <v>-172016092.55673105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-172016092.55673105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-716733.71898637933</v>
      </c>
      <c r="L1544" s="444">
        <f t="shared" ca="1" si="114"/>
        <v>-172732826.27571744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-172732826.27571744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-719720.109482156</v>
      </c>
      <c r="L1545" s="444">
        <f t="shared" ca="1" si="114"/>
        <v>-173452546.38519961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-173452546.38519961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-722718.94327166502</v>
      </c>
      <c r="L1546" s="444">
        <f t="shared" ca="1" si="114"/>
        <v>-174175265.32847127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-174175265.32847127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-725730.27220196358</v>
      </c>
      <c r="L1547" s="444">
        <f t="shared" ca="1" si="114"/>
        <v>-174900995.60067323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-174900995.60067323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-728754.14833613846</v>
      </c>
      <c r="L1548" s="444">
        <f t="shared" ca="1" si="114"/>
        <v>-175629749.74900937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-175629749.74900937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-731790.62395420566</v>
      </c>
      <c r="L1549" s="444">
        <f t="shared" ca="1" si="114"/>
        <v>-176361540.37296358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-176361540.37296358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-734839.75155401486</v>
      </c>
      <c r="L1550" s="444">
        <f t="shared" ca="1" si="114"/>
        <v>-177096380.12451759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-177096380.12451759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-737901.58385215665</v>
      </c>
      <c r="L1551" s="444">
        <f t="shared" ca="1" si="114"/>
        <v>-177834281.70836973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-177834281.70836973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-740976.17378487391</v>
      </c>
      <c r="L1552" s="444">
        <f t="shared" ca="1" si="114"/>
        <v>-178575257.88215461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-178575257.88215461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-744063.57450897759</v>
      </c>
      <c r="L1553" s="444">
        <f t="shared" ca="1" si="114"/>
        <v>-179319321.45666358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-179319321.45666358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-747163.83940276492</v>
      </c>
      <c r="L1554" s="444">
        <f t="shared" ca="1" si="114"/>
        <v>-180066485.29606634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-180066485.29606634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-750277.02206694311</v>
      </c>
      <c r="L1555" s="444">
        <f t="shared" ca="1" si="114"/>
        <v>-180816762.31813329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-180816762.31813329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-753403.17632555543</v>
      </c>
      <c r="L1556" s="444">
        <f t="shared" ca="1" si="114"/>
        <v>-181570165.49445885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-181570165.49445885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-756542.35622691188</v>
      </c>
      <c r="L1557" s="444">
        <f t="shared" ca="1" si="114"/>
        <v>-182326707.85068578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-182326707.85068578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-759694.61604452401</v>
      </c>
      <c r="L1558" s="444">
        <f t="shared" ca="1" si="114"/>
        <v>-183086402.4667303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-183086402.4667303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-762860.01027804287</v>
      </c>
      <c r="L1559" s="444">
        <f t="shared" ca="1" si="114"/>
        <v>-183849262.47700834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-183849262.47700834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-766038.59365420137</v>
      </c>
      <c r="L1560" s="444">
        <f t="shared" ca="1" si="114"/>
        <v>-184615301.07066256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-184615301.07066256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-769230.42112776067</v>
      </c>
      <c r="L1561" s="444">
        <f t="shared" ca="1" si="114"/>
        <v>-185384531.49179032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-185384531.49179032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-772435.54788245971</v>
      </c>
      <c r="L1562" s="444">
        <f t="shared" ca="1" si="114"/>
        <v>-186156967.03967279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-186156967.03967279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-775654.02933196991</v>
      </c>
      <c r="L1563" s="444">
        <f t="shared" ca="1" si="114"/>
        <v>-186932621.06900477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-186932621.06900477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-778885.92112085316</v>
      </c>
      <c r="L1564" s="444">
        <f t="shared" ca="1" si="114"/>
        <v>-187711506.99012563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-187711506.99012563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-782131.2791255234</v>
      </c>
      <c r="L1565" s="444">
        <f t="shared" ca="1" si="114"/>
        <v>-188493638.26925114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-188493638.26925114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-785390.15945521311</v>
      </c>
      <c r="L1566" s="444">
        <f t="shared" ca="1" si="114"/>
        <v>-189279028.42870635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-189279028.42870635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-788662.61845294316</v>
      </c>
      <c r="L1567" s="444">
        <f t="shared" ca="1" si="114"/>
        <v>-190067691.04715928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-190067691.04715928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-791948.71269649698</v>
      </c>
      <c r="L1568" s="444">
        <f t="shared" ca="1" si="114"/>
        <v>-190859639.75985578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-190859639.75985578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-795248.49899939902</v>
      </c>
      <c r="L1569" s="444">
        <f t="shared" ca="1" si="114"/>
        <v>-191654888.25885516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-191654888.25885516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-798562.03441189649</v>
      </c>
      <c r="L1570" s="444">
        <f t="shared" ca="1" si="114"/>
        <v>-192453450.29326707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-192453450.29326707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-801889.37622194609</v>
      </c>
      <c r="L1571" s="444">
        <f t="shared" ca="1" si="114"/>
        <v>-193255339.66948903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-193255339.66948903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-805230.58195620426</v>
      </c>
      <c r="L1572" s="444">
        <f t="shared" ca="1" si="114"/>
        <v>-194060570.25144523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-194060570.25144523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-808585.70938102179</v>
      </c>
      <c r="L1573" s="444">
        <f t="shared" ca="1" si="114"/>
        <v>-194869155.96082625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-194869155.96082625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-811954.81650344271</v>
      </c>
      <c r="L1574" s="444">
        <f t="shared" ca="1" si="114"/>
        <v>-195681110.77732968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-195681110.77732968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-815337.96157220704</v>
      </c>
      <c r="L1575" s="444">
        <f t="shared" ca="1" si="114"/>
        <v>-196496448.73890188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-196496448.73890188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-818735.20307875786</v>
      </c>
      <c r="L1576" s="444">
        <f t="shared" ca="1" si="114"/>
        <v>-197315183.94198063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-197315183.94198063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-822146.59975825262</v>
      </c>
      <c r="L1577" s="444">
        <f t="shared" ca="1" si="114"/>
        <v>-198137330.5417389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-198137330.5417389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-825572.21059057873</v>
      </c>
      <c r="L1578" s="444">
        <f t="shared" ca="1" si="114"/>
        <v>-198962902.75232947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-198962902.75232947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-829012.09480137273</v>
      </c>
      <c r="L1579" s="444">
        <f t="shared" ca="1" si="114"/>
        <v>-199791914.84713084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-199791914.84713084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-832466.31186304509</v>
      </c>
      <c r="L1580" s="444">
        <f t="shared" ca="1" si="114"/>
        <v>-200624381.15899387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-200624381.15899387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-835934.92149580782</v>
      </c>
      <c r="L1581" s="444">
        <f t="shared" ca="1" si="114"/>
        <v>-201460316.08048967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-201460316.08048967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-839417.98366870696</v>
      </c>
      <c r="L1582" s="444">
        <f t="shared" ca="1" si="114"/>
        <v>-202299734.06415838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-202299734.06415838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-842915.55860065995</v>
      </c>
      <c r="L1583" s="444">
        <f t="shared" ca="1" si="114"/>
        <v>-203142649.62275904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-203142649.62275904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-846427.70676149603</v>
      </c>
      <c r="L1584" s="444">
        <f t="shared" ca="1" si="114"/>
        <v>-203989077.32952055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-203989077.32952055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-849954.48887300224</v>
      </c>
      <c r="L1585" s="444">
        <f t="shared" ca="1" si="114"/>
        <v>-204839031.81839356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-204839031.81839356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-853495.96590997314</v>
      </c>
      <c r="L1586" s="444">
        <f t="shared" ca="1" si="114"/>
        <v>-205692527.78430355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-205692527.78430355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-857052.1991012647</v>
      </c>
      <c r="L1587" s="444">
        <f t="shared" ca="1" si="114"/>
        <v>-206549579.98340482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-206549579.98340482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-860623.24993085337</v>
      </c>
      <c r="L1588" s="444">
        <f t="shared" ca="1" si="114"/>
        <v>-207410203.23333567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-207410203.23333567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-864209.18013889866</v>
      </c>
      <c r="L1589" s="444">
        <f t="shared" ca="1" si="114"/>
        <v>-208274412.41347456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-208274412.41347456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-867810.0517228106</v>
      </c>
      <c r="L1590" s="444">
        <f t="shared" ca="1" si="114"/>
        <v>-209142222.46519738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-209142222.46519738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-871425.92693832249</v>
      </c>
      <c r="L1591" s="444">
        <f t="shared" ca="1" si="114"/>
        <v>-210013648.39213571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-210013648.39213571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-875056.8683005654</v>
      </c>
      <c r="L1592" s="444">
        <f t="shared" ca="1" si="114"/>
        <v>-210888705.26043627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-210888705.26043627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-878702.9385851511</v>
      </c>
      <c r="L1593" s="444">
        <f t="shared" ca="1" si="114"/>
        <v>-211767408.19902143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-211767408.19902143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-882364.20082925598</v>
      </c>
      <c r="L1594" s="444">
        <f t="shared" ca="1" si="114"/>
        <v>-212649772.3998507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-212649772.3998507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-886040.71833271114</v>
      </c>
      <c r="L1595" s="444">
        <f t="shared" ca="1" si="114"/>
        <v>-213535813.1181834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-213535813.1181834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-889732.55465909757</v>
      </c>
      <c r="L1596" s="444">
        <f t="shared" ca="1" si="114"/>
        <v>-214425545.6728425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-214425545.6728425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-893439.77363684378</v>
      </c>
      <c r="L1597" s="444">
        <f t="shared" ca="1" si="114"/>
        <v>-215318985.44647935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-215318985.44647935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-897162.43936033058</v>
      </c>
      <c r="L1598" s="444">
        <f t="shared" ca="1" si="114"/>
        <v>-216216147.88583967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-216216147.88583967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-900900.61619099858</v>
      </c>
      <c r="L1599" s="444">
        <f t="shared" ca="1" si="114"/>
        <v>-217117048.50203067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-217117048.50203067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-904654.36875846109</v>
      </c>
      <c r="L1600" s="444">
        <f t="shared" ca="1" si="114"/>
        <v>-218021702.87078914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-218021702.87078914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-908423.76196162135</v>
      </c>
      <c r="L1601" s="444">
        <f t="shared" ca="1" si="114"/>
        <v>-218930126.63275075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-218930126.63275075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-912208.8609697948</v>
      </c>
      <c r="L1602" s="444">
        <f t="shared" ca="1" si="114"/>
        <v>-219842335.49372053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-219842335.49372053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-916009.73122383549</v>
      </c>
      <c r="L1603" s="444">
        <f t="shared" ca="1" si="114"/>
        <v>-220758345.22494435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-220758345.22494435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-919826.43843726825</v>
      </c>
      <c r="L1604" s="444">
        <f t="shared" ca="1" si="114"/>
        <v>-221678171.66338164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-221678171.66338164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-923659.04859742348</v>
      </c>
      <c r="L1605" s="444">
        <f t="shared" ca="1" si="114"/>
        <v>-222601830.71197906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-222601830.71197906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-927507.6279665794</v>
      </c>
      <c r="L1606" s="444">
        <f t="shared" ca="1" si="114"/>
        <v>-223529338.33994564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-223529338.33994564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-931372.24308310682</v>
      </c>
      <c r="L1607" s="444">
        <f t="shared" ca="1" si="114"/>
        <v>-224460710.58302876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-224460710.58302876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-935252.96076261997</v>
      </c>
      <c r="L1608" s="444">
        <f t="shared" ca="1" si="114"/>
        <v>-225395963.54379138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-225395963.54379138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-939149.84809913079</v>
      </c>
      <c r="L1609" s="444">
        <f t="shared" ca="1" si="114"/>
        <v>-226335113.39189053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-226335113.39189053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-943062.97246621049</v>
      </c>
      <c r="L1610" s="444">
        <f t="shared" ca="1" si="114"/>
        <v>-227278176.36435673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-227278176.36435673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-946992.40151815303</v>
      </c>
      <c r="L1611" s="444">
        <f t="shared" ca="1" si="114"/>
        <v>-228225168.76587489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-228225168.76587489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-950938.20319114532</v>
      </c>
      <c r="L1612" s="444">
        <f t="shared" ca="1" si="114"/>
        <v>-229176106.96906602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-229176106.96906602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-954900.44570444175</v>
      </c>
      <c r="L1613" s="444">
        <f t="shared" ca="1" si="114"/>
        <v>-230131007.41477045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-230131007.41477045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-958879.19756154367</v>
      </c>
      <c r="L1614" s="444">
        <f t="shared" ca="1" si="114"/>
        <v>-231089886.61233199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-231089886.61233199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-962874.52755138336</v>
      </c>
      <c r="L1615" s="444">
        <f t="shared" ca="1" si="114"/>
        <v>-232052761.13988337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-232052761.13988337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-966886.50474951405</v>
      </c>
      <c r="L1616" s="444">
        <f t="shared" ca="1" si="114"/>
        <v>-233019647.64463288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-233019647.64463288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-970915.19851930358</v>
      </c>
      <c r="L1617" s="444">
        <f t="shared" ca="1" si="114"/>
        <v>-233990562.84315217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-233990562.84315217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-974960.67851313401</v>
      </c>
      <c r="L1618" s="444">
        <f t="shared" ca="1" si="114"/>
        <v>-234965523.5216653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-234965523.5216653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-979023.01467360544</v>
      </c>
      <c r="L1619" s="444">
        <f t="shared" ca="1" si="114"/>
        <v>-235944546.5363389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-235944546.5363389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-983102.27723474556</v>
      </c>
      <c r="L1620" s="444">
        <f t="shared" ca="1" si="114"/>
        <v>-236927648.81357363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-236927648.81357363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-987198.5367232234</v>
      </c>
      <c r="L1621" s="444">
        <f t="shared" ca="1" si="114"/>
        <v>-237914847.35029685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-237914847.35029685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-991311.86395957018</v>
      </c>
      <c r="L1622" s="444">
        <f t="shared" ca="1" si="114"/>
        <v>-238906159.21425644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-238906159.21425644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-995442.33005940181</v>
      </c>
      <c r="L1623" s="444">
        <f t="shared" ca="1" si="114"/>
        <v>-239901601.54431584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-239901601.54431584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-999590.00643464923</v>
      </c>
      <c r="L1624" s="444">
        <f t="shared" ca="1" si="114"/>
        <v>-240901191.55075049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-240901191.55075049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-1003754.9647947937</v>
      </c>
      <c r="L1625" s="444">
        <f t="shared" ca="1" si="114"/>
        <v>-241904946.51554528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-241904946.51554528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-1007937.2771481053</v>
      </c>
      <c r="L1626" s="444">
        <f t="shared" ca="1" si="114"/>
        <v>-242912883.79269338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-242912883.79269338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-1012137.015802889</v>
      </c>
      <c r="L1627" s="444">
        <f t="shared" ca="1" si="114"/>
        <v>-243925020.80849627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-243925020.80849627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-1016354.2533687344</v>
      </c>
      <c r="L1628" s="444">
        <f t="shared" ca="1" si="114"/>
        <v>-244941375.061865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-244941375.061865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-1020589.0627577709</v>
      </c>
      <c r="L1629" s="444">
        <f t="shared" ca="1" si="114"/>
        <v>-245961964.12462276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-245961964.12462276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-1024841.5171859282</v>
      </c>
      <c r="L1630" s="444">
        <f t="shared" ca="1" si="114"/>
        <v>-246986805.64180869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-246986805.64180869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-1029111.6901742029</v>
      </c>
      <c r="L1631" s="444">
        <f t="shared" ca="1" si="114"/>
        <v>-248015917.33198288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-248015917.33198288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-1033399.6555499285</v>
      </c>
      <c r="L1632" s="444">
        <f t="shared" ca="1" si="114"/>
        <v>-249049316.98753279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-249049316.98753279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-1037705.4874480532</v>
      </c>
      <c r="L1633" s="444">
        <f t="shared" ca="1" si="114"/>
        <v>-250087022.47498086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-250087022.47498086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-1042029.2603124201</v>
      </c>
      <c r="L1634" s="444">
        <f t="shared" ca="1" si="114"/>
        <v>-251129051.73529327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-251129051.73529327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-1046371.0488970553</v>
      </c>
      <c r="L1635" s="444">
        <f t="shared" ca="1" si="114"/>
        <v>-252175422.78419033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-252175422.78419033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-1050730.9282674599</v>
      </c>
      <c r="L1636" s="444">
        <f t="shared" ca="1" si="114"/>
        <v>-253226153.71245778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-253226153.71245778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-1055108.9738019074</v>
      </c>
      <c r="L1637" s="444">
        <f t="shared" ca="1" si="114"/>
        <v>-254281262.68625969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-254281262.68625969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-1059505.2611927488</v>
      </c>
      <c r="L1638" s="444">
        <f t="shared" ca="1" si="114"/>
        <v>-255340767.94745243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-255340767.94745243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-1063919.8664477183</v>
      </c>
      <c r="L1639" s="444">
        <f t="shared" ca="1" si="114"/>
        <v>-256404687.81390014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-256404687.81390014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-1068352.8658912505</v>
      </c>
      <c r="L1640" s="444">
        <f t="shared" ca="1" si="114"/>
        <v>-257473040.67979139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-257473040.67979139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-1072804.3361657977</v>
      </c>
      <c r="L1641" s="444">
        <f t="shared" ca="1" si="114"/>
        <v>-258545845.01595718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-258545845.01595718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-1077274.3542331548</v>
      </c>
      <c r="L1642" s="444">
        <f t="shared" ca="1" si="114"/>
        <v>-259623119.37019032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-259623119.37019032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-1081762.9973757931</v>
      </c>
      <c r="L1643" s="444">
        <f t="shared" ca="1" si="114"/>
        <v>-260704882.36756611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-260704882.36756611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-1086270.3431981921</v>
      </c>
      <c r="L1644" s="444">
        <f t="shared" ca="1" si="114"/>
        <v>-261791152.71076429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-261791152.71076429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-1090796.4696281846</v>
      </c>
      <c r="L1645" s="444">
        <f t="shared" ca="1" si="114"/>
        <v>-262881949.18039247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-262881949.18039247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-1095341.4549183019</v>
      </c>
      <c r="L1646" s="444">
        <f t="shared" ca="1" si="114"/>
        <v>-263977290.63531077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-263977290.63531077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-1099905.3776471282</v>
      </c>
      <c r="L1647" s="444">
        <f t="shared" ca="1" si="114"/>
        <v>-265077196.0129579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-265077196.0129579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-1104488.316720658</v>
      </c>
      <c r="L1648" s="444">
        <f t="shared" ca="1" si="114"/>
        <v>-266181684.32967857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-266181684.32967857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-1109090.3513736606</v>
      </c>
      <c r="L1649" s="444">
        <f t="shared" ca="1" si="114"/>
        <v>-267290774.68105224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-267290774.68105224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-1113711.5611710509</v>
      </c>
      <c r="L1650" s="444">
        <f t="shared" ca="1" si="114"/>
        <v>-268404486.24222329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-268404486.24222329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-1118352.0260092637</v>
      </c>
      <c r="L1651" s="444">
        <f t="shared" ca="1" si="114"/>
        <v>-269522838.26823258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-269522838.26823258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-1123011.8261176357</v>
      </c>
      <c r="L1652" s="444">
        <f t="shared" ca="1" si="114"/>
        <v>-270645850.09435022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-270645850.09435022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-1127691.0420597927</v>
      </c>
      <c r="L1653" s="444">
        <f t="shared" ca="1" si="114"/>
        <v>-271773541.13641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-271773541.13641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-1132389.7547350416</v>
      </c>
      <c r="L1654" s="444">
        <f t="shared" ca="1" si="114"/>
        <v>-272905930.89114505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-272905930.89114505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-1137108.0453797709</v>
      </c>
      <c r="L1655" s="444">
        <f t="shared" ca="1" si="114"/>
        <v>-274043038.93652481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-274043038.93652481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-1141845.9955688533</v>
      </c>
      <c r="L1656" s="444">
        <f t="shared" ca="1" si="114"/>
        <v>-275184884.93209368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-275184884.93209368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-1146603.687217057</v>
      </c>
      <c r="L1657" s="444">
        <f t="shared" ca="1" si="114"/>
        <v>-276331488.61931074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-276331488.61931074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-1151381.2025804613</v>
      </c>
      <c r="L1658" s="444">
        <f t="shared" ca="1" si="114"/>
        <v>-277482869.82189119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-277482869.82189119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-1156178.62425788</v>
      </c>
      <c r="L1659" s="444">
        <f t="shared" ca="1" si="114"/>
        <v>-278639048.44614905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-278639048.44614905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-1160996.0351922878</v>
      </c>
      <c r="L1660" s="444">
        <f t="shared" ca="1" si="114"/>
        <v>-279800044.48134136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-279800044.48134136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-1165833.5186722556</v>
      </c>
      <c r="L1661" s="444">
        <f t="shared" ca="1" si="114"/>
        <v>-280965878.00001359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-280965878.00001359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-1170691.15833339</v>
      </c>
      <c r="L1662" s="444">
        <f t="shared" ca="1" si="114"/>
        <v>-282136569.15834695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-282136569.15834695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-1175569.038159779</v>
      </c>
      <c r="L1663" s="444">
        <f t="shared" ca="1" si="114"/>
        <v>-283312138.19650674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-283312138.19650674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-1180467.2424854448</v>
      </c>
      <c r="L1664" s="444">
        <f t="shared" ca="1" si="114"/>
        <v>-284492605.4389922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-284492605.4389922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-1185385.8559958008</v>
      </c>
      <c r="L1665" s="444">
        <f t="shared" ca="1" si="114"/>
        <v>-285677991.29498798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-285677991.29498798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-1190324.9637291166</v>
      </c>
      <c r="L1666" s="444">
        <f t="shared" ca="1" si="114"/>
        <v>-286868316.25871712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-286868316.25871712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-1195284.6510779881</v>
      </c>
      <c r="L1667" s="444">
        <f t="shared" ca="1" si="114"/>
        <v>-288063600.90979511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-288063600.90979511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-1200265.003790813</v>
      </c>
      <c r="L1668" s="444">
        <f t="shared" ca="1" si="114"/>
        <v>-289263865.9135859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-289263865.9135859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-1205266.1079732745</v>
      </c>
      <c r="L1669" s="444">
        <f t="shared" ca="1" si="114"/>
        <v>-290469132.02155918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-290469132.02155918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-1210288.0500898298</v>
      </c>
      <c r="L1670" s="444">
        <f t="shared" ca="1" si="114"/>
        <v>-291679420.07164901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-291679420.07164901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-1215330.9169652043</v>
      </c>
      <c r="L1671" s="444">
        <f t="shared" ca="1" si="114"/>
        <v>-292894750.9886142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-292894750.9886142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-1220394.7957858925</v>
      </c>
      <c r="L1672" s="444">
        <f t="shared" ca="1" si="114"/>
        <v>-294115145.78440011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-294115145.78440011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-1225479.7741016671</v>
      </c>
      <c r="L1673" s="444">
        <f t="shared" ca="1" si="114"/>
        <v>-295340625.55850178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-295340625.55850178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-1230585.9398270908</v>
      </c>
      <c r="L1674" s="444">
        <f t="shared" ca="1" si="114"/>
        <v>-296571211.49832886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-296571211.49832886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-1235713.3812430368</v>
      </c>
      <c r="L1675" s="444">
        <f t="shared" ca="1" si="114"/>
        <v>-297806924.87957191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-297806924.87957191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-1240862.1869982162</v>
      </c>
      <c r="L1676" s="444">
        <f t="shared" ca="1" si="114"/>
        <v>-299047787.0665701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-299047787.0665701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-1246032.4461107086</v>
      </c>
      <c r="L1677" s="444">
        <f t="shared" ca="1" si="114"/>
        <v>-300293819.51268083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-300293819.51268083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-1251224.2479695035</v>
      </c>
      <c r="L1678" s="444">
        <f t="shared" ca="1" si="114"/>
        <v>-301545043.76065034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-301545043.76065034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-1256437.6823360431</v>
      </c>
      <c r="L1679" s="444">
        <f t="shared" ca="1" si="114"/>
        <v>-302801481.44298637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-302801481.44298637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-1261672.8393457765</v>
      </c>
      <c r="L1680" s="444">
        <f t="shared" ca="1" si="114"/>
        <v>-304063154.28233212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-304063154.28233212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-1266929.8095097172</v>
      </c>
      <c r="L1681" s="444">
        <f t="shared" ca="1" si="114"/>
        <v>-305330084.09184182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-305330084.09184182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-1272208.6837160075</v>
      </c>
      <c r="L1682" s="444">
        <f t="shared" ca="1" si="114"/>
        <v>-306602292.77555782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-306602292.77555782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-1277509.5532314908</v>
      </c>
      <c r="L1683" s="444">
        <f t="shared" ca="1" si="114"/>
        <v>-307879802.32878929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-307879802.32878929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-1282832.5097032888</v>
      </c>
      <c r="L1684" s="444">
        <f t="shared" ca="1" si="114"/>
        <v>-309162634.83849257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-309162634.83849257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-1288177.6451603856</v>
      </c>
      <c r="L1685" s="444">
        <f t="shared" ca="1" si="114"/>
        <v>-310450812.48365295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-310450812.48365295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-1293545.0520152205</v>
      </c>
      <c r="L1686" s="444">
        <f t="shared" ca="1" si="114"/>
        <v>-311744357.53566819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-311744357.53566819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-1298934.8230652842</v>
      </c>
      <c r="L1687" s="444">
        <f t="shared" ca="1" si="114"/>
        <v>-313043292.35873348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-313043292.35873348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-1304347.0514947227</v>
      </c>
      <c r="L1688" s="444">
        <f t="shared" ca="1" si="114"/>
        <v>-314347639.41022819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-314347639.41022819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-1309781.8308759509</v>
      </c>
      <c r="L1689" s="444">
        <f t="shared" ca="1" si="114"/>
        <v>-315657421.24110413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-315657421.24110413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-1315239.2551712671</v>
      </c>
      <c r="L1690" s="444">
        <f t="shared" ca="1" si="114"/>
        <v>-316972660.49627537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-316972660.49627537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-1320719.4187344806</v>
      </c>
      <c r="L1691" s="444">
        <f t="shared" ca="1" si="114"/>
        <v>-318293379.91500986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-318293379.91500986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-1326222.4163125411</v>
      </c>
      <c r="L1692" s="444">
        <f t="shared" ca="1" si="114"/>
        <v>-319619602.33132237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-319619602.33132237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-1331748.3430471765</v>
      </c>
      <c r="L1693" s="444">
        <f t="shared" ca="1" si="114"/>
        <v>-320951350.67436957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-320951350.67436957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-1337297.2944765398</v>
      </c>
      <c r="L1694" s="444">
        <f t="shared" ca="1" si="114"/>
        <v>-322288647.96884614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-322288647.96884614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-1342869.366536859</v>
      </c>
      <c r="L1695" s="444">
        <f t="shared" ca="1" si="114"/>
        <v>-323631517.335383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-323631517.335383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-1348464.6555640958</v>
      </c>
      <c r="L1696" s="444">
        <f t="shared" ca="1" si="114"/>
        <v>-324979981.99094707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-324979981.99094707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-1354083.2582956129</v>
      </c>
      <c r="L1697" s="444">
        <f t="shared" ca="1" si="114"/>
        <v>-326334065.24924266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-326334065.24924266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-1359725.2718718443</v>
      </c>
      <c r="L1698" s="444">
        <f t="shared" ca="1" si="114"/>
        <v>-327693790.52111453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-327693790.52111453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-1365390.7938379771</v>
      </c>
      <c r="L1699" s="444">
        <f t="shared" ca="1" si="114"/>
        <v>-329059181.31495249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-329059181.31495249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-1371079.9221456354</v>
      </c>
      <c r="L1700" s="444">
        <f t="shared" ca="1" si="114"/>
        <v>-330430261.23709816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-330430261.23709816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-1376792.7551545757</v>
      </c>
      <c r="L1701" s="444">
        <f t="shared" ca="1" si="114"/>
        <v>-331807053.99225271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-331807053.99225271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-1382529.3916343863</v>
      </c>
      <c r="L1702" s="444">
        <f t="shared" ca="1" si="114"/>
        <v>-333189583.38388711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-333189583.38388711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-1388289.9307661962</v>
      </c>
      <c r="L1703" s="444">
        <f t="shared" ca="1" si="114"/>
        <v>-334577873.31465334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-334577873.31465334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-1394074.4721443888</v>
      </c>
      <c r="L1704" s="444">
        <f t="shared" ca="1" si="114"/>
        <v>-335971947.7867977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-335971947.7867977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-1399883.1157783237</v>
      </c>
      <c r="L1705" s="444">
        <f t="shared" ca="1" si="114"/>
        <v>-337371830.90257603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-337371830.90257603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-1405715.9620940667</v>
      </c>
      <c r="L1706" s="444">
        <f t="shared" ca="1" si="114"/>
        <v>-338777546.8646701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-338777546.8646701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-1411573.1119361254</v>
      </c>
      <c r="L1707" s="444">
        <f t="shared" ca="1" si="114"/>
        <v>-340189119.97660625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-340189119.97660625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-1417454.6665691927</v>
      </c>
      <c r="L1708" s="444">
        <f t="shared" ca="1" si="114"/>
        <v>-341606574.64317542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-341606574.64317542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-1423360.7276798976</v>
      </c>
      <c r="L1709" s="444">
        <f t="shared" ca="1" si="114"/>
        <v>-343029935.37085533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-343029935.37085533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-1429291.3973785639</v>
      </c>
      <c r="L1710" s="444">
        <f t="shared" ca="1" si="114"/>
        <v>-344459226.7682339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-344459226.7682339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-1435246.7782009745</v>
      </c>
      <c r="L1711" s="444">
        <f t="shared" ca="1" si="114"/>
        <v>-345894473.54643488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-345894473.54643488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-1441226.9731101454</v>
      </c>
      <c r="L1712" s="444">
        <f t="shared" ca="1" si="114"/>
        <v>-347335700.51954502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-347335700.51954502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-1447232.0854981043</v>
      </c>
      <c r="L1713" s="444">
        <f t="shared" ca="1" si="114"/>
        <v>-348782932.60504311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-348782932.60504311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-1453262.2191876797</v>
      </c>
      <c r="L1714" s="444">
        <f t="shared" ca="1" si="114"/>
        <v>-350236194.82423079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-350236194.82423079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-1459317.4784342949</v>
      </c>
      <c r="L1715" s="444">
        <f t="shared" ca="1" si="114"/>
        <v>-351695512.30266511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-351695512.30266511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-1465397.9679277714</v>
      </c>
      <c r="L1716" s="444">
        <f t="shared" ca="1" si="114"/>
        <v>-353160910.27059287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-353160910.27059287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-1471503.792794137</v>
      </c>
      <c r="L1717" s="444">
        <f t="shared" ca="1" si="114"/>
        <v>-354632414.06338698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-354632414.06338698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-1477635.0585974457</v>
      </c>
      <c r="L1718" s="444">
        <f t="shared" ca="1" si="114"/>
        <v>-356110049.12198442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-356110049.12198442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-1483791.8713416017</v>
      </c>
      <c r="L1719" s="444">
        <f t="shared" ca="1" si="114"/>
        <v>-357593840.99332601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-357593840.99332601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-1489974.3374721918</v>
      </c>
      <c r="L1720" s="444">
        <f t="shared" ca="1" si="114"/>
        <v>-359083815.33079821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-359083815.33079821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-1496182.5638783257</v>
      </c>
      <c r="L1721" s="444">
        <f t="shared" ca="1" si="114"/>
        <v>-360579997.89467651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-360579997.89467651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-1502416.6578944854</v>
      </c>
      <c r="L1722" s="444">
        <f t="shared" ca="1" si="114"/>
        <v>-362082414.552571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-362082414.552571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-1508676.7273023792</v>
      </c>
      <c r="L1723" s="444">
        <f t="shared" ca="1" si="114"/>
        <v>-363591091.27987337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-363591091.27987337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-1514962.8803328057</v>
      </c>
      <c r="L1724" s="444">
        <f t="shared" ca="1" si="114"/>
        <v>-365106054.1602062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-365106054.1602062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-1521275.2256675258</v>
      </c>
      <c r="L1725" s="444">
        <f t="shared" ca="1" si="114"/>
        <v>-366627329.38587373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-366627329.38587373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-1527613.8724411405</v>
      </c>
      <c r="L1726" s="444">
        <f t="shared" ca="1" si="114"/>
        <v>-368154943.25831485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-368154943.25831485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-1533978.9302429785</v>
      </c>
      <c r="L1727" s="444">
        <f t="shared" ca="1" si="114"/>
        <v>-369688922.1885578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-369688922.1885578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-1540370.5091189907</v>
      </c>
      <c r="L1728" s="444">
        <f t="shared" ca="1" si="114"/>
        <v>-371229292.69767678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-371229292.69767678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-1546788.7195736533</v>
      </c>
      <c r="L1729" s="444">
        <f t="shared" ca="1" si="114"/>
        <v>-372776081.41725045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-372776081.41725045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-1553233.6725718768</v>
      </c>
      <c r="L1730" s="444">
        <f t="shared" ca="1" si="114"/>
        <v>-374329315.08982235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-374329315.08982235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-1559705.4795409264</v>
      </c>
      <c r="L1731" s="444">
        <f t="shared" ca="1" si="114"/>
        <v>-375889020.5693633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-375889020.5693633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-1566204.2523723471</v>
      </c>
      <c r="L1732" s="444">
        <f t="shared" ca="1" si="114"/>
        <v>-377455224.82173562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-377455224.82173562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-1572730.1034238983</v>
      </c>
      <c r="L1733" s="444">
        <f t="shared" ca="1" si="114"/>
        <v>-379027954.92515951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-379027954.92515951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-1579283.1455214981</v>
      </c>
      <c r="L1734" s="444">
        <f t="shared" ca="1" si="114"/>
        <v>-380607238.07068104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-380607238.07068104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-1585863.4919611709</v>
      </c>
      <c r="L1735" s="444">
        <f t="shared" ca="1" si="114"/>
        <v>-382193101.56264222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-382193101.56264222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-1592471.2565110093</v>
      </c>
      <c r="L1736" s="444">
        <f t="shared" ca="1" si="114"/>
        <v>-383785572.81915325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-383785572.81915325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-1599106.5534131385</v>
      </c>
      <c r="L1737" s="444">
        <f t="shared" ca="1" si="114"/>
        <v>-385384679.3725664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-385384679.3725664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-1605769.4973856932</v>
      </c>
      <c r="L1738" s="444">
        <f t="shared" ca="1" si="114"/>
        <v>-386990448.86995208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-386990448.86995208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-1612460.2036248003</v>
      </c>
      <c r="L1739" s="444">
        <f t="shared" ca="1" si="114"/>
        <v>-388602909.07357687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-388602909.07357687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-1619178.7878065703</v>
      </c>
      <c r="L1740" s="444">
        <f t="shared" ca="1" si="114"/>
        <v>-390222087.86138344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-390222087.86138344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-1625925.3660890977</v>
      </c>
      <c r="L1741" s="444">
        <f t="shared" ca="1" si="114"/>
        <v>-391848013.22747254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-391848013.22747254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-1632700.055114469</v>
      </c>
      <c r="L1742" s="444">
        <f t="shared" ca="1" si="114"/>
        <v>-393480713.28258699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-393480713.28258699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-1639502.9720107792</v>
      </c>
      <c r="L1743" s="444">
        <f t="shared" ca="1" si="114"/>
        <v>-395120216.25459778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-395120216.25459778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-1646334.2343941573</v>
      </c>
      <c r="L1744" s="444">
        <f t="shared" ca="1" si="114"/>
        <v>-396766550.48899192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-396766550.48899192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-1653193.9603707995</v>
      </c>
      <c r="L1745" s="444">
        <f t="shared" ca="1" si="114"/>
        <v>-398419744.4493627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-398419744.4493627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-1660082.2685390112</v>
      </c>
      <c r="L1746" s="444">
        <f t="shared" ca="1" si="114"/>
        <v>-400079826.71790171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-400079826.71790171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-1666999.2779912571</v>
      </c>
      <c r="L1747" s="444">
        <f t="shared" ca="1" si="114"/>
        <v>-401746825.99589294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-401746825.99589294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-1673945.1083162206</v>
      </c>
      <c r="L1748" s="444">
        <f t="shared" ca="1" si="114"/>
        <v>-403420771.10420918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-403420771.10420918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-1680919.8796008716</v>
      </c>
      <c r="L1749" s="444">
        <f t="shared" ca="1" si="114"/>
        <v>-405101690.98381007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-405101690.98381007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-1687923.7124325419</v>
      </c>
      <c r="L1750" s="444">
        <f t="shared" ca="1" si="114"/>
        <v>-406789614.69624263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-406789614.69624263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-1694956.727901011</v>
      </c>
      <c r="L1751" s="444">
        <f t="shared" ca="1" si="114"/>
        <v>-408484571.42414361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-408484571.42414361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-1702019.0476005983</v>
      </c>
      <c r="L1752" s="444">
        <f t="shared" ca="1" si="114"/>
        <v>-410186590.47174424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-410186590.47174424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-1709110.7936322677</v>
      </c>
      <c r="L1753" s="444">
        <f t="shared" ca="1" si="114"/>
        <v>-411895701.26537651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-411895701.26537651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-1716232.0886057355</v>
      </c>
      <c r="L1754" s="444">
        <f t="shared" ca="1" si="114"/>
        <v>-413611933.35398227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-413611933.35398227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-1723383.0556415927</v>
      </c>
      <c r="L1755" s="444">
        <f t="shared" ca="1" si="114"/>
        <v>-415335316.40962386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-415335316.40962386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-1730563.8183734326</v>
      </c>
      <c r="L1756" s="444">
        <f t="shared" ca="1" si="114"/>
        <v>-417065880.2279973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-417065880.2279973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-1737774.5009499888</v>
      </c>
      <c r="L1757" s="444">
        <f t="shared" ca="1" si="114"/>
        <v>-418803654.72894728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-418803654.72894728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-1745015.2280372803</v>
      </c>
      <c r="L1758" s="444">
        <f t="shared" ca="1" si="114"/>
        <v>-420548669.95698458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-420548669.95698458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-1752286.1248207688</v>
      </c>
      <c r="L1759" s="444">
        <f t="shared" ca="1" si="114"/>
        <v>-422300956.08180535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-422300956.08180535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-1759587.3170075223</v>
      </c>
      <c r="L1760" s="444">
        <f t="shared" ca="1" si="114"/>
        <v>-424060543.39881289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-424060543.39881289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-1766918.9308283869</v>
      </c>
      <c r="L1761" s="444">
        <f t="shared" ca="1" si="114"/>
        <v>-425827462.32964128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-425827462.32964128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-1774281.0930401722</v>
      </c>
      <c r="L1762" s="444">
        <f t="shared" ca="1" si="114"/>
        <v>-427601743.42268145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-427601743.42268145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-1781673.9309278394</v>
      </c>
      <c r="L1763" s="444">
        <f t="shared" ca="1" si="114"/>
        <v>-429383417.35360926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-429383417.35360926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-1789097.5723067052</v>
      </c>
      <c r="L1764" s="444">
        <f t="shared" ca="1" si="114"/>
        <v>-431172514.92591596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-431172514.92591596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-1796552.1455246499</v>
      </c>
      <c r="L1765" s="444">
        <f t="shared" ca="1" si="114"/>
        <v>-432969067.07144058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-432969067.07144058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-1804037.7794643359</v>
      </c>
      <c r="L1766" s="444">
        <f t="shared" ca="1" si="114"/>
        <v>-434773104.85090494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-434773104.85090494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-1811554.6035454373</v>
      </c>
      <c r="L1767" s="444">
        <f t="shared" ca="1" si="114"/>
        <v>-436584659.45445037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-436584659.45445037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-1819102.7477268763</v>
      </c>
      <c r="L1768" s="444">
        <f t="shared" ca="1" si="114"/>
        <v>-438403762.20217723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-438403762.20217723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-1826682.3425090718</v>
      </c>
      <c r="L1769" s="444">
        <f t="shared" ca="1" si="114"/>
        <v>-440230444.54468632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-440230444.54468632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-1834293.5189361926</v>
      </c>
      <c r="L1770" s="444">
        <f t="shared" ca="1" si="114"/>
        <v>-442064738.06362253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-442064738.06362253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-1841936.4085984272</v>
      </c>
      <c r="L1771" s="444">
        <f t="shared" ca="1" si="114"/>
        <v>-443906674.47222096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-443906674.47222096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-1849611.1436342539</v>
      </c>
      <c r="L1772" s="444">
        <f t="shared" ca="1" si="114"/>
        <v>-445756285.61585522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-445756285.61585522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-1857317.8567327301</v>
      </c>
      <c r="L1773" s="444">
        <f t="shared" ca="1" si="114"/>
        <v>-447613603.47258794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-447613603.47258794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-1865056.6811357832</v>
      </c>
      <c r="L1774" s="444">
        <f t="shared" ca="1" si="114"/>
        <v>-449478660.15372372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-449478660.15372372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-1872827.7506405155</v>
      </c>
      <c r="L1775" s="444">
        <f t="shared" ca="1" si="114"/>
        <v>-451351487.90436423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-451351487.90436423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-1880631.1996015173</v>
      </c>
      <c r="L1776" s="444">
        <f t="shared" ca="1" si="114"/>
        <v>-453232119.10396576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-453232119.10396576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-1888467.1629331906</v>
      </c>
      <c r="L1777" s="444">
        <f t="shared" ca="1" si="114"/>
        <v>-455120586.26689893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-455120586.26689893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-1896335.7761120789</v>
      </c>
      <c r="L1778" s="444">
        <f t="shared" ca="1" si="114"/>
        <v>-457016922.04301101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-457016922.04301101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-1904237.1751792126</v>
      </c>
      <c r="L1779" s="444">
        <f t="shared" ca="1" si="114"/>
        <v>-458921159.21819019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-458921159.21819019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-1912171.496742459</v>
      </c>
      <c r="L1780" s="444">
        <f t="shared" ca="1" si="114"/>
        <v>-460833330.71493268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-460833330.71493268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-1920138.8779788862</v>
      </c>
      <c r="L1781" s="444">
        <f t="shared" ca="1" si="114"/>
        <v>-462753469.59291154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-462753469.59291154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-1928139.4566371317</v>
      </c>
      <c r="L1782" s="444">
        <f t="shared" ca="1" si="114"/>
        <v>-464681609.04954869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-464681609.04954869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-1936173.3710397859</v>
      </c>
      <c r="L1783" s="444">
        <f t="shared" ca="1" si="114"/>
        <v>-466617782.42058849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-466617782.42058849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-1944240.7600857853</v>
      </c>
      <c r="L1784" s="444">
        <f t="shared" ca="1" si="114"/>
        <v>-468562023.18067425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-468562023.18067425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-1952341.7632528094</v>
      </c>
      <c r="L1785" s="444">
        <f t="shared" ca="1" si="114"/>
        <v>-470514364.94392705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-470514364.94392705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-1960476.5205996961</v>
      </c>
      <c r="L1786" s="444">
        <f t="shared" ca="1" si="114"/>
        <v>-472474841.46452677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-472474841.46452677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-1968645.1727688618</v>
      </c>
      <c r="L1787" s="444">
        <f t="shared" ca="1" si="114"/>
        <v>-474443486.63729566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-474443486.63729566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-1976847.860988732</v>
      </c>
      <c r="L1788" s="444">
        <f t="shared" ca="1" si="114"/>
        <v>-476420334.4982844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-476420334.4982844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-1985084.7270761849</v>
      </c>
      <c r="L1789" s="444">
        <f t="shared" ca="1" si="114"/>
        <v>-478405419.22536057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-478405419.22536057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-1993355.9134390024</v>
      </c>
      <c r="L1790" s="444">
        <f t="shared" ca="1" si="114"/>
        <v>-480398775.13879955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-480398775.13879955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-2001661.5630783315</v>
      </c>
      <c r="L1791" s="444">
        <f t="shared" ca="1" si="114"/>
        <v>-482400436.70187789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-482400436.70187789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-2010001.8195911578</v>
      </c>
      <c r="L1792" s="444">
        <f t="shared" ca="1" si="114"/>
        <v>-484410438.52146906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-484410438.52146906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-2018376.8271727876</v>
      </c>
      <c r="L1793" s="444">
        <f t="shared" ref="L1793:L2047" ca="1" si="119">I1793-J1793+K1793</f>
        <v>-486428815.34864187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-486428815.34864187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-2026786.7306193411</v>
      </c>
      <c r="L1794" s="444">
        <f t="shared" ca="1" si="119"/>
        <v>-488455602.07926118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-488455602.07926118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-2035231.6753302547</v>
      </c>
      <c r="L1795" s="444">
        <f t="shared" ca="1" si="119"/>
        <v>-490490833.75459146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-490490833.75459146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-2043711.8073107977</v>
      </c>
      <c r="L1796" s="444">
        <f t="shared" ca="1" si="119"/>
        <v>-492534545.56190228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-492534545.56190228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-2052227.2731745925</v>
      </c>
      <c r="L1797" s="444">
        <f t="shared" ca="1" si="119"/>
        <v>-494586772.83507687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-494586772.83507687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-2060778.2201461534</v>
      </c>
      <c r="L1798" s="444">
        <f t="shared" ca="1" si="119"/>
        <v>-496647551.05522305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-496647551.05522305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-2069364.7960634294</v>
      </c>
      <c r="L1799" s="444">
        <f t="shared" ca="1" si="119"/>
        <v>-498716915.85128647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-498716915.85128647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-2077987.1493803603</v>
      </c>
      <c r="L1800" s="444">
        <f t="shared" ca="1" si="119"/>
        <v>-500794903.00066686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-500794903.00066686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-2086645.4291694453</v>
      </c>
      <c r="L1801" s="444">
        <f t="shared" ca="1" si="119"/>
        <v>-502881548.42983627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-502881548.42983627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-2095339.7851243175</v>
      </c>
      <c r="L1802" s="444">
        <f t="shared" ca="1" si="119"/>
        <v>-504976888.21496058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-504976888.21496058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-2104070.3675623359</v>
      </c>
      <c r="L1803" s="444">
        <f t="shared" ca="1" si="119"/>
        <v>-507080958.58252293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-507080958.58252293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-2112837.3274271786</v>
      </c>
      <c r="L1804" s="444">
        <f t="shared" ca="1" si="119"/>
        <v>-509193795.90995014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-509193795.90995014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-2121640.8162914589</v>
      </c>
      <c r="L1805" s="444">
        <f t="shared" ca="1" si="119"/>
        <v>-511315436.72624159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-511315436.72624159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-2130480.9863593397</v>
      </c>
      <c r="L1806" s="444">
        <f t="shared" ca="1" si="119"/>
        <v>-513445917.71260095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-513445917.71260095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-2139357.9904691707</v>
      </c>
      <c r="L1807" s="444">
        <f t="shared" ca="1" si="119"/>
        <v>-515585275.7030701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-515585275.7030701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-2148271.9820961258</v>
      </c>
      <c r="L1808" s="444">
        <f t="shared" ca="1" si="119"/>
        <v>-517733547.68516624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-517733547.68516624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-2157223.1153548593</v>
      </c>
      <c r="L1809" s="444">
        <f t="shared" ca="1" si="119"/>
        <v>-519890770.80052108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-519890770.80052108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-2166211.5450021708</v>
      </c>
      <c r="L1810" s="444">
        <f t="shared" ca="1" si="119"/>
        <v>-522056982.34552324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-522056982.34552324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-2175237.4264396802</v>
      </c>
      <c r="L1811" s="444">
        <f t="shared" ca="1" si="119"/>
        <v>-524232219.77196294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-524232219.77196294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-2184300.9157165121</v>
      </c>
      <c r="L1812" s="444">
        <f t="shared" ca="1" si="119"/>
        <v>-526416520.68767947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-526416520.68767947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-2193402.1695319973</v>
      </c>
      <c r="L1813" s="444">
        <f t="shared" ca="1" si="119"/>
        <v>-528609922.85721147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-528609922.85721147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-2202541.3452383811</v>
      </c>
      <c r="L1814" s="444">
        <f t="shared" ca="1" si="119"/>
        <v>-530812464.20244986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-530812464.20244986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-2211718.6008435413</v>
      </c>
      <c r="L1815" s="444">
        <f t="shared" ca="1" si="119"/>
        <v>-533024182.80329341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-533024182.80329341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-2220934.0950137228</v>
      </c>
      <c r="L1816" s="444">
        <f t="shared" ca="1" si="119"/>
        <v>-535245116.89830714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-535245116.89830714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-2230187.9870762797</v>
      </c>
      <c r="L1817" s="444">
        <f t="shared" ca="1" si="119"/>
        <v>-537475304.88538337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-537475304.88538337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-2239480.4370224308</v>
      </c>
      <c r="L1818" s="444">
        <f t="shared" ca="1" si="119"/>
        <v>-539714785.32240582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-539714785.32240582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-2248811.6055100244</v>
      </c>
      <c r="L1819" s="444">
        <f t="shared" ca="1" si="119"/>
        <v>-541963596.92791581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-541963596.92791581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-2258181.6538663157</v>
      </c>
      <c r="L1820" s="444">
        <f t="shared" ca="1" si="119"/>
        <v>-544221778.5817821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-544221778.5817821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-2267590.7440907587</v>
      </c>
      <c r="L1821" s="444">
        <f t="shared" ca="1" si="119"/>
        <v>-546489369.3258729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-546489369.3258729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-2277039.0388578037</v>
      </c>
      <c r="L1822" s="444">
        <f t="shared" ca="1" si="119"/>
        <v>-548766408.36473072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-548766408.36473072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-2286526.7015197114</v>
      </c>
      <c r="L1823" s="444">
        <f t="shared" ca="1" si="119"/>
        <v>-551052935.06625044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-551052935.06625044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-2296053.896109377</v>
      </c>
      <c r="L1824" s="444">
        <f t="shared" ca="1" si="119"/>
        <v>-553348988.96235979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-553348988.96235979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-2305620.7873431658</v>
      </c>
      <c r="L1825" s="444">
        <f t="shared" ca="1" si="119"/>
        <v>-555654609.74970293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-555654609.74970293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-2315227.5406237622</v>
      </c>
      <c r="L1826" s="444">
        <f t="shared" ca="1" si="119"/>
        <v>-557969837.29032671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-557969837.29032671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-2324874.3220430277</v>
      </c>
      <c r="L1827" s="444">
        <f t="shared" ca="1" si="119"/>
        <v>-560294711.61236978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-560294711.61236978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-2334561.2983848741</v>
      </c>
      <c r="L1828" s="444">
        <f t="shared" ca="1" si="119"/>
        <v>-562629272.91075468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-562629272.91075468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-2344288.6371281445</v>
      </c>
      <c r="L1829" s="444">
        <f t="shared" ca="1" si="119"/>
        <v>-564973561.5478828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-564973561.5478828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-2354056.5064495117</v>
      </c>
      <c r="L1830" s="444">
        <f t="shared" ca="1" si="119"/>
        <v>-567327618.05433226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-567327618.05433226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-2363865.0752263842</v>
      </c>
      <c r="L1831" s="444">
        <f t="shared" ca="1" si="119"/>
        <v>-569691483.12955868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-569691483.12955868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-2373714.5130398278</v>
      </c>
      <c r="L1832" s="444">
        <f t="shared" ca="1" si="119"/>
        <v>-572065197.64259851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-572065197.64259851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-2383604.9901774935</v>
      </c>
      <c r="L1833" s="444">
        <f t="shared" ca="1" si="119"/>
        <v>-574448802.63277602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-574448802.63277602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-2393536.6776365666</v>
      </c>
      <c r="L1834" s="444">
        <f t="shared" ca="1" si="119"/>
        <v>-576842339.31041265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-576842339.31041265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-2403509.7471267194</v>
      </c>
      <c r="L1835" s="444">
        <f t="shared" ca="1" si="119"/>
        <v>-579245849.05753934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-579245849.05753934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-2413524.3710730807</v>
      </c>
      <c r="L1836" s="444">
        <f t="shared" ca="1" si="119"/>
        <v>-581659373.42861247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-581659373.42861247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-2423580.7226192188</v>
      </c>
      <c r="L1837" s="444">
        <f t="shared" ca="1" si="119"/>
        <v>-584082954.15123165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-584082954.15123165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-2433678.975630132</v>
      </c>
      <c r="L1838" s="444">
        <f t="shared" ca="1" si="119"/>
        <v>-586516633.12686181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-586516633.12686181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-2443819.3046952575</v>
      </c>
      <c r="L1839" s="444">
        <f t="shared" ca="1" si="119"/>
        <v>-588960452.43155706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-588960452.43155706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-2454001.8851314876</v>
      </c>
      <c r="L1840" s="444">
        <f t="shared" ca="1" si="119"/>
        <v>-591414454.31668854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-591414454.31668854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-2464226.8929862021</v>
      </c>
      <c r="L1841" s="444">
        <f t="shared" ca="1" si="119"/>
        <v>-593878681.20967472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-593878681.20967472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-2474494.5050403113</v>
      </c>
      <c r="L1842" s="444">
        <f t="shared" ca="1" si="119"/>
        <v>-596353175.714715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-596353175.714715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-2484804.8988113124</v>
      </c>
      <c r="L1843" s="444">
        <f t="shared" ca="1" si="119"/>
        <v>-598837980.61352634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-598837980.61352634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-2495158.2525563599</v>
      </c>
      <c r="L1844" s="444">
        <f t="shared" ca="1" si="119"/>
        <v>-601333138.86608267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-601333138.86608267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-2505554.7452753442</v>
      </c>
      <c r="L1845" s="444">
        <f t="shared" ca="1" si="119"/>
        <v>-603838693.61135805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-603838693.61135805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-2515994.5567139918</v>
      </c>
      <c r="L1846" s="444">
        <f t="shared" ca="1" si="119"/>
        <v>-606354688.16807199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-606354688.16807199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-2526477.8673669668</v>
      </c>
      <c r="L1847" s="444">
        <f t="shared" ca="1" si="119"/>
        <v>-608881166.0354389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-608881166.0354389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-2537004.8584809955</v>
      </c>
      <c r="L1848" s="444">
        <f t="shared" ca="1" si="119"/>
        <v>-611418170.89391994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-611418170.89391994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-2547575.7120579998</v>
      </c>
      <c r="L1849" s="444">
        <f t="shared" ca="1" si="119"/>
        <v>-613965746.60597789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-613965746.60597789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-2558190.6108582411</v>
      </c>
      <c r="L1850" s="444">
        <f t="shared" ca="1" si="119"/>
        <v>-616523937.21683609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-616523937.21683609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-2568849.7384034838</v>
      </c>
      <c r="L1851" s="444">
        <f t="shared" ca="1" si="119"/>
        <v>-619092786.95523953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-619092786.95523953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-2579553.2789801648</v>
      </c>
      <c r="L1852" s="444">
        <f t="shared" ca="1" si="119"/>
        <v>-621672340.23421967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-621672340.23421967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-2590301.4176425817</v>
      </c>
      <c r="L1853" s="444">
        <f t="shared" ca="1" si="119"/>
        <v>-624262641.65186226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-624262641.65186226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-2601094.3402160928</v>
      </c>
      <c r="L1854" s="444">
        <f t="shared" ca="1" si="119"/>
        <v>-626863735.9920783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-626863735.9920783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-2611932.2333003264</v>
      </c>
      <c r="L1855" s="444">
        <f t="shared" ca="1" si="119"/>
        <v>-629475668.22537863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-629475668.22537863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-2622815.2842724109</v>
      </c>
      <c r="L1856" s="444">
        <f t="shared" ca="1" si="119"/>
        <v>-632098483.50965106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-632098483.50965106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-2633743.6812902126</v>
      </c>
      <c r="L1857" s="444">
        <f t="shared" ca="1" si="119"/>
        <v>-634732227.19094133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-634732227.19094133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-2644717.6132955886</v>
      </c>
      <c r="L1858" s="444">
        <f t="shared" ca="1" si="119"/>
        <v>-637376944.80423689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-637376944.80423689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-2655737.2700176537</v>
      </c>
      <c r="L1859" s="444">
        <f t="shared" ca="1" si="119"/>
        <v>-640032682.07425451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-640032682.07425451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-2666802.8419760605</v>
      </c>
      <c r="L1860" s="444">
        <f t="shared" ca="1" si="119"/>
        <v>-642699484.91623056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-642699484.91623056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-2677914.5204842938</v>
      </c>
      <c r="L1861" s="444">
        <f t="shared" ca="1" si="119"/>
        <v>-645377399.43671489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-645377399.43671489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-2689072.4976529786</v>
      </c>
      <c r="L1862" s="444">
        <f t="shared" ca="1" si="119"/>
        <v>-648066471.9343679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-648066471.9343679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-2700276.9663931997</v>
      </c>
      <c r="L1863" s="444">
        <f t="shared" ca="1" si="119"/>
        <v>-650766748.90076113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-650766748.90076113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-2711528.120419838</v>
      </c>
      <c r="L1864" s="444">
        <f t="shared" ca="1" si="119"/>
        <v>-653478277.02118099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-653478277.02118099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-2722826.1542549208</v>
      </c>
      <c r="L1865" s="444">
        <f t="shared" ca="1" si="119"/>
        <v>-656201103.1754359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-656201103.1754359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-2734171.2632309827</v>
      </c>
      <c r="L1866" s="444">
        <f t="shared" ca="1" si="119"/>
        <v>-658935274.43866694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-658935274.43866694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-2745563.6434944454</v>
      </c>
      <c r="L1867" s="444">
        <f t="shared" ca="1" si="119"/>
        <v>-661680838.08216143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-661680838.08216143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-2757003.492009006</v>
      </c>
      <c r="L1868" s="444">
        <f t="shared" ca="1" si="119"/>
        <v>-664437841.57417047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-664437841.57417047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-2768491.0065590437</v>
      </c>
      <c r="L1869" s="444">
        <f t="shared" ca="1" si="119"/>
        <v>-667206332.58072948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-667206332.58072948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-2780026.3857530393</v>
      </c>
      <c r="L1870" s="444">
        <f t="shared" ca="1" si="119"/>
        <v>-669986358.96648252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-669986358.96648252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-2791609.8290270106</v>
      </c>
      <c r="L1871" s="444">
        <f t="shared" ca="1" si="119"/>
        <v>-672777968.79550958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-672777968.79550958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-2803241.5366479564</v>
      </c>
      <c r="L1872" s="444">
        <f t="shared" ca="1" si="119"/>
        <v>-675581210.33215749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-675581210.33215749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-2814921.7097173231</v>
      </c>
      <c r="L1873" s="444">
        <f t="shared" ca="1" si="119"/>
        <v>-678396132.04187477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-678396132.04187477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-2826650.550174478</v>
      </c>
      <c r="L1874" s="444">
        <f t="shared" ca="1" si="119"/>
        <v>-681222782.59204924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-681222782.59204924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-2838428.2608002052</v>
      </c>
      <c r="L1875" s="444">
        <f t="shared" ca="1" si="119"/>
        <v>-684061210.85284948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-684061210.85284948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-2850255.045220206</v>
      </c>
      <c r="L1876" s="444">
        <f t="shared" ca="1" si="119"/>
        <v>-686911465.89806974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-686911465.89806974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-2862131.1079086238</v>
      </c>
      <c r="L1877" s="444">
        <f t="shared" ca="1" si="119"/>
        <v>-689773597.00597835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-689773597.00597835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-2874056.6541915764</v>
      </c>
      <c r="L1878" s="444">
        <f t="shared" ca="1" si="119"/>
        <v>-692647653.66016996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-692647653.66016996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-2886031.890250708</v>
      </c>
      <c r="L1879" s="444">
        <f t="shared" ca="1" si="119"/>
        <v>-695533685.55042064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-695533685.55042064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-2898057.0231267526</v>
      </c>
      <c r="L1880" s="444">
        <f t="shared" ca="1" si="119"/>
        <v>-698431742.57354736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-698431742.57354736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-2910132.260723114</v>
      </c>
      <c r="L1881" s="444">
        <f t="shared" ca="1" si="119"/>
        <v>-701341874.83427048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-701341874.83427048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-2922257.8118094602</v>
      </c>
      <c r="L1882" s="444">
        <f t="shared" ca="1" si="119"/>
        <v>-704264132.6460799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-704264132.6460799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-2934433.8860253328</v>
      </c>
      <c r="L1883" s="444">
        <f t="shared" ca="1" si="119"/>
        <v>-707198566.53210521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-707198566.53210521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-2946660.6938837715</v>
      </c>
      <c r="L1884" s="444">
        <f t="shared" ca="1" si="119"/>
        <v>-710145227.22598898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-710145227.22598898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-2958938.446774954</v>
      </c>
      <c r="L1885" s="444">
        <f t="shared" ca="1" si="119"/>
        <v>-713104165.67276394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-713104165.67276394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-2971267.3569698497</v>
      </c>
      <c r="L1886" s="444">
        <f t="shared" ca="1" si="119"/>
        <v>-716075433.02973378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-716075433.02973378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-2983647.6376238908</v>
      </c>
      <c r="L1887" s="444">
        <f t="shared" ca="1" si="119"/>
        <v>-719059080.66735768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-719059080.66735768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-2996079.5027806568</v>
      </c>
      <c r="L1888" s="444">
        <f t="shared" ca="1" si="119"/>
        <v>-722055160.17013836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-722055160.17013836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-3008563.1673755767</v>
      </c>
      <c r="L1889" s="444">
        <f t="shared" ca="1" si="119"/>
        <v>-725063723.33751392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-725063723.33751392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-3021098.8472396415</v>
      </c>
      <c r="L1890" s="444">
        <f t="shared" ca="1" si="119"/>
        <v>-728084822.18475354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-728084822.18475354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-3033686.7591031399</v>
      </c>
      <c r="L1891" s="444">
        <f t="shared" ca="1" si="119"/>
        <v>-731118508.94385672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-731118508.94385672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-3046327.120599403</v>
      </c>
      <c r="L1892" s="444">
        <f t="shared" ca="1" si="119"/>
        <v>-734164836.06445611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-734164836.06445611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-3059020.1502685673</v>
      </c>
      <c r="L1893" s="444">
        <f t="shared" ca="1" si="119"/>
        <v>-737223856.21472466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-737223856.21472466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-3071766.0675613526</v>
      </c>
      <c r="L1894" s="444">
        <f t="shared" ca="1" si="119"/>
        <v>-740295622.28228605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-740295622.28228605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-3084565.0928428583</v>
      </c>
      <c r="L1895" s="444">
        <f t="shared" ca="1" si="119"/>
        <v>-743380187.37512887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-743380187.37512887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-3097417.4473963701</v>
      </c>
      <c r="L1896" s="444">
        <f t="shared" ca="1" si="119"/>
        <v>-746477604.82252526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-746477604.82252526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-3110323.3534271885</v>
      </c>
      <c r="L1897" s="444">
        <f t="shared" ca="1" si="119"/>
        <v>-749587928.17595243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-749587928.17595243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-3123283.0340664685</v>
      </c>
      <c r="L1898" s="444">
        <f t="shared" ca="1" si="119"/>
        <v>-752711211.21001887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-752711211.21001887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-3136296.7133750785</v>
      </c>
      <c r="L1899" s="444">
        <f t="shared" ca="1" si="119"/>
        <v>-755847507.92339396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-755847507.92339396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-3149364.616347475</v>
      </c>
      <c r="L1900" s="444">
        <f t="shared" ca="1" si="119"/>
        <v>-758996872.5397414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-758996872.5397414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-3162486.9689155892</v>
      </c>
      <c r="L1901" s="444">
        <f t="shared" ca="1" si="119"/>
        <v>-762159359.50865698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-762159359.50865698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-3175663.9979527374</v>
      </c>
      <c r="L1902" s="444">
        <f t="shared" ca="1" si="119"/>
        <v>-765335023.50660968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-765335023.50660968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-3188895.9312775405</v>
      </c>
      <c r="L1903" s="444">
        <f t="shared" ca="1" si="119"/>
        <v>-768523919.43788719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-768523919.43788719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-3202182.9976578634</v>
      </c>
      <c r="L1904" s="444">
        <f t="shared" ca="1" si="119"/>
        <v>-771726102.43554509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-771726102.43554509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-3215525.4268147713</v>
      </c>
      <c r="L1905" s="444">
        <f t="shared" ca="1" si="119"/>
        <v>-774941627.86235988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-774941627.86235988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-3228923.4494264997</v>
      </c>
      <c r="L1906" s="444">
        <f t="shared" ca="1" si="119"/>
        <v>-778170551.31178641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-778170551.31178641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-3242377.2971324432</v>
      </c>
      <c r="L1907" s="444">
        <f t="shared" ca="1" si="119"/>
        <v>-781412928.60891891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-781412928.60891891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-3255887.2025371622</v>
      </c>
      <c r="L1908" s="444">
        <f t="shared" ca="1" si="119"/>
        <v>-784668815.81145608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-784668815.81145608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-3269453.3992144004</v>
      </c>
      <c r="L1909" s="444">
        <f t="shared" ca="1" si="119"/>
        <v>-787938269.21067047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-787938269.21067047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-3283076.121711127</v>
      </c>
      <c r="L1910" s="444">
        <f t="shared" ca="1" si="119"/>
        <v>-791221345.33238161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-791221345.33238161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-3296755.6055515902</v>
      </c>
      <c r="L1911" s="444">
        <f t="shared" ca="1" si="119"/>
        <v>-794518100.93793321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-794518100.93793321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-3310492.0872413884</v>
      </c>
      <c r="L1912" s="444">
        <f t="shared" ca="1" si="119"/>
        <v>-797828593.02517462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-797828593.02517462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-3324285.8042715611</v>
      </c>
      <c r="L1913" s="444">
        <f t="shared" ca="1" si="119"/>
        <v>-801152878.8294462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-801152878.8294462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-3338136.9951226925</v>
      </c>
      <c r="L1914" s="444">
        <f t="shared" ca="1" si="119"/>
        <v>-804491015.82456887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-804491015.82456887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-3352045.8992690369</v>
      </c>
      <c r="L1915" s="444">
        <f t="shared" ca="1" si="119"/>
        <v>-807843061.72383785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-807843061.72383785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-3366012.7571826577</v>
      </c>
      <c r="L1916" s="444">
        <f t="shared" ca="1" si="119"/>
        <v>-811209074.48102045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-811209074.48102045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-3380037.8103375849</v>
      </c>
      <c r="L1917" s="444">
        <f t="shared" ca="1" si="119"/>
        <v>-814589112.29135799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-814589112.29135799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-3394121.3012139914</v>
      </c>
      <c r="L1918" s="444">
        <f t="shared" ca="1" si="119"/>
        <v>-817983233.59257197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-817983233.59257197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-3408263.473302383</v>
      </c>
      <c r="L1919" s="444">
        <f t="shared" ca="1" si="119"/>
        <v>-821391497.06587434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-821391497.06587434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-3422464.5711078099</v>
      </c>
      <c r="L1920" s="444">
        <f t="shared" ca="1" si="119"/>
        <v>-824813961.6369822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-824813961.6369822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-3436724.8401540923</v>
      </c>
      <c r="L1921" s="444">
        <f t="shared" ca="1" si="119"/>
        <v>-828250686.47713625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-828250686.47713625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-3451044.5269880677</v>
      </c>
      <c r="L1922" s="444">
        <f t="shared" ca="1" si="119"/>
        <v>-831701731.00412428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-831701731.00412428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-3465423.8791838512</v>
      </c>
      <c r="L1923" s="444">
        <f t="shared" ca="1" si="119"/>
        <v>-835167154.88330817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-835167154.88330817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-3479863.1453471174</v>
      </c>
      <c r="L1924" s="444">
        <f t="shared" ca="1" si="119"/>
        <v>-838647018.02865529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-838647018.02865529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-3494362.5751193971</v>
      </c>
      <c r="L1925" s="444">
        <f t="shared" ca="1" si="119"/>
        <v>-842141380.60377467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-842141380.60377467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-3508922.4191823951</v>
      </c>
      <c r="L1926" s="444">
        <f t="shared" ca="1" si="119"/>
        <v>-845650303.02295709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-845650303.02295709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-3523542.929262321</v>
      </c>
      <c r="L1927" s="444">
        <f t="shared" ca="1" si="119"/>
        <v>-849173845.95221937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-849173845.95221937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-3538224.3581342469</v>
      </c>
      <c r="L1928" s="444">
        <f t="shared" ca="1" si="119"/>
        <v>-852712070.31035364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-852712070.31035364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-3552966.959626474</v>
      </c>
      <c r="L1929" s="444">
        <f t="shared" ca="1" si="119"/>
        <v>-856265037.26998007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-856265037.26998007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-3567770.9886249164</v>
      </c>
      <c r="L1930" s="444">
        <f t="shared" ca="1" si="119"/>
        <v>-859832808.258605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-859832808.258605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-3582636.7010775213</v>
      </c>
      <c r="L1931" s="444">
        <f t="shared" ca="1" si="119"/>
        <v>-863415444.95968258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-863415444.95968258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-3597564.3539986773</v>
      </c>
      <c r="L1932" s="444">
        <f t="shared" ca="1" si="119"/>
        <v>-867013009.31368124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-867013009.31368124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-3612554.2054736717</v>
      </c>
      <c r="L1933" s="444">
        <f t="shared" ca="1" si="119"/>
        <v>-870625563.51915491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-870625563.51915491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-3627606.5146631454</v>
      </c>
      <c r="L1934" s="444">
        <f t="shared" ca="1" si="119"/>
        <v>-874253170.03381801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-874253170.03381801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-3642721.5418075756</v>
      </c>
      <c r="L1935" s="444">
        <f t="shared" ca="1" si="119"/>
        <v>-877895891.57562554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-877895891.57562554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-3657899.5482317726</v>
      </c>
      <c r="L1936" s="444">
        <f t="shared" ca="1" si="119"/>
        <v>-881553791.12385726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-881553791.12385726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-3673140.7963494053</v>
      </c>
      <c r="L1937" s="444">
        <f t="shared" ca="1" si="119"/>
        <v>-885226931.92020667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-885226931.92020667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-3688445.5496675284</v>
      </c>
      <c r="L1938" s="444">
        <f t="shared" ca="1" si="119"/>
        <v>-888915377.46987414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-888915377.46987414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-3703814.0727911424</v>
      </c>
      <c r="L1939" s="444">
        <f t="shared" ca="1" si="119"/>
        <v>-892619191.54266524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-892619191.54266524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-3719246.6314277719</v>
      </c>
      <c r="L1940" s="444">
        <f t="shared" ca="1" si="119"/>
        <v>-896338438.17409301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-896338438.17409301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-3734743.4923920543</v>
      </c>
      <c r="L1941" s="444">
        <f t="shared" ca="1" si="119"/>
        <v>-900073181.66648507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-900073181.66648507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-3750304.9236103548</v>
      </c>
      <c r="L1942" s="444">
        <f t="shared" ca="1" si="119"/>
        <v>-903823486.5900954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-903823486.5900954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-3765931.1941253971</v>
      </c>
      <c r="L1943" s="444">
        <f t="shared" ca="1" si="119"/>
        <v>-907589417.78422081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-907589417.78422081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-3781622.5741009195</v>
      </c>
      <c r="L1944" s="444">
        <f t="shared" ca="1" si="119"/>
        <v>-911371040.35832179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-911371040.35832179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-3797379.3348263409</v>
      </c>
      <c r="L1945" s="444">
        <f t="shared" ca="1" si="119"/>
        <v>-915168419.69314814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-915168419.69314814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-3813201.748721451</v>
      </c>
      <c r="L1946" s="444">
        <f t="shared" ca="1" si="119"/>
        <v>-918981621.44186962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-918981621.44186962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-3829090.0893411241</v>
      </c>
      <c r="L1947" s="444">
        <f t="shared" ca="1" si="119"/>
        <v>-922810711.53121078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-922810711.53121078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-3845044.6313800449</v>
      </c>
      <c r="L1948" s="444">
        <f t="shared" ca="1" si="119"/>
        <v>-926655756.16259086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-926655756.16259086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-3861065.6506774616</v>
      </c>
      <c r="L1949" s="444">
        <f t="shared" ca="1" si="119"/>
        <v>-930516821.8132683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-930516821.8132683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-3877153.424221951</v>
      </c>
      <c r="L1950" s="444">
        <f t="shared" ca="1" si="119"/>
        <v>-934393975.2374903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-934393975.2374903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-3893308.2301562093</v>
      </c>
      <c r="L1951" s="444">
        <f t="shared" ca="1" si="119"/>
        <v>-938287283.46764648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-938287283.46764648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-3909530.3477818598</v>
      </c>
      <c r="L1952" s="444">
        <f t="shared" ca="1" si="119"/>
        <v>-942196813.81542838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-942196813.81542838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-3925820.0575642851</v>
      </c>
      <c r="L1953" s="444">
        <f t="shared" ca="1" si="119"/>
        <v>-946122633.87299263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-946122633.87299263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-3942177.6411374691</v>
      </c>
      <c r="L1954" s="444">
        <f t="shared" ca="1" si="119"/>
        <v>-950064811.51413012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-950064811.51413012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-3958603.3813088755</v>
      </c>
      <c r="L1955" s="444">
        <f t="shared" ca="1" si="119"/>
        <v>-954023414.89543903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-954023414.89543903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-3975097.5620643296</v>
      </c>
      <c r="L1956" s="444">
        <f t="shared" ca="1" si="119"/>
        <v>-957998512.45750332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-957998512.45750332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-3991660.46857293</v>
      </c>
      <c r="L1957" s="444">
        <f t="shared" ca="1" si="119"/>
        <v>-961990172.92607629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-961990172.92607629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-4008292.3871919843</v>
      </c>
      <c r="L1958" s="444">
        <f t="shared" ca="1" si="119"/>
        <v>-965998465.3132683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-965998465.3132683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-4024993.6054719514</v>
      </c>
      <c r="L1959" s="444">
        <f t="shared" ca="1" si="119"/>
        <v>-970023458.91874027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-970023458.91874027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-4041764.4121614178</v>
      </c>
      <c r="L1960" s="444">
        <f t="shared" ca="1" si="119"/>
        <v>-974065223.33090174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-974065223.33090174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-4058605.0972120906</v>
      </c>
      <c r="L1961" s="444">
        <f t="shared" ca="1" si="119"/>
        <v>-978123828.42811382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-978123828.42811382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-4075515.9517838079</v>
      </c>
      <c r="L1962" s="444">
        <f t="shared" ca="1" si="119"/>
        <v>-982199344.37989759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-982199344.37989759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-4092497.2682495737</v>
      </c>
      <c r="L1963" s="444">
        <f t="shared" ca="1" si="119"/>
        <v>-986291841.64814723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-986291841.64814723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-4109549.3402006133</v>
      </c>
      <c r="L1964" s="444">
        <f t="shared" ca="1" si="119"/>
        <v>-990401390.98834789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-990401390.98834789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-4126672.4624514496</v>
      </c>
      <c r="L1965" s="444">
        <f t="shared" ca="1" si="119"/>
        <v>-994528063.45079935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-994528063.45079935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-4143866.9310449972</v>
      </c>
      <c r="L1966" s="444">
        <f t="shared" ca="1" si="119"/>
        <v>-998671930.3818444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-998671930.3818444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-4161133.0432576844</v>
      </c>
      <c r="L1967" s="444">
        <f t="shared" ca="1" si="119"/>
        <v>-1002833063.4251021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-1002833063.4251021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-4178471.0976045919</v>
      </c>
      <c r="L1968" s="444">
        <f t="shared" ca="1" si="119"/>
        <v>-1007011534.5227067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-1007011534.5227067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-4195881.393844611</v>
      </c>
      <c r="L1969" s="444">
        <f t="shared" ca="1" si="119"/>
        <v>-1011207415.9165514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-1011207415.9165514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-4213364.2329856306</v>
      </c>
      <c r="L1970" s="444">
        <f t="shared" ca="1" si="119"/>
        <v>-1015420780.149537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-1015420780.149537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-4230919.9172897367</v>
      </c>
      <c r="L1971" s="444">
        <f t="shared" ca="1" si="119"/>
        <v>-1019651700.0668267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-1019651700.0668267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-4248548.750278444</v>
      </c>
      <c r="L1972" s="444">
        <f t="shared" ca="1" si="119"/>
        <v>-1023900248.8171052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-1023900248.8171052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-4266251.0367379375</v>
      </c>
      <c r="L1973" s="444">
        <f t="shared" ca="1" si="119"/>
        <v>-1028166499.8538431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-1028166499.8538431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-4284027.0827243468</v>
      </c>
      <c r="L1974" s="444">
        <f t="shared" ca="1" si="119"/>
        <v>-1032450526.9365674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-1032450526.9365674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-4301877.1955690309</v>
      </c>
      <c r="L1975" s="444">
        <f t="shared" ca="1" si="119"/>
        <v>-1036752404.1321365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-1036752404.1321365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-4319801.6838839017</v>
      </c>
      <c r="L1976" s="444">
        <f t="shared" ca="1" si="119"/>
        <v>-1041072205.8160204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-1041072205.8160204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-4337800.8575667515</v>
      </c>
      <c r="L1977" s="444">
        <f t="shared" ca="1" si="119"/>
        <v>-1045410006.6735871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-1045410006.6735871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-4355875.0278066127</v>
      </c>
      <c r="L1978" s="444">
        <f t="shared" ca="1" si="119"/>
        <v>-1049765881.7013937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-1049765881.7013937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-4374024.5070891408</v>
      </c>
      <c r="L1979" s="444">
        <f t="shared" ca="1" si="119"/>
        <v>-1054139906.2084829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-1054139906.2084829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-4392249.6092020124</v>
      </c>
      <c r="L1980" s="444">
        <f t="shared" ca="1" si="119"/>
        <v>-1058532155.8176849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-1058532155.8176849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-4410550.6492403541</v>
      </c>
      <c r="L1981" s="444">
        <f t="shared" ca="1" si="119"/>
        <v>-1062942706.4669253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-1062942706.4669253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-4428927.943612189</v>
      </c>
      <c r="L1982" s="444">
        <f t="shared" ca="1" si="119"/>
        <v>-1067371634.4105375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-1067371634.4105375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-4447381.8100439059</v>
      </c>
      <c r="L1983" s="444">
        <f t="shared" ca="1" si="119"/>
        <v>-1071819016.2205814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-1071819016.2205814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-4465912.5675857561</v>
      </c>
      <c r="L1984" s="444">
        <f t="shared" ca="1" si="119"/>
        <v>-1076284928.7881672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-1076284928.7881672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-4484520.5366173638</v>
      </c>
      <c r="L1985" s="444">
        <f t="shared" ca="1" si="119"/>
        <v>-1080769449.3247845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-1080769449.3247845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-4503206.0388532691</v>
      </c>
      <c r="L1986" s="444">
        <f t="shared" ca="1" si="119"/>
        <v>-1085272655.3636377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-1085272655.3636377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-4521969.3973484905</v>
      </c>
      <c r="L1987" s="444">
        <f t="shared" ca="1" si="119"/>
        <v>-1089794624.7609861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-1089794624.7609861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-4540810.9365041088</v>
      </c>
      <c r="L1988" s="444">
        <f t="shared" ca="1" si="119"/>
        <v>-1094335435.6974902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-1094335435.6974902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-4559730.9820728758</v>
      </c>
      <c r="L1989" s="444">
        <f t="shared" ca="1" si="119"/>
        <v>-1098895166.679563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-1098895166.679563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-4578729.8611648455</v>
      </c>
      <c r="L1990" s="444">
        <f t="shared" ca="1" si="119"/>
        <v>-1103473896.5407279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-1103473896.5407279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-4597807.9022530327</v>
      </c>
      <c r="L1991" s="444">
        <f t="shared" ca="1" si="119"/>
        <v>-1108071704.442981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-1108071704.442981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-4616965.4351790873</v>
      </c>
      <c r="L1992" s="444">
        <f t="shared" ca="1" si="119"/>
        <v>-1112688669.87816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-1112688669.87816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-4636202.7911590002</v>
      </c>
      <c r="L1993" s="444">
        <f t="shared" ca="1" si="119"/>
        <v>-1117324872.6693189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-1117324872.6693189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-4655520.3027888285</v>
      </c>
      <c r="L1994" s="444">
        <f t="shared" ca="1" si="119"/>
        <v>-1121980392.9721076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-1121980392.9721076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-4674918.3040504484</v>
      </c>
      <c r="L1995" s="444">
        <f t="shared" ca="1" si="119"/>
        <v>-1126655311.2761581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-1126655311.2761581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-4694397.1303173257</v>
      </c>
      <c r="L1996" s="444">
        <f t="shared" ca="1" si="119"/>
        <v>-1131349708.4064753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-1131349708.4064753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-4713957.1183603136</v>
      </c>
      <c r="L1997" s="444">
        <f t="shared" ca="1" si="119"/>
        <v>-1136063665.5248356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-1136063665.5248356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-4733598.6063534813</v>
      </c>
      <c r="L1998" s="444">
        <f t="shared" ca="1" si="119"/>
        <v>-1140797264.1311891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-1140797264.1311891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-4753321.9338799547</v>
      </c>
      <c r="L1999" s="444">
        <f t="shared" ca="1" si="119"/>
        <v>-1145550586.065069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-1145550586.065069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-4773127.4419377875</v>
      </c>
      <c r="L2000" s="444">
        <f t="shared" ca="1" si="119"/>
        <v>-1150323713.5070066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-1150323713.5070066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-4793015.4729458606</v>
      </c>
      <c r="L2001" s="444">
        <f t="shared" ca="1" si="119"/>
        <v>-1155116728.9799526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-1155116728.9799526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-4812986.3707498023</v>
      </c>
      <c r="L2002" s="444">
        <f t="shared" ca="1" si="119"/>
        <v>-1159929715.3507023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-1159929715.3507023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-4833040.4806279261</v>
      </c>
      <c r="L2003" s="444">
        <f t="shared" ca="1" si="119"/>
        <v>-1164762755.8313303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-1164762755.8313303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-4853178.1492972095</v>
      </c>
      <c r="L2004" s="444">
        <f t="shared" ca="1" si="119"/>
        <v>-1169615933.9806275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-1169615933.9806275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-4873399.724919281</v>
      </c>
      <c r="L2005" s="444">
        <f t="shared" ca="1" si="119"/>
        <v>-1174489333.7055469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-1174489333.7055469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-4893705.5571064455</v>
      </c>
      <c r="L2006" s="444">
        <f t="shared" ca="1" si="119"/>
        <v>-1179383039.2626534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-1179383039.2626534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-4914095.9969277224</v>
      </c>
      <c r="L2007" s="444">
        <f t="shared" ca="1" si="119"/>
        <v>-1184297135.2595811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-1184297135.2595811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-4934571.3969149208</v>
      </c>
      <c r="L2008" s="444">
        <f t="shared" ca="1" si="119"/>
        <v>-1189231706.656496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-1189231706.656496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-4955132.111068733</v>
      </c>
      <c r="L2009" s="444">
        <f t="shared" ca="1" si="119"/>
        <v>-1194186838.7675648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-1194186838.7675648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-4975778.4948648531</v>
      </c>
      <c r="L2010" s="444">
        <f t="shared" ca="1" si="119"/>
        <v>-1199162617.2624297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-1199162617.2624297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-4996510.9052601233</v>
      </c>
      <c r="L2011" s="444">
        <f t="shared" ca="1" si="119"/>
        <v>-1204159128.1676898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-1204159128.1676898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-5017329.7006987073</v>
      </c>
      <c r="L2012" s="444">
        <f t="shared" ca="1" si="119"/>
        <v>-1209176457.8683884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-1209176457.8683884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-5038235.2411182849</v>
      </c>
      <c r="L2013" s="444">
        <f t="shared" ca="1" si="119"/>
        <v>-1214214693.1095066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-1214214693.1095066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-5059227.8879562775</v>
      </c>
      <c r="L2014" s="444">
        <f t="shared" ca="1" si="119"/>
        <v>-1219273920.997463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-1219273920.997463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-5080308.0041560959</v>
      </c>
      <c r="L2015" s="444">
        <f t="shared" ca="1" si="119"/>
        <v>-1224354229.0016191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-1224354229.0016191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-5101475.9541734131</v>
      </c>
      <c r="L2016" s="444">
        <f t="shared" ca="1" si="119"/>
        <v>-1229455704.9557924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-1229455704.9557924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-5122732.1039824681</v>
      </c>
      <c r="L2017" s="444">
        <f t="shared" ca="1" si="119"/>
        <v>-1234578437.0597749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-1234578437.0597749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-5144076.8210823955</v>
      </c>
      <c r="L2018" s="444">
        <f t="shared" ca="1" si="119"/>
        <v>-1239722513.8808572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-1239722513.8808572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-5165510.4745035721</v>
      </c>
      <c r="L2019" s="444">
        <f t="shared" ca="1" si="119"/>
        <v>-1244888024.3553607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-1244888024.3553607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-5187033.4348140033</v>
      </c>
      <c r="L2020" s="444">
        <f t="shared" ca="1" si="119"/>
        <v>-1250075057.7901747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-1250075057.7901747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-5208646.0741257276</v>
      </c>
      <c r="L2021" s="444">
        <f t="shared" ca="1" si="119"/>
        <v>-1255283703.8643005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-1255283703.8643005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-5230348.7661012523</v>
      </c>
      <c r="L2022" s="444">
        <f t="shared" ca="1" si="119"/>
        <v>-1260514052.6304018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-1260514052.6304018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-5252141.885960008</v>
      </c>
      <c r="L2023" s="444">
        <f t="shared" ca="1" si="119"/>
        <v>-1265766194.516362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-1265766194.516362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-5274025.8104848415</v>
      </c>
      <c r="L2024" s="444">
        <f t="shared" ca="1" si="119"/>
        <v>-1271040220.3268468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-1271040220.3268468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-5296000.9180285288</v>
      </c>
      <c r="L2025" s="444">
        <f t="shared" ca="1" si="119"/>
        <v>-1276336221.2448754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-1276336221.2448754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-5318067.5885203145</v>
      </c>
      <c r="L2026" s="444">
        <f t="shared" ca="1" si="119"/>
        <v>-1281654288.8333957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-1281654288.8333957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-5340226.203472482</v>
      </c>
      <c r="L2027" s="444">
        <f t="shared" ca="1" si="119"/>
        <v>-1286994515.0368681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-1286994515.0368681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-5362477.14598695</v>
      </c>
      <c r="L2028" s="444">
        <f t="shared" ca="1" si="119"/>
        <v>-1292356992.1828551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-1292356992.1828551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-5384820.8007618962</v>
      </c>
      <c r="L2029" s="444">
        <f t="shared" ca="1" si="119"/>
        <v>-1297741812.9836171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-1297741812.9836171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-5407257.554098404</v>
      </c>
      <c r="L2030" s="444">
        <f t="shared" ca="1" si="119"/>
        <v>-1303149070.5377154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-1303149070.5377154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-5429787.7939071478</v>
      </c>
      <c r="L2031" s="444">
        <f t="shared" ca="1" si="119"/>
        <v>-1308578858.3316226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-1308578858.3316226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-5452411.9097150937</v>
      </c>
      <c r="L2032" s="444">
        <f t="shared" ca="1" si="119"/>
        <v>-1314031270.2413378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-1314031270.2413378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-5475130.2926722411</v>
      </c>
      <c r="L2033" s="444">
        <f t="shared" ca="1" si="119"/>
        <v>-1319506400.5340099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-1319506400.5340099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-5497943.3355583744</v>
      </c>
      <c r="L2034" s="444">
        <f t="shared" ca="1" si="119"/>
        <v>-1325004343.8695683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-1325004343.8695683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-5520851.4327898677</v>
      </c>
      <c r="L2035" s="444">
        <f t="shared" ca="1" si="119"/>
        <v>-1330525195.3023582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-1330525195.3023582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-5543854.9804264922</v>
      </c>
      <c r="L2036" s="444">
        <f t="shared" ca="1" si="119"/>
        <v>-1336069050.2827847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-1336069050.2827847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-5566954.3761782693</v>
      </c>
      <c r="L2037" s="444">
        <f t="shared" ca="1" si="119"/>
        <v>-1341636004.658963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-1341636004.658963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-5590150.0194123453</v>
      </c>
      <c r="L2038" s="444">
        <f t="shared" ca="1" si="119"/>
        <v>-1347226154.6783752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-1347226154.6783752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-5613442.3111598967</v>
      </c>
      <c r="L2039" s="444">
        <f t="shared" ca="1" si="119"/>
        <v>-1352839596.9895351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-1352839596.9895351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-5636831.6541230632</v>
      </c>
      <c r="L2040" s="444">
        <f t="shared" ca="1" si="119"/>
        <v>-1358476428.6436582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-1358476428.6436582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-5660318.4526819093</v>
      </c>
      <c r="L2041" s="444">
        <f t="shared" ca="1" si="119"/>
        <v>-1364136747.0963402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-1364136747.0963402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-5683903.1129014175</v>
      </c>
      <c r="L2042" s="444">
        <f t="shared" ca="1" si="119"/>
        <v>-1369820650.2092416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-1369820650.2092416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-5707586.0425385069</v>
      </c>
      <c r="L2043" s="444">
        <f t="shared" ca="1" si="119"/>
        <v>-1375528236.25178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-1375528236.25178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-5731367.6510490831</v>
      </c>
      <c r="L2044" s="444">
        <f t="shared" ca="1" si="119"/>
        <v>-1381259603.9028292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-1381259603.9028292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-5755248.3495951211</v>
      </c>
      <c r="L2045" s="444">
        <f t="shared" ca="1" si="119"/>
        <v>-1387014852.2524242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-1387014852.2524242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-5779228.5510517675</v>
      </c>
      <c r="L2046" s="444">
        <f t="shared" ca="1" si="119"/>
        <v>-1392794080.8034761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-1392794080.8034761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-5803308.6700144839</v>
      </c>
      <c r="L2047" s="444">
        <f t="shared" ca="1" si="119"/>
        <v>-1398597389.4734905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-1398597389.4734905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-5827489.1228062101</v>
      </c>
      <c r="L2048" s="444">
        <f t="shared" ref="L2048:L2302" ca="1" si="124">I2048-J2048+K2048</f>
        <v>-1404424878.5962968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-1404424878.5962968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-5851770.3274845695</v>
      </c>
      <c r="L2049" s="444">
        <f t="shared" ca="1" si="124"/>
        <v>-1410276648.9237814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-1410276648.9237814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-5876152.7038490893</v>
      </c>
      <c r="L2050" s="444">
        <f t="shared" ca="1" si="124"/>
        <v>-1416152801.6276305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-1416152801.6276305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-5900636.6734484602</v>
      </c>
      <c r="L2051" s="444">
        <f t="shared" ca="1" si="124"/>
        <v>-1422053438.301079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-1422053438.301079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-5925222.6595878294</v>
      </c>
      <c r="L2052" s="444">
        <f t="shared" ca="1" si="124"/>
        <v>-1427978660.9606669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-1427978660.9606669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-5949911.0873361118</v>
      </c>
      <c r="L2053" s="444">
        <f t="shared" ca="1" si="124"/>
        <v>-1433928572.048003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-1433928572.048003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-5974702.3835333455</v>
      </c>
      <c r="L2054" s="444">
        <f t="shared" ca="1" si="124"/>
        <v>-1439903274.4315362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-1439903274.4315362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-5999596.9767980678</v>
      </c>
      <c r="L2055" s="444">
        <f t="shared" ca="1" si="124"/>
        <v>-1445902871.4083343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-1445902871.4083343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-6024595.2975347256</v>
      </c>
      <c r="L2056" s="444">
        <f t="shared" ca="1" si="124"/>
        <v>-1451927466.705869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-1451927466.705869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-6049697.7779411208</v>
      </c>
      <c r="L2057" s="444">
        <f t="shared" ca="1" si="124"/>
        <v>-1457977164.4838102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-1457977164.4838102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-6074904.8520158753</v>
      </c>
      <c r="L2058" s="444">
        <f t="shared" ca="1" si="124"/>
        <v>-1464052069.3358262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-1464052069.3358262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-6100216.9555659425</v>
      </c>
      <c r="L2059" s="444">
        <f t="shared" ca="1" si="124"/>
        <v>-1470152286.2913921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-1470152286.2913921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-6125634.5262141339</v>
      </c>
      <c r="L2060" s="444">
        <f t="shared" ca="1" si="124"/>
        <v>-1476277920.8176062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-1476277920.8176062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-6151158.0034066923</v>
      </c>
      <c r="L2061" s="444">
        <f t="shared" ca="1" si="124"/>
        <v>-1482429078.821013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-1482429078.821013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-6176787.8284208877</v>
      </c>
      <c r="L2062" s="444">
        <f t="shared" ca="1" si="124"/>
        <v>-1488605866.6494339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-1488605866.6494339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-6202524.4443726409</v>
      </c>
      <c r="L2063" s="444">
        <f t="shared" ca="1" si="124"/>
        <v>-1494808391.0938065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-1494808391.0938065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-6228368.2962241936</v>
      </c>
      <c r="L2064" s="444">
        <f t="shared" ca="1" si="124"/>
        <v>-1501036759.3900306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-1501036759.3900306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-6254319.8307917938</v>
      </c>
      <c r="L2065" s="444">
        <f t="shared" ca="1" si="124"/>
        <v>-1507291079.2208223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-1507291079.2208223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-6280379.4967534263</v>
      </c>
      <c r="L2066" s="444">
        <f t="shared" ca="1" si="124"/>
        <v>-1513571458.7175758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-1513571458.7175758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-6306547.7446565656</v>
      </c>
      <c r="L2067" s="444">
        <f t="shared" ca="1" si="124"/>
        <v>-1519878006.4622324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-1519878006.4622324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-6332825.026925968</v>
      </c>
      <c r="L2068" s="444">
        <f t="shared" ca="1" si="124"/>
        <v>-1526210831.4891584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-1526210831.4891584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-6359211.7978714928</v>
      </c>
      <c r="L2069" s="444">
        <f t="shared" ca="1" si="124"/>
        <v>-1532570043.28703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-1532570043.28703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-6385708.5136959581</v>
      </c>
      <c r="L2070" s="444">
        <f t="shared" ca="1" si="124"/>
        <v>-1538955751.8007259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-1538955751.8007259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-6412315.6325030243</v>
      </c>
      <c r="L2071" s="444">
        <f t="shared" ca="1" si="124"/>
        <v>-1545368067.433229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-1545368067.433229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-6439033.6143051209</v>
      </c>
      <c r="L2072" s="444">
        <f t="shared" ca="1" si="124"/>
        <v>-1551807101.047534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-1551807101.047534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-6465862.9210313912</v>
      </c>
      <c r="L2073" s="444">
        <f t="shared" ca="1" si="124"/>
        <v>-1558272963.9685655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-1558272963.9685655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-6492804.0165356891</v>
      </c>
      <c r="L2074" s="444">
        <f t="shared" ca="1" si="124"/>
        <v>-1564765767.9851012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-1564765767.9851012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-6519857.366604588</v>
      </c>
      <c r="L2075" s="444">
        <f t="shared" ca="1" si="124"/>
        <v>-1571285625.3517058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-1571285625.3517058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-6547023.4389654407</v>
      </c>
      <c r="L2076" s="444">
        <f t="shared" ca="1" si="124"/>
        <v>-1577832648.7906713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-1577832648.7906713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-6574302.7032944635</v>
      </c>
      <c r="L2077" s="444">
        <f t="shared" ca="1" si="124"/>
        <v>-1584406951.4939659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-1584406951.4939659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-6601695.6312248576</v>
      </c>
      <c r="L2078" s="444">
        <f t="shared" ca="1" si="124"/>
        <v>-1591008647.1251907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-1591008647.1251907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-6629202.696354961</v>
      </c>
      <c r="L2079" s="444">
        <f t="shared" ca="1" si="124"/>
        <v>-1597637849.8215456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-1597637849.8215456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-6656824.3742564395</v>
      </c>
      <c r="L2080" s="444">
        <f t="shared" ca="1" si="124"/>
        <v>-1604294674.195802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-1604294674.195802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-6684561.142482508</v>
      </c>
      <c r="L2081" s="444">
        <f t="shared" ca="1" si="124"/>
        <v>-1610979235.3382845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-1610979235.3382845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-6712413.4805761855</v>
      </c>
      <c r="L2082" s="444">
        <f t="shared" ca="1" si="124"/>
        <v>-1617691648.8188608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-1617691648.8188608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-6740381.870078586</v>
      </c>
      <c r="L2083" s="444">
        <f t="shared" ca="1" si="124"/>
        <v>-1624432030.6889393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-1624432030.6889393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-6768466.7945372472</v>
      </c>
      <c r="L2084" s="444">
        <f t="shared" ca="1" si="124"/>
        <v>-1631200497.4834766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-1631200497.4834766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-6796668.7395144859</v>
      </c>
      <c r="L2085" s="444">
        <f t="shared" ca="1" si="124"/>
        <v>-1637997166.2229912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-1637997166.2229912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-6824988.1925957967</v>
      </c>
      <c r="L2086" s="444">
        <f t="shared" ca="1" si="124"/>
        <v>-1644822154.4155869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-1644822154.4155869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-6853425.6433982784</v>
      </c>
      <c r="L2087" s="444">
        <f t="shared" ca="1" si="124"/>
        <v>-1651675580.0589852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-1651675580.0589852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-6881981.5835791053</v>
      </c>
      <c r="L2088" s="444">
        <f t="shared" ca="1" si="124"/>
        <v>-1658557561.6425643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-1658557561.6425643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-6910656.5068440177</v>
      </c>
      <c r="L2089" s="444">
        <f t="shared" ca="1" si="124"/>
        <v>-1665468218.1494083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-1665468218.1494083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-6939450.9089558683</v>
      </c>
      <c r="L2090" s="444">
        <f t="shared" ca="1" si="124"/>
        <v>-1672407669.0583642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-1672407669.0583642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-6968365.2877431847</v>
      </c>
      <c r="L2091" s="444">
        <f t="shared" ca="1" si="124"/>
        <v>-1679376034.3461072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-1679376034.3461072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-6997400.1431087805</v>
      </c>
      <c r="L2092" s="444">
        <f t="shared" ca="1" si="124"/>
        <v>-1686373434.4892161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-1686373434.4892161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-7026555.9770384002</v>
      </c>
      <c r="L2093" s="444">
        <f t="shared" ca="1" si="124"/>
        <v>-1693399990.4662545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-1693399990.4662545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-7055833.2936093938</v>
      </c>
      <c r="L2094" s="444">
        <f t="shared" ca="1" si="124"/>
        <v>-1700455823.7598639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-1700455823.7598639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-7085232.5989994323</v>
      </c>
      <c r="L2095" s="444">
        <f t="shared" ca="1" si="124"/>
        <v>-1707541056.3588634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-1707541056.3588634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-7114754.401495263</v>
      </c>
      <c r="L2096" s="444">
        <f t="shared" ca="1" si="124"/>
        <v>-1714655810.7603586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-1714655810.7603586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-7144399.211501495</v>
      </c>
      <c r="L2097" s="444">
        <f t="shared" ca="1" si="124"/>
        <v>-1721800209.9718602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-1721800209.9718602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-7174167.5415494172</v>
      </c>
      <c r="L2098" s="444">
        <f t="shared" ca="1" si="124"/>
        <v>-1728974377.5134096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-1728974377.5134096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-7204059.9063058728</v>
      </c>
      <c r="L2099" s="444">
        <f t="shared" ca="1" si="124"/>
        <v>-1736178437.4197154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-1736178437.4197154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-7234076.8225821471</v>
      </c>
      <c r="L2100" s="444">
        <f t="shared" ca="1" si="124"/>
        <v>-1743412514.2422976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-1743412514.2422976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-7264218.8093429068</v>
      </c>
      <c r="L2101" s="444">
        <f t="shared" ca="1" si="124"/>
        <v>-1750676733.0516405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-1750676733.0516405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-7294486.3877151683</v>
      </c>
      <c r="L2102" s="444">
        <f t="shared" ca="1" si="124"/>
        <v>-1757971219.4393556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-1757971219.4393556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-7324880.0809973152</v>
      </c>
      <c r="L2103" s="444">
        <f t="shared" ca="1" si="124"/>
        <v>-1765296099.5203528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-1765296099.5203528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-7355400.4146681363</v>
      </c>
      <c r="L2104" s="444">
        <f t="shared" ca="1" si="124"/>
        <v>-1772651499.9350209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-1772651499.9350209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-7386047.9163959203</v>
      </c>
      <c r="L2105" s="444">
        <f t="shared" ca="1" si="124"/>
        <v>-1780037547.8514168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-1780037547.8514168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-7416823.1160475696</v>
      </c>
      <c r="L2106" s="444">
        <f t="shared" ca="1" si="124"/>
        <v>-1787454370.9674644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-1787454370.9674644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-7447726.5456977692</v>
      </c>
      <c r="L2107" s="444">
        <f t="shared" ca="1" si="124"/>
        <v>-1794902097.5131621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-1794902097.5131621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-7478758.7396381758</v>
      </c>
      <c r="L2108" s="444">
        <f t="shared" ca="1" si="124"/>
        <v>-1802380856.2528002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-1802380856.2528002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-7509920.2343866676</v>
      </c>
      <c r="L2109" s="444">
        <f t="shared" ca="1" si="124"/>
        <v>-1809890776.4871869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-1809890776.4871869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-7541211.5686966116</v>
      </c>
      <c r="L2110" s="444">
        <f t="shared" ca="1" si="124"/>
        <v>-1817431988.0558834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-1817431988.0558834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-7572633.2835661815</v>
      </c>
      <c r="L2111" s="444">
        <f t="shared" ca="1" si="124"/>
        <v>-1825004621.3394496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-1825004621.3394496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-7604185.922247706</v>
      </c>
      <c r="L2112" s="444">
        <f t="shared" ca="1" si="124"/>
        <v>-1832608807.2616973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-1832608807.2616973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-7635870.0302570723</v>
      </c>
      <c r="L2113" s="444">
        <f t="shared" ca="1" si="124"/>
        <v>-1840244677.2919543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-1840244677.2919543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-7667686.1553831426</v>
      </c>
      <c r="L2114" s="444">
        <f t="shared" ca="1" si="124"/>
        <v>-1847912363.4473374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-1847912363.4473374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-7699634.8476972394</v>
      </c>
      <c r="L2115" s="444">
        <f t="shared" ca="1" si="124"/>
        <v>-1855611998.2950346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-1855611998.2950346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-7731716.6595626445</v>
      </c>
      <c r="L2116" s="444">
        <f t="shared" ca="1" si="124"/>
        <v>-1863343714.9545972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-1863343714.9545972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-7763932.1456441553</v>
      </c>
      <c r="L2117" s="444">
        <f t="shared" ca="1" si="124"/>
        <v>-1871107647.1002414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-1871107647.1002414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-7796281.8629176728</v>
      </c>
      <c r="L2118" s="444">
        <f t="shared" ca="1" si="124"/>
        <v>-1878903928.9631591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-1878903928.9631591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-7828766.3706798293</v>
      </c>
      <c r="L2119" s="444">
        <f t="shared" ca="1" si="124"/>
        <v>-1886732695.3338389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-1886732695.3338389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-7861386.2305576615</v>
      </c>
      <c r="L2120" s="444">
        <f t="shared" ca="1" si="124"/>
        <v>-1894594081.5643966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-1894594081.5643966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-7894142.0065183192</v>
      </c>
      <c r="L2121" s="444">
        <f t="shared" ca="1" si="124"/>
        <v>-1902488223.570915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-1902488223.570915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-7927034.2648788113</v>
      </c>
      <c r="L2122" s="444">
        <f t="shared" ca="1" si="124"/>
        <v>-1910415257.8357937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-1910415257.8357937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-7960063.5743158078</v>
      </c>
      <c r="L2123" s="444">
        <f t="shared" ca="1" si="124"/>
        <v>-1918375321.4101095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-1918375321.4101095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-7993230.5058754561</v>
      </c>
      <c r="L2124" s="444">
        <f t="shared" ca="1" si="124"/>
        <v>-1926368551.9159849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-1926368551.9159849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-8026535.632983271</v>
      </c>
      <c r="L2125" s="444">
        <f t="shared" ca="1" si="124"/>
        <v>-1934395087.5489681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-1934395087.5489681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-8059979.5314540332</v>
      </c>
      <c r="L2126" s="444">
        <f t="shared" ca="1" si="124"/>
        <v>-1942455067.0804222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-1942455067.0804222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-8093562.7795017585</v>
      </c>
      <c r="L2127" s="444">
        <f t="shared" ca="1" si="124"/>
        <v>-1950548629.8599238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-1950548629.8599238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-8127285.9577496825</v>
      </c>
      <c r="L2128" s="444">
        <f t="shared" ca="1" si="124"/>
        <v>-1958675915.8176734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-1958675915.8176734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-8161149.6492403056</v>
      </c>
      <c r="L2129" s="444">
        <f t="shared" ca="1" si="124"/>
        <v>-1966837065.4669137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-1966837065.4669137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-8195154.4394454733</v>
      </c>
      <c r="L2130" s="444">
        <f t="shared" ca="1" si="124"/>
        <v>-1975032219.9063592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-1975032219.9063592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-8229300.9162764959</v>
      </c>
      <c r="L2131" s="444">
        <f t="shared" ca="1" si="124"/>
        <v>-1983261520.8226357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-1983261520.8226357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-8263589.670094315</v>
      </c>
      <c r="L2132" s="444">
        <f t="shared" ca="1" si="124"/>
        <v>-1991525110.4927299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-1991525110.4927299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-8298021.293719708</v>
      </c>
      <c r="L2133" s="444">
        <f t="shared" ca="1" si="124"/>
        <v>-1999823131.7864497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-1999823131.7864497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-8332596.3824435398</v>
      </c>
      <c r="L2134" s="444">
        <f t="shared" ca="1" si="124"/>
        <v>-2008155728.1688931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-2008155728.1688931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-8367315.5340370536</v>
      </c>
      <c r="L2135" s="444">
        <f t="shared" ca="1" si="124"/>
        <v>-2016523043.7029302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-2016523043.7029302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-8402179.3487622086</v>
      </c>
      <c r="L2136" s="444">
        <f t="shared" ca="1" si="124"/>
        <v>-2024925223.0516925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-2024925223.0516925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-8437188.4293820504</v>
      </c>
      <c r="L2137" s="444">
        <f t="shared" ca="1" si="124"/>
        <v>-2033362411.4810746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-2033362411.4810746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-8472343.3811711445</v>
      </c>
      <c r="L2138" s="444">
        <f t="shared" ca="1" si="124"/>
        <v>-2041834754.8622458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-2041834754.8622458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-8507644.811926024</v>
      </c>
      <c r="L2139" s="444">
        <f t="shared" ca="1" si="124"/>
        <v>-2050342399.6741719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-2050342399.6741719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-8543093.3319757152</v>
      </c>
      <c r="L2140" s="444">
        <f t="shared" ca="1" si="124"/>
        <v>-2058885493.0061476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-2058885493.0061476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-8578689.5541922804</v>
      </c>
      <c r="L2141" s="444">
        <f t="shared" ca="1" si="124"/>
        <v>-2067464182.5603399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-2067464182.5603399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-8614434.0940014161</v>
      </c>
      <c r="L2142" s="444">
        <f t="shared" ca="1" si="124"/>
        <v>-2076078616.6543415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-2076078616.6543415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-8650327.569393089</v>
      </c>
      <c r="L2143" s="444">
        <f t="shared" ca="1" si="124"/>
        <v>-2084728944.2237346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-2084728944.2237346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-8686370.6009322256</v>
      </c>
      <c r="L2144" s="444">
        <f t="shared" ca="1" si="124"/>
        <v>-2093415314.8246667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-2093415314.8246667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-8722563.8117694445</v>
      </c>
      <c r="L2145" s="444">
        <f t="shared" ca="1" si="124"/>
        <v>-2102137878.6364362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-2102137878.6364362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-8758907.8276518174</v>
      </c>
      <c r="L2146" s="444">
        <f t="shared" ca="1" si="124"/>
        <v>-2110896786.464088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-2110896786.464088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-8795403.276933698</v>
      </c>
      <c r="L2147" s="444">
        <f t="shared" ca="1" si="124"/>
        <v>-2119692189.7410216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-2119692189.7410216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-8832050.7905875891</v>
      </c>
      <c r="L2148" s="444">
        <f t="shared" ca="1" si="124"/>
        <v>-2128524240.5316093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-2128524240.5316093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-8868851.0022150371</v>
      </c>
      <c r="L2149" s="444">
        <f t="shared" ca="1" si="124"/>
        <v>-2137393091.5338244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-2137393091.5338244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-8905804.5480576009</v>
      </c>
      <c r="L2150" s="444">
        <f t="shared" ca="1" si="124"/>
        <v>-2146298896.081882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-2146298896.081882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-8942912.0670078415</v>
      </c>
      <c r="L2151" s="444">
        <f t="shared" ca="1" si="124"/>
        <v>-2155241808.14889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-2155241808.14889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-8980174.2006203756</v>
      </c>
      <c r="L2152" s="444">
        <f t="shared" ca="1" si="124"/>
        <v>-2164221982.3495102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-2164221982.3495102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-9017591.5931229591</v>
      </c>
      <c r="L2153" s="444">
        <f t="shared" ca="1" si="124"/>
        <v>-2173239573.9426332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-2173239573.9426332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-9055164.891427638</v>
      </c>
      <c r="L2154" s="444">
        <f t="shared" ca="1" si="124"/>
        <v>-2182294738.8340607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-2182294738.8340607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-9092894.7451419197</v>
      </c>
      <c r="L2155" s="444">
        <f t="shared" ca="1" si="124"/>
        <v>-2191387633.5792027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-2191387633.5792027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-9130781.8065800108</v>
      </c>
      <c r="L2156" s="444">
        <f t="shared" ca="1" si="124"/>
        <v>-2200518415.3857827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-2200518415.3857827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-9168826.7307740953</v>
      </c>
      <c r="L2157" s="444">
        <f t="shared" ca="1" si="124"/>
        <v>-2209687242.1165566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-2209687242.1165566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-9207030.1754856519</v>
      </c>
      <c r="L2158" s="444">
        <f t="shared" ca="1" si="124"/>
        <v>-2218894272.2920423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-2218894272.2920423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-9245392.8012168426</v>
      </c>
      <c r="L2159" s="444">
        <f t="shared" ca="1" si="124"/>
        <v>-2228139665.0932593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-2228139665.0932593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-9283915.2712219134</v>
      </c>
      <c r="L2160" s="444">
        <f t="shared" ca="1" si="124"/>
        <v>-2237423580.3644814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-2237423580.3644814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-9322598.2515186723</v>
      </c>
      <c r="L2161" s="444">
        <f t="shared" ca="1" si="124"/>
        <v>-2246746178.6160002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-2246746178.6160002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-9361442.4109000005</v>
      </c>
      <c r="L2162" s="444">
        <f t="shared" ca="1" si="124"/>
        <v>-2256107621.0269003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-2256107621.0269003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-9400448.4209454171</v>
      </c>
      <c r="L2163" s="444">
        <f t="shared" ca="1" si="124"/>
        <v>-2265508069.4478459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-2265508069.4478459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-9439616.9560326915</v>
      </c>
      <c r="L2164" s="444">
        <f t="shared" ca="1" si="124"/>
        <v>-2274947686.4038787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-2274947686.4038787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-9478948.6933494937</v>
      </c>
      <c r="L2165" s="444">
        <f t="shared" ca="1" si="124"/>
        <v>-2284426635.0972281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-2284426635.0972281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-9518444.312905116</v>
      </c>
      <c r="L2166" s="444">
        <f t="shared" ca="1" si="124"/>
        <v>-2293945079.4101334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-2293945079.4101334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-9558104.497542223</v>
      </c>
      <c r="L2167" s="444">
        <f t="shared" ca="1" si="124"/>
        <v>-2303503183.9076757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-2303503183.9076757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-9597929.9329486489</v>
      </c>
      <c r="L2168" s="444">
        <f t="shared" ca="1" si="124"/>
        <v>-2313101113.8406243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-2313101113.8406243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-9637921.3076692671</v>
      </c>
      <c r="L2169" s="444">
        <f t="shared" ca="1" si="124"/>
        <v>-2322739035.1482935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-2322739035.1482935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-9678079.3131178897</v>
      </c>
      <c r="L2170" s="444">
        <f t="shared" ca="1" si="124"/>
        <v>-2332417114.4614115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-2332417114.4614115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-9718404.6435892135</v>
      </c>
      <c r="L2171" s="444">
        <f t="shared" ca="1" si="124"/>
        <v>-2342135519.1050005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-2342135519.1050005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-9758897.9962708354</v>
      </c>
      <c r="L2172" s="444">
        <f t="shared" ca="1" si="124"/>
        <v>-2351894417.1012712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-2351894417.1012712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-9799560.0712552965</v>
      </c>
      <c r="L2173" s="444">
        <f t="shared" ca="1" si="124"/>
        <v>-2361693977.1725264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-2361693977.1725264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-9840391.5715521928</v>
      </c>
      <c r="L2174" s="444">
        <f t="shared" ca="1" si="124"/>
        <v>-2371534368.7440786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-2371534368.7440786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-9881393.2031003274</v>
      </c>
      <c r="L2175" s="444">
        <f t="shared" ca="1" si="124"/>
        <v>-2381415761.9471788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-2381415761.9471788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-9922565.6747799125</v>
      </c>
      <c r="L2176" s="444">
        <f t="shared" ca="1" si="124"/>
        <v>-2391338327.6219587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-2391338327.6219587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-9963909.6984248273</v>
      </c>
      <c r="L2177" s="444">
        <f t="shared" ca="1" si="124"/>
        <v>-2401302237.3203835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-2401302237.3203835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-10005425.988834931</v>
      </c>
      <c r="L2178" s="444">
        <f t="shared" ca="1" si="124"/>
        <v>-2411307663.3092184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-2411307663.3092184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-10047115.26378841</v>
      </c>
      <c r="L2179" s="444">
        <f t="shared" ca="1" si="124"/>
        <v>-2421354778.5730066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-2421354778.5730066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-10088978.244054195</v>
      </c>
      <c r="L2180" s="444">
        <f t="shared" ca="1" si="124"/>
        <v>-2431443756.8170609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-2431443756.8170609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-10131015.65340442</v>
      </c>
      <c r="L2181" s="444">
        <f t="shared" ca="1" si="124"/>
        <v>-2441574772.4704652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-2441574772.4704652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-10173228.218626939</v>
      </c>
      <c r="L2182" s="444">
        <f t="shared" ca="1" si="124"/>
        <v>-2451748000.6890922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-2451748000.6890922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-10215616.669537883</v>
      </c>
      <c r="L2183" s="444">
        <f t="shared" ca="1" si="124"/>
        <v>-2461963617.3586302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-2461963617.3586302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-10258181.738994293</v>
      </c>
      <c r="L2184" s="444">
        <f t="shared" ca="1" si="124"/>
        <v>-2472221799.0976243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-2472221799.0976243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-10300924.162906768</v>
      </c>
      <c r="L2185" s="444">
        <f t="shared" ca="1" si="124"/>
        <v>-2482522723.2605309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-2482522723.2605309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-10343844.680252213</v>
      </c>
      <c r="L2186" s="444">
        <f t="shared" ca="1" si="124"/>
        <v>-2492866567.940783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-2492866567.940783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-10386944.033086596</v>
      </c>
      <c r="L2187" s="444">
        <f t="shared" ca="1" si="124"/>
        <v>-2503253511.9738698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-2503253511.9738698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-10430222.966557791</v>
      </c>
      <c r="L2188" s="444">
        <f t="shared" ca="1" si="124"/>
        <v>-2513683734.9404278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-2513683734.9404278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-10473682.228918448</v>
      </c>
      <c r="L2189" s="444">
        <f t="shared" ca="1" si="124"/>
        <v>-2524157417.1693463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-2524157417.1693463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-10517322.571538944</v>
      </c>
      <c r="L2190" s="444">
        <f t="shared" ca="1" si="124"/>
        <v>-2534674739.7408853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-2534674739.7408853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-10561144.748920355</v>
      </c>
      <c r="L2191" s="444">
        <f t="shared" ca="1" si="124"/>
        <v>-2545235884.4898057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-2545235884.4898057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-10605149.518707523</v>
      </c>
      <c r="L2192" s="444">
        <f t="shared" ca="1" si="124"/>
        <v>-2555841034.0085135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-2555841034.0085135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-10649337.64170214</v>
      </c>
      <c r="L2193" s="444">
        <f t="shared" ca="1" si="124"/>
        <v>-2566490371.6502156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-2566490371.6502156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-10693709.881875899</v>
      </c>
      <c r="L2194" s="444">
        <f t="shared" ca="1" si="124"/>
        <v>-2577184081.5320916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-2577184081.5320916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-10738267.006383715</v>
      </c>
      <c r="L2195" s="444">
        <f t="shared" ca="1" si="124"/>
        <v>-2587922348.5384755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-2587922348.5384755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-10783009.785576981</v>
      </c>
      <c r="L2196" s="444">
        <f t="shared" ca="1" si="124"/>
        <v>-2598705358.3240523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-2598705358.3240523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-10827938.993016884</v>
      </c>
      <c r="L2197" s="444">
        <f t="shared" ca="1" si="124"/>
        <v>-2609533297.3170691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-2609533297.3170691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-10873055.405487787</v>
      </c>
      <c r="L2198" s="444">
        <f t="shared" ca="1" si="124"/>
        <v>-2620406352.7225571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-2620406352.7225571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-10918359.803010654</v>
      </c>
      <c r="L2199" s="444">
        <f t="shared" ca="1" si="124"/>
        <v>-2631324712.5255675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-2631324712.5255675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-10963852.968856532</v>
      </c>
      <c r="L2200" s="444">
        <f t="shared" ca="1" si="124"/>
        <v>-2642288565.4944239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-2642288565.4944239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-11009535.689560099</v>
      </c>
      <c r="L2201" s="444">
        <f t="shared" ca="1" si="124"/>
        <v>-2653298101.1839838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-2653298101.1839838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-11055408.754933266</v>
      </c>
      <c r="L2202" s="444">
        <f t="shared" ca="1" si="124"/>
        <v>-2664353509.9389172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-2664353509.9389172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-11101472.958078822</v>
      </c>
      <c r="L2203" s="444">
        <f t="shared" ca="1" si="124"/>
        <v>-2675454982.896996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-2675454982.896996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-11147729.09540415</v>
      </c>
      <c r="L2204" s="444">
        <f t="shared" ca="1" si="124"/>
        <v>-2686602711.9924002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-2686602711.9924002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-11194177.966635</v>
      </c>
      <c r="L2205" s="444">
        <f t="shared" ca="1" si="124"/>
        <v>-2697796889.9590354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-2697796889.9590354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-11240820.374829315</v>
      </c>
      <c r="L2206" s="444">
        <f t="shared" ca="1" si="124"/>
        <v>-2709037710.3338647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-2709037710.3338647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-11287657.126391103</v>
      </c>
      <c r="L2207" s="444">
        <f t="shared" ca="1" si="124"/>
        <v>-2720325367.4602556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-2720325367.4602556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-11334689.031084398</v>
      </c>
      <c r="L2208" s="444">
        <f t="shared" ca="1" si="124"/>
        <v>-2731660056.4913402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-2731660056.4913402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-11381916.90204725</v>
      </c>
      <c r="L2209" s="444">
        <f t="shared" ca="1" si="124"/>
        <v>-2743041973.3933873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-2743041973.3933873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-11429341.55580578</v>
      </c>
      <c r="L2210" s="444">
        <f t="shared" ca="1" si="124"/>
        <v>-2754471314.949193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-2754471314.949193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-11476963.812288305</v>
      </c>
      <c r="L2211" s="444">
        <f t="shared" ca="1" si="124"/>
        <v>-2765948278.7614813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-2765948278.7614813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-11524784.494839504</v>
      </c>
      <c r="L2212" s="444">
        <f t="shared" ca="1" si="124"/>
        <v>-2777473063.256321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-2777473063.256321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-11572804.430234671</v>
      </c>
      <c r="L2213" s="444">
        <f t="shared" ca="1" si="124"/>
        <v>-2789045867.6865559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-2789045867.6865559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-11621024.448693983</v>
      </c>
      <c r="L2214" s="444">
        <f t="shared" ca="1" si="124"/>
        <v>-2800666892.1352496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-2800666892.1352496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-11669445.383896872</v>
      </c>
      <c r="L2215" s="444">
        <f t="shared" ca="1" si="124"/>
        <v>-2812336337.5191464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-2812336337.5191464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-11718068.072996443</v>
      </c>
      <c r="L2216" s="444">
        <f t="shared" ca="1" si="124"/>
        <v>-2824054405.5921431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-2824054405.5921431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-11766893.35663393</v>
      </c>
      <c r="L2217" s="444">
        <f t="shared" ca="1" si="124"/>
        <v>-2835821298.9487772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-2835821298.9487772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-11815922.078953238</v>
      </c>
      <c r="L2218" s="444">
        <f t="shared" ca="1" si="124"/>
        <v>-2847637221.0277305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-2847637221.0277305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-11865155.087615544</v>
      </c>
      <c r="L2219" s="444">
        <f t="shared" ca="1" si="124"/>
        <v>-2859502376.115346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-2859502376.115346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-11914593.233813941</v>
      </c>
      <c r="L2220" s="444">
        <f t="shared" ca="1" si="124"/>
        <v>-2871416969.3491597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-2871416969.3491597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-11964237.372288166</v>
      </c>
      <c r="L2221" s="444">
        <f t="shared" ca="1" si="124"/>
        <v>-2883381206.7214479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-2883381206.7214479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-12014088.361339366</v>
      </c>
      <c r="L2222" s="444">
        <f t="shared" ca="1" si="124"/>
        <v>-2895395295.0827875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-2895395295.0827875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-12064147.062844947</v>
      </c>
      <c r="L2223" s="444">
        <f t="shared" ca="1" si="124"/>
        <v>-2907459442.1456323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-2907459442.1456323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-12114414.342273468</v>
      </c>
      <c r="L2224" s="444">
        <f t="shared" ca="1" si="124"/>
        <v>-2919573856.4879055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-2919573856.4879055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-12164891.068699606</v>
      </c>
      <c r="L2225" s="444">
        <f t="shared" ca="1" si="124"/>
        <v>-2931738747.5566053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-2931738747.5566053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-12215578.11481919</v>
      </c>
      <c r="L2226" s="444">
        <f t="shared" ca="1" si="124"/>
        <v>-2943954325.6714244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-2943954325.6714244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-12266476.356964268</v>
      </c>
      <c r="L2227" s="444">
        <f t="shared" ca="1" si="124"/>
        <v>-2956220802.0283885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-2956220802.0283885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-12317586.675118286</v>
      </c>
      <c r="L2228" s="444">
        <f t="shared" ca="1" si="124"/>
        <v>-2968538388.7035069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-2968538388.7035069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-12368909.952931279</v>
      </c>
      <c r="L2229" s="444">
        <f t="shared" ca="1" si="124"/>
        <v>-2980907298.6564384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-2980907298.6564384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-12420447.07773516</v>
      </c>
      <c r="L2230" s="444">
        <f t="shared" ca="1" si="124"/>
        <v>-2993327745.7341733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-2993327745.7341733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-12472198.940559056</v>
      </c>
      <c r="L2231" s="444">
        <f t="shared" ca="1" si="124"/>
        <v>-3005799944.6747322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-3005799944.6747322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-12524166.436144717</v>
      </c>
      <c r="L2232" s="444">
        <f t="shared" ca="1" si="124"/>
        <v>-3018324111.110877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-3018324111.110877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-12576350.462961987</v>
      </c>
      <c r="L2233" s="444">
        <f t="shared" ca="1" si="124"/>
        <v>-3030900461.5738392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-3030900461.5738392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-12628751.92322433</v>
      </c>
      <c r="L2234" s="444">
        <f t="shared" ca="1" si="124"/>
        <v>-3043529213.4970636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-3043529213.4970636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-12681371.722904433</v>
      </c>
      <c r="L2235" s="444">
        <f t="shared" ca="1" si="124"/>
        <v>-3056210585.2199678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-3056210585.2199678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-12734210.771749865</v>
      </c>
      <c r="L2236" s="444">
        <f t="shared" ca="1" si="124"/>
        <v>-3068944795.9917178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-3068944795.9917178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-12787269.983298823</v>
      </c>
      <c r="L2237" s="444">
        <f t="shared" ca="1" si="124"/>
        <v>-3081732065.9750166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-3081732065.9750166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-12840550.274895903</v>
      </c>
      <c r="L2238" s="444">
        <f t="shared" ca="1" si="124"/>
        <v>-3094572616.2499123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-3094572616.2499123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-12894052.567707967</v>
      </c>
      <c r="L2239" s="444">
        <f t="shared" ca="1" si="124"/>
        <v>-3107466668.8176203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-3107466668.8176203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-12947777.786740085</v>
      </c>
      <c r="L2240" s="444">
        <f t="shared" ca="1" si="124"/>
        <v>-3120414446.6043606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-3120414446.6043606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-13001726.860851502</v>
      </c>
      <c r="L2241" s="444">
        <f t="shared" ca="1" si="124"/>
        <v>-3133416173.4652119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-3133416173.4652119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-13055900.722771715</v>
      </c>
      <c r="L2242" s="444">
        <f t="shared" ca="1" si="124"/>
        <v>-3146472074.1879835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-3146472074.1879835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-13110300.309116598</v>
      </c>
      <c r="L2243" s="444">
        <f t="shared" ca="1" si="124"/>
        <v>-3159582374.4970999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-3159582374.4970999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-13164926.560404582</v>
      </c>
      <c r="L2244" s="444">
        <f t="shared" ca="1" si="124"/>
        <v>-3172747301.0575047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-3172747301.0575047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-13219780.421072936</v>
      </c>
      <c r="L2245" s="444">
        <f t="shared" ca="1" si="124"/>
        <v>-3185967081.4785776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-3185967081.4785776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-13274862.839494074</v>
      </c>
      <c r="L2246" s="444">
        <f t="shared" ca="1" si="124"/>
        <v>-3199241944.3180718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-3199241944.3180718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-13330174.767991966</v>
      </c>
      <c r="L2247" s="444">
        <f t="shared" ca="1" si="124"/>
        <v>-3212572119.0860639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-3212572119.0860639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-13385717.1628586</v>
      </c>
      <c r="L2248" s="444">
        <f t="shared" ca="1" si="124"/>
        <v>-3225957836.2489223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-3225957836.2489223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-13441490.984370509</v>
      </c>
      <c r="L2249" s="444">
        <f t="shared" ca="1" si="124"/>
        <v>-3239399327.2332931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-3239399327.2332931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-13497497.196805388</v>
      </c>
      <c r="L2250" s="444">
        <f t="shared" ca="1" si="124"/>
        <v>-3252896824.4300985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-3252896824.4300985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-13553736.768458745</v>
      </c>
      <c r="L2251" s="444">
        <f t="shared" ca="1" si="124"/>
        <v>-3266450561.1985574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-3266450561.1985574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-13610210.671660656</v>
      </c>
      <c r="L2252" s="444">
        <f t="shared" ca="1" si="124"/>
        <v>-3280060771.8702178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-3280060771.8702178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-13666919.882792573</v>
      </c>
      <c r="L2253" s="444">
        <f t="shared" ca="1" si="124"/>
        <v>-3293727691.7530103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-3293727691.7530103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-13723865.382304208</v>
      </c>
      <c r="L2254" s="444">
        <f t="shared" ca="1" si="124"/>
        <v>-3307451557.1353145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-3307451557.1353145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-13781048.154730476</v>
      </c>
      <c r="L2255" s="444">
        <f t="shared" ca="1" si="124"/>
        <v>-3321232605.2900448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-3321232605.2900448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-13838469.18870852</v>
      </c>
      <c r="L2256" s="444">
        <f t="shared" ca="1" si="124"/>
        <v>-3335071074.4787531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-3335071074.4787531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-13896129.476994805</v>
      </c>
      <c r="L2257" s="444">
        <f t="shared" ca="1" si="124"/>
        <v>-3348967203.9557481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-3348967203.9557481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-13954030.016482284</v>
      </c>
      <c r="L2258" s="444">
        <f t="shared" ca="1" si="124"/>
        <v>-3362921233.9722304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-3362921233.9722304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-14012171.808217626</v>
      </c>
      <c r="L2259" s="444">
        <f t="shared" ca="1" si="124"/>
        <v>-3376933405.780448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-3376933405.780448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-14070555.857418533</v>
      </c>
      <c r="L2260" s="444">
        <f t="shared" ca="1" si="124"/>
        <v>-3391003961.6378665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-3391003961.6378665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-14129183.173491113</v>
      </c>
      <c r="L2261" s="444">
        <f t="shared" ca="1" si="124"/>
        <v>-3405133144.8113575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-3405133144.8113575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-14188054.77004732</v>
      </c>
      <c r="L2262" s="444">
        <f t="shared" ca="1" si="124"/>
        <v>-3419321199.5814047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-3419321199.5814047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-14247171.664922519</v>
      </c>
      <c r="L2263" s="444">
        <f t="shared" ca="1" si="124"/>
        <v>-3433568371.2463274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-3433568371.2463274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-14306534.880193029</v>
      </c>
      <c r="L2264" s="444">
        <f t="shared" ca="1" si="124"/>
        <v>-3447874906.1265206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-3447874906.1265206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-14366145.442193838</v>
      </c>
      <c r="L2265" s="444">
        <f t="shared" ca="1" si="124"/>
        <v>-3462241051.5687146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-3462241051.5687146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-14426004.381536311</v>
      </c>
      <c r="L2266" s="444">
        <f t="shared" ca="1" si="124"/>
        <v>-3476667055.9502511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-3476667055.9502511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-14486112.733126046</v>
      </c>
      <c r="L2267" s="444">
        <f t="shared" ca="1" si="124"/>
        <v>-3491153168.6833773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-3491153168.6833773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-14546471.536180736</v>
      </c>
      <c r="L2268" s="444">
        <f t="shared" ca="1" si="124"/>
        <v>-3505699640.2195582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-3505699640.2195582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-14607081.834248159</v>
      </c>
      <c r="L2269" s="444">
        <f t="shared" ca="1" si="124"/>
        <v>-3520306722.0538063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-3520306722.0538063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-14667944.675224192</v>
      </c>
      <c r="L2270" s="444">
        <f t="shared" ca="1" si="124"/>
        <v>-3534974666.7290306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-3534974666.7290306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-14729061.111370958</v>
      </c>
      <c r="L2271" s="444">
        <f t="shared" ca="1" si="124"/>
        <v>-3549703727.8404016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-3549703727.8404016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-14790432.199335007</v>
      </c>
      <c r="L2272" s="444">
        <f t="shared" ca="1" si="124"/>
        <v>-3564494160.0397367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-3564494160.0397367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-14852059.000165569</v>
      </c>
      <c r="L2273" s="444">
        <f t="shared" ca="1" si="124"/>
        <v>-3579346219.0399022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-3579346219.0399022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-14913942.579332925</v>
      </c>
      <c r="L2274" s="444">
        <f t="shared" ca="1" si="124"/>
        <v>-3594260161.619235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-3594260161.619235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-14976084.006746814</v>
      </c>
      <c r="L2275" s="444">
        <f t="shared" ca="1" si="124"/>
        <v>-3609236245.6259818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-3609236245.6259818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-15038484.356774924</v>
      </c>
      <c r="L2276" s="444">
        <f t="shared" ca="1" si="124"/>
        <v>-3624274729.9827566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-3624274729.9827566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-15101144.708261486</v>
      </c>
      <c r="L2277" s="444">
        <f t="shared" ca="1" si="124"/>
        <v>-3639375874.6910181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-3639375874.6910181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-15164066.144545909</v>
      </c>
      <c r="L2278" s="444">
        <f t="shared" ca="1" si="124"/>
        <v>-3654539940.8355641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-3654539940.8355641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-15227249.753481517</v>
      </c>
      <c r="L2279" s="444">
        <f t="shared" ca="1" si="124"/>
        <v>-3669767190.5890455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-3669767190.5890455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-15290696.627454355</v>
      </c>
      <c r="L2280" s="444">
        <f t="shared" ca="1" si="124"/>
        <v>-3685057887.2164998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-3685057887.2164998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-15354407.863402082</v>
      </c>
      <c r="L2281" s="444">
        <f t="shared" ca="1" si="124"/>
        <v>-3700412295.0799017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-3700412295.0799017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-15418384.562832924</v>
      </c>
      <c r="L2282" s="444">
        <f t="shared" ca="1" si="124"/>
        <v>-3715830679.6427345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-3715830679.6427345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-15482627.831844727</v>
      </c>
      <c r="L2283" s="444">
        <f t="shared" ca="1" si="124"/>
        <v>-3731313307.4745793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-3731313307.4745793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-15547138.781144081</v>
      </c>
      <c r="L2284" s="444">
        <f t="shared" ca="1" si="124"/>
        <v>-3746860446.2557235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-3746860446.2557235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-15611918.526065512</v>
      </c>
      <c r="L2285" s="444">
        <f t="shared" ca="1" si="124"/>
        <v>-3762472364.7817888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-3762472364.7817888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-15676968.186590787</v>
      </c>
      <c r="L2286" s="444">
        <f t="shared" ca="1" si="124"/>
        <v>-3778149332.9683795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-3778149332.9683795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-15742288.887368249</v>
      </c>
      <c r="L2287" s="444">
        <f t="shared" ca="1" si="124"/>
        <v>-3793891621.8557477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-3793891621.8557477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-15807881.75773228</v>
      </c>
      <c r="L2288" s="444">
        <f t="shared" ca="1" si="124"/>
        <v>-3809699503.6134801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-3809699503.6134801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-15873747.931722833</v>
      </c>
      <c r="L2289" s="444">
        <f t="shared" ca="1" si="124"/>
        <v>-3825573251.5452027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-3825573251.5452027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-15939888.548105013</v>
      </c>
      <c r="L2290" s="444">
        <f t="shared" ca="1" si="124"/>
        <v>-3841513140.093308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-3841513140.093308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-16006304.750388782</v>
      </c>
      <c r="L2291" s="444">
        <f t="shared" ca="1" si="124"/>
        <v>-3857519444.8436966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-3857519444.8436966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-16072997.686848735</v>
      </c>
      <c r="L2292" s="444">
        <f t="shared" ca="1" si="124"/>
        <v>-3873592442.5305452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-3873592442.5305452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-16139968.510543937</v>
      </c>
      <c r="L2293" s="444">
        <f t="shared" ca="1" si="124"/>
        <v>-3889732411.0410891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-3889732411.0410891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-16207218.37933787</v>
      </c>
      <c r="L2294" s="444">
        <f t="shared" ca="1" si="124"/>
        <v>-3905939629.4204268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-3905939629.4204268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-16274748.455918446</v>
      </c>
      <c r="L2295" s="444">
        <f t="shared" ca="1" si="124"/>
        <v>-3922214377.8763452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-3922214377.8763452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-16342559.907818107</v>
      </c>
      <c r="L2296" s="444">
        <f t="shared" ca="1" si="124"/>
        <v>-3938556937.7841635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-3938556937.7841635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-16410653.907434015</v>
      </c>
      <c r="L2297" s="444">
        <f t="shared" ca="1" si="124"/>
        <v>-3954967591.6915975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-3954967591.6915975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-16479031.63204832</v>
      </c>
      <c r="L2298" s="444">
        <f t="shared" ca="1" si="124"/>
        <v>-3971446623.3236456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-3971446623.3236456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-16547694.263848521</v>
      </c>
      <c r="L2299" s="444">
        <f t="shared" ca="1" si="124"/>
        <v>-3987994317.5874939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-3987994317.5874939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-16616642.989947893</v>
      </c>
      <c r="L2300" s="444">
        <f t="shared" ca="1" si="124"/>
        <v>-4004610960.5774417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-4004610960.5774417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-16685879.002406007</v>
      </c>
      <c r="L2301" s="444">
        <f t="shared" ca="1" si="124"/>
        <v>-4021296839.5798478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-4021296839.5798478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-16755403.498249365</v>
      </c>
      <c r="L2302" s="444">
        <f t="shared" ca="1" si="124"/>
        <v>-4038052243.0780973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-4038052243.0780973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-16825217.679492075</v>
      </c>
      <c r="L2303" s="444">
        <f t="shared" ref="L2303:L2557" ca="1" si="129">I2303-J2303+K2303</f>
        <v>-4054877460.7575893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-4054877460.7575893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-16895322.753156621</v>
      </c>
      <c r="L2304" s="444">
        <f t="shared" ca="1" si="129"/>
        <v>-4071772783.510746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-4071772783.510746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-16965719.931294776</v>
      </c>
      <c r="L2305" s="444">
        <f t="shared" ca="1" si="129"/>
        <v>-4088738503.4420409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-4088738503.4420409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-17036410.431008503</v>
      </c>
      <c r="L2306" s="444">
        <f t="shared" ca="1" si="129"/>
        <v>-4105774913.8730493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-4105774913.8730493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-17107395.474471036</v>
      </c>
      <c r="L2307" s="444">
        <f t="shared" ca="1" si="129"/>
        <v>-4122882309.3475204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-4122882309.3475204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-17178676.288948003</v>
      </c>
      <c r="L2308" s="444">
        <f t="shared" ca="1" si="129"/>
        <v>-4140060985.6364684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-4140060985.6364684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-17250254.106818616</v>
      </c>
      <c r="L2309" s="444">
        <f t="shared" ca="1" si="129"/>
        <v>-4157311239.7432871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-4157311239.7432871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-17322130.165597029</v>
      </c>
      <c r="L2310" s="444">
        <f t="shared" ca="1" si="129"/>
        <v>-4174633369.908884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-4174633369.908884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-17394305.707953684</v>
      </c>
      <c r="L2311" s="444">
        <f t="shared" ca="1" si="129"/>
        <v>-4192027675.6168375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-4192027675.6168375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-17466781.981736824</v>
      </c>
      <c r="L2312" s="444">
        <f t="shared" ca="1" si="129"/>
        <v>-4209494457.5985742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-4209494457.5985742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-17539560.23999406</v>
      </c>
      <c r="L2313" s="444">
        <f t="shared" ca="1" si="129"/>
        <v>-4227034017.8385682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-4227034017.8385682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-17612641.740994032</v>
      </c>
      <c r="L2314" s="444">
        <f t="shared" ca="1" si="129"/>
        <v>-4244646659.5795622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-4244646659.5795622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-17686027.748248175</v>
      </c>
      <c r="L2315" s="444">
        <f t="shared" ca="1" si="129"/>
        <v>-4262332687.3278103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-4262332687.3278103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-17759719.530532546</v>
      </c>
      <c r="L2316" s="444">
        <f t="shared" ca="1" si="129"/>
        <v>-4280092406.8583426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-4280092406.8583426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-17833718.361909762</v>
      </c>
      <c r="L2317" s="444">
        <f t="shared" ca="1" si="129"/>
        <v>-4297926125.220252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-4297926125.220252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-17908025.52175105</v>
      </c>
      <c r="L2318" s="444">
        <f t="shared" ca="1" si="129"/>
        <v>-4315834150.7420034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-4315834150.7420034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-17982642.294758346</v>
      </c>
      <c r="L2319" s="444">
        <f t="shared" ca="1" si="129"/>
        <v>-4333816793.0367622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-4333816793.0367622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-18057569.970986508</v>
      </c>
      <c r="L2320" s="444">
        <f t="shared" ca="1" si="129"/>
        <v>-4351874363.0077486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-4351874363.0077486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-18132809.845865618</v>
      </c>
      <c r="L2321" s="444">
        <f t="shared" ca="1" si="129"/>
        <v>-4370007172.8536139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-4370007172.8536139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-18208363.22022339</v>
      </c>
      <c r="L2322" s="444">
        <f t="shared" ca="1" si="129"/>
        <v>-4388215536.0738373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-4388215536.0738373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-18284231.400307655</v>
      </c>
      <c r="L2323" s="444">
        <f t="shared" ca="1" si="129"/>
        <v>-4406499767.4741449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-4406499767.4741449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-18360415.697808936</v>
      </c>
      <c r="L2324" s="444">
        <f t="shared" ca="1" si="129"/>
        <v>-4424860183.1719542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-4424860183.1719542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-18436917.429883141</v>
      </c>
      <c r="L2325" s="444">
        <f t="shared" ca="1" si="129"/>
        <v>-4443297100.6018372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-4443297100.6018372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-18513737.919174321</v>
      </c>
      <c r="L2326" s="444">
        <f t="shared" ca="1" si="129"/>
        <v>-4461810838.5210114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-4461810838.5210114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-18590878.493837547</v>
      </c>
      <c r="L2327" s="444">
        <f t="shared" ca="1" si="129"/>
        <v>-4480401717.0148487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-4480401717.0148487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-18668340.48756187</v>
      </c>
      <c r="L2328" s="444">
        <f t="shared" ca="1" si="129"/>
        <v>-4499070057.5024109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-4499070057.5024109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-18746125.239593379</v>
      </c>
      <c r="L2329" s="444">
        <f t="shared" ca="1" si="129"/>
        <v>-4517816182.7420044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-4517816182.7420044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-18824234.09475835</v>
      </c>
      <c r="L2330" s="444">
        <f t="shared" ca="1" si="129"/>
        <v>-4536640416.8367624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-4536640416.8367624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-18902668.403486509</v>
      </c>
      <c r="L2331" s="444">
        <f t="shared" ca="1" si="129"/>
        <v>-4555543085.2402487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-4555543085.2402487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-18981429.52183437</v>
      </c>
      <c r="L2332" s="444">
        <f t="shared" ca="1" si="129"/>
        <v>-4574524514.7620831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-4574524514.7620831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-19060518.811508678</v>
      </c>
      <c r="L2333" s="444">
        <f t="shared" ca="1" si="129"/>
        <v>-4593585033.5735922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-4593585033.5735922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-19139937.639889967</v>
      </c>
      <c r="L2334" s="444">
        <f t="shared" ca="1" si="129"/>
        <v>-4612724971.2134819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-4612724971.2134819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-19219687.380056173</v>
      </c>
      <c r="L2335" s="444">
        <f t="shared" ca="1" si="129"/>
        <v>-4631944658.5935383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-4631944658.5935383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-19299769.41080641</v>
      </c>
      <c r="L2336" s="444">
        <f t="shared" ca="1" si="129"/>
        <v>-4651244428.0043449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-4651244428.0043449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-19380185.116684772</v>
      </c>
      <c r="L2337" s="444">
        <f t="shared" ca="1" si="129"/>
        <v>-4670624613.1210299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-4670624613.1210299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-19460935.888004292</v>
      </c>
      <c r="L2338" s="444">
        <f t="shared" ca="1" si="129"/>
        <v>-4690085549.0090342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-4690085549.0090342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-19542023.120870974</v>
      </c>
      <c r="L2339" s="444">
        <f t="shared" ca="1" si="129"/>
        <v>-4709627572.1299047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-4709627572.1299047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-19623448.217207935</v>
      </c>
      <c r="L2340" s="444">
        <f t="shared" ca="1" si="129"/>
        <v>-4729251020.3471127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-4729251020.3471127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-19705212.584779635</v>
      </c>
      <c r="L2341" s="444">
        <f t="shared" ca="1" si="129"/>
        <v>-4748956232.9318924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-4748956232.9318924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-19787317.637216218</v>
      </c>
      <c r="L2342" s="444">
        <f t="shared" ca="1" si="129"/>
        <v>-4768743550.569109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-4768743550.569109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-19869764.794037953</v>
      </c>
      <c r="L2343" s="444">
        <f t="shared" ca="1" si="129"/>
        <v>-4788613315.3631468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-4788613315.3631468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-19952555.480679777</v>
      </c>
      <c r="L2344" s="444">
        <f t="shared" ca="1" si="129"/>
        <v>-4808565870.8438263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-4808565870.8438263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-20035691.128515944</v>
      </c>
      <c r="L2345" s="444">
        <f t="shared" ca="1" si="129"/>
        <v>-4828601561.9723425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-4828601561.9723425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-20119173.174884759</v>
      </c>
      <c r="L2346" s="444">
        <f t="shared" ca="1" si="129"/>
        <v>-4848720735.1472273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-4848720735.1472273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-20203003.063113447</v>
      </c>
      <c r="L2347" s="444">
        <f t="shared" ca="1" si="129"/>
        <v>-4868923738.2103405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-4868923738.2103405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-20287182.242543086</v>
      </c>
      <c r="L2348" s="444">
        <f t="shared" ca="1" si="129"/>
        <v>-4889210920.4528837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-4889210920.4528837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-20371712.16855368</v>
      </c>
      <c r="L2349" s="444">
        <f t="shared" ca="1" si="129"/>
        <v>-4909582632.6214371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-4909582632.6214371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-20456594.30258932</v>
      </c>
      <c r="L2350" s="444">
        <f t="shared" ca="1" si="129"/>
        <v>-4930039226.9240265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-4930039226.9240265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-20541830.112183444</v>
      </c>
      <c r="L2351" s="444">
        <f t="shared" ca="1" si="129"/>
        <v>-4950581057.0362101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-4950581057.0362101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-20627421.070984207</v>
      </c>
      <c r="L2352" s="444">
        <f t="shared" ca="1" si="129"/>
        <v>-4971208478.1071939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-4971208478.1071939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-20713368.658779975</v>
      </c>
      <c r="L2353" s="444">
        <f t="shared" ca="1" si="129"/>
        <v>-4991921846.765974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-4991921846.765974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-20799674.361524891</v>
      </c>
      <c r="L2354" s="444">
        <f t="shared" ca="1" si="129"/>
        <v>-5012721521.1274986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-5012721521.1274986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-20886339.671364576</v>
      </c>
      <c r="L2355" s="444">
        <f t="shared" ca="1" si="129"/>
        <v>-5033607860.7988634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-5033607860.7988634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-20973366.086661931</v>
      </c>
      <c r="L2356" s="444">
        <f t="shared" ca="1" si="129"/>
        <v>-5054581226.8855257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-5054581226.8855257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-21060755.112023022</v>
      </c>
      <c r="L2357" s="444">
        <f t="shared" ca="1" si="129"/>
        <v>-5075641981.9975491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-5075641981.9975491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-21148508.258323122</v>
      </c>
      <c r="L2358" s="444">
        <f t="shared" ca="1" si="129"/>
        <v>-5096790490.2558718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-5096790490.2558718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-21236627.042732798</v>
      </c>
      <c r="L2359" s="444">
        <f t="shared" ca="1" si="129"/>
        <v>-5118027117.298605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-5118027117.298605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-21325112.988744188</v>
      </c>
      <c r="L2360" s="444">
        <f t="shared" ca="1" si="129"/>
        <v>-5139352230.2873487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-5139352230.2873487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-21413967.626197286</v>
      </c>
      <c r="L2361" s="444">
        <f t="shared" ca="1" si="129"/>
        <v>-5160766197.9135456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-5160766197.9135456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-21503192.491306439</v>
      </c>
      <c r="L2362" s="444">
        <f t="shared" ca="1" si="129"/>
        <v>-5182269390.4048519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-5182269390.4048519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-21592789.126686882</v>
      </c>
      <c r="L2363" s="444">
        <f t="shared" ca="1" si="129"/>
        <v>-5203862179.531539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-5203862179.531539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-21682759.08138141</v>
      </c>
      <c r="L2364" s="444">
        <f t="shared" ca="1" si="129"/>
        <v>-5225544938.6129208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-5225544938.6129208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-21773103.910887171</v>
      </c>
      <c r="L2365" s="444">
        <f t="shared" ca="1" si="129"/>
        <v>-5247318042.5238075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-5247318042.5238075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-21863825.177182533</v>
      </c>
      <c r="L2366" s="444">
        <f t="shared" ca="1" si="129"/>
        <v>-5269181867.7009897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-5269181867.7009897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-21954924.448754124</v>
      </c>
      <c r="L2367" s="444">
        <f t="shared" ca="1" si="129"/>
        <v>-5291136792.149744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-5291136792.149744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-22046403.300623935</v>
      </c>
      <c r="L2368" s="444">
        <f t="shared" ca="1" si="129"/>
        <v>-5313183195.4503679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-5313183195.4503679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-22138263.314376533</v>
      </c>
      <c r="L2369" s="444">
        <f t="shared" ca="1" si="129"/>
        <v>-5335321458.7647448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-5335321458.7647448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-22230506.078186437</v>
      </c>
      <c r="L2370" s="444">
        <f t="shared" ca="1" si="129"/>
        <v>-5357551964.8429308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-5357551964.8429308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-22323133.186845545</v>
      </c>
      <c r="L2371" s="444">
        <f t="shared" ca="1" si="129"/>
        <v>-5379875098.0297766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-5379875098.0297766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-22416146.241790734</v>
      </c>
      <c r="L2372" s="444">
        <f t="shared" ca="1" si="129"/>
        <v>-5402291244.2715673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-5402291244.2715673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-22509546.851131529</v>
      </c>
      <c r="L2373" s="444">
        <f t="shared" ca="1" si="129"/>
        <v>-5424800791.1226988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-5424800791.1226988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-22603336.62967791</v>
      </c>
      <c r="L2374" s="444">
        <f t="shared" ca="1" si="129"/>
        <v>-5447404127.7523766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-5447404127.7523766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-22697517.198968235</v>
      </c>
      <c r="L2375" s="444">
        <f t="shared" ca="1" si="129"/>
        <v>-5470101644.9513445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-5470101644.9513445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-22792090.18729727</v>
      </c>
      <c r="L2376" s="444">
        <f t="shared" ca="1" si="129"/>
        <v>-5492893735.1386414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-5492893735.1386414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-22887057.229744337</v>
      </c>
      <c r="L2377" s="444">
        <f t="shared" ca="1" si="129"/>
        <v>-5515780792.3683853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-5515780792.3683853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-22982419.968201604</v>
      </c>
      <c r="L2378" s="444">
        <f t="shared" ca="1" si="129"/>
        <v>-5538763212.336587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-5538763212.336587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-23078180.051402446</v>
      </c>
      <c r="L2379" s="444">
        <f t="shared" ca="1" si="129"/>
        <v>-5561841392.387989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-5561841392.387989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-23174339.134949952</v>
      </c>
      <c r="L2380" s="444">
        <f t="shared" ca="1" si="129"/>
        <v>-5585015731.5229387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-5585015731.5229387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-23270898.881345578</v>
      </c>
      <c r="L2381" s="444">
        <f t="shared" ca="1" si="129"/>
        <v>-5608286630.4042845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-5608286630.4042845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-23367860.960017852</v>
      </c>
      <c r="L2382" s="444">
        <f t="shared" ca="1" si="129"/>
        <v>-5631654491.3643026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-5631654491.3643026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-23465227.04735126</v>
      </c>
      <c r="L2383" s="444">
        <f t="shared" ca="1" si="129"/>
        <v>-5655119718.4116535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-5655119718.4116535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-23562998.826715223</v>
      </c>
      <c r="L2384" s="444">
        <f t="shared" ca="1" si="129"/>
        <v>-5678682717.238369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-5678682717.238369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-23661177.988493204</v>
      </c>
      <c r="L2385" s="444">
        <f t="shared" ca="1" si="129"/>
        <v>-5702343895.226862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-5702343895.226862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-23759766.230111923</v>
      </c>
      <c r="L2386" s="444">
        <f t="shared" ca="1" si="129"/>
        <v>-5726103661.456974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-5726103661.456974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-23858765.256070726</v>
      </c>
      <c r="L2387" s="444">
        <f t="shared" ca="1" si="129"/>
        <v>-5749962426.7130451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-5749962426.7130451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-23958176.777971022</v>
      </c>
      <c r="L2388" s="444">
        <f t="shared" ca="1" si="129"/>
        <v>-5773920603.4910164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-5773920603.4910164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-24058002.514545903</v>
      </c>
      <c r="L2389" s="444">
        <f t="shared" ca="1" si="129"/>
        <v>-5797978606.0055618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-5797978606.0055618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-24158244.191689841</v>
      </c>
      <c r="L2390" s="444">
        <f t="shared" ca="1" si="129"/>
        <v>-5822136850.1972513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-5822136850.1972513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-24258903.542488545</v>
      </c>
      <c r="L2391" s="444">
        <f t="shared" ca="1" si="129"/>
        <v>-5846395753.7397394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-5846395753.7397394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-24359982.307248913</v>
      </c>
      <c r="L2392" s="444">
        <f t="shared" ca="1" si="129"/>
        <v>-5870755736.0469885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-5870755736.0469885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-24461482.233529117</v>
      </c>
      <c r="L2393" s="444">
        <f t="shared" ca="1" si="129"/>
        <v>-5895217218.2805176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-5895217218.2805176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-24563405.076168824</v>
      </c>
      <c r="L2394" s="444">
        <f t="shared" ca="1" si="129"/>
        <v>-5919780623.3566866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-5919780623.3566866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-24665752.597319528</v>
      </c>
      <c r="L2395" s="444">
        <f t="shared" ca="1" si="129"/>
        <v>-5944446375.9540062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-5944446375.9540062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-24768526.566475026</v>
      </c>
      <c r="L2396" s="444">
        <f t="shared" ca="1" si="129"/>
        <v>-5969214902.5204811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-5969214902.5204811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-24871728.760502003</v>
      </c>
      <c r="L2397" s="444">
        <f t="shared" ca="1" si="129"/>
        <v>-5994086631.280983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-5994086631.280983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-24975360.96367076</v>
      </c>
      <c r="L2398" s="444">
        <f t="shared" ca="1" si="129"/>
        <v>-6019061992.2446537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-6019061992.2446537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-25079424.967686057</v>
      </c>
      <c r="L2399" s="444">
        <f t="shared" ca="1" si="129"/>
        <v>-6044141417.2123394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-6044141417.2123394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-25183922.571718082</v>
      </c>
      <c r="L2400" s="444">
        <f t="shared" ca="1" si="129"/>
        <v>-6069325339.7840576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-6069325339.7840576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-25288855.582433574</v>
      </c>
      <c r="L2401" s="444">
        <f t="shared" ca="1" si="129"/>
        <v>-6094614195.3664913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-6094614195.3664913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-25394225.814027049</v>
      </c>
      <c r="L2402" s="444">
        <f t="shared" ca="1" si="129"/>
        <v>-6120008421.1805182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-6120008421.1805182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-25500035.088252157</v>
      </c>
      <c r="L2403" s="444">
        <f t="shared" ca="1" si="129"/>
        <v>-6145508456.2687702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-6145508456.2687702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-25606285.234453209</v>
      </c>
      <c r="L2404" s="444">
        <f t="shared" ca="1" si="129"/>
        <v>-6171114741.5032234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-6171114741.5032234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-25712978.089596763</v>
      </c>
      <c r="L2405" s="444">
        <f t="shared" ca="1" si="129"/>
        <v>-6196827719.5928202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-6196827719.5928202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-25820115.498303417</v>
      </c>
      <c r="L2406" s="444">
        <f t="shared" ca="1" si="129"/>
        <v>-6222647835.0911236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-6222647835.0911236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-25927699.312879682</v>
      </c>
      <c r="L2407" s="444">
        <f t="shared" ca="1" si="129"/>
        <v>-6248575534.4040031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-6248575534.4040031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-26035731.393350013</v>
      </c>
      <c r="L2408" s="444">
        <f t="shared" ca="1" si="129"/>
        <v>-6274611265.7973528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-6274611265.7973528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-26144213.607488971</v>
      </c>
      <c r="L2409" s="444">
        <f t="shared" ca="1" si="129"/>
        <v>-6300755479.4048414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-6300755479.4048414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-26253147.830853507</v>
      </c>
      <c r="L2410" s="444">
        <f t="shared" ca="1" si="129"/>
        <v>-6327008627.2356949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-6327008627.2356949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-26362535.946815394</v>
      </c>
      <c r="L2411" s="444">
        <f t="shared" ca="1" si="129"/>
        <v>-6353371163.1825104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-6353371163.1825104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-26472379.846593793</v>
      </c>
      <c r="L2412" s="444">
        <f t="shared" ca="1" si="129"/>
        <v>-6379843543.0291042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-6379843543.0291042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-26582681.429287933</v>
      </c>
      <c r="L2413" s="444">
        <f t="shared" ca="1" si="129"/>
        <v>-6406426224.4583921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-6406426224.4583921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-26693442.601909965</v>
      </c>
      <c r="L2414" s="444">
        <f t="shared" ca="1" si="129"/>
        <v>-6433119667.0603018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-6433119667.0603018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-26804665.279417925</v>
      </c>
      <c r="L2415" s="444">
        <f t="shared" ca="1" si="129"/>
        <v>-6459924332.3397198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-6459924332.3397198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-26916351.384748831</v>
      </c>
      <c r="L2416" s="444">
        <f t="shared" ca="1" si="129"/>
        <v>-6486840683.7244682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-6486840683.7244682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-27028502.848851949</v>
      </c>
      <c r="L2417" s="444">
        <f t="shared" ca="1" si="129"/>
        <v>-6513869186.5733204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-6513869186.5733204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-27141121.610722169</v>
      </c>
      <c r="L2418" s="444">
        <f t="shared" ca="1" si="129"/>
        <v>-6541010308.1840429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-6541010308.1840429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-27254209.617433511</v>
      </c>
      <c r="L2419" s="444">
        <f t="shared" ca="1" si="129"/>
        <v>-6568264517.8014765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-6568264517.8014765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-27367768.824172817</v>
      </c>
      <c r="L2420" s="444">
        <f t="shared" ca="1" si="129"/>
        <v>-6595632286.6256495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-6595632286.6256495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-27481801.194273539</v>
      </c>
      <c r="L2421" s="444">
        <f t="shared" ca="1" si="129"/>
        <v>-6623114087.8199234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-6623114087.8199234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-27596308.699249681</v>
      </c>
      <c r="L2422" s="444">
        <f t="shared" ca="1" si="129"/>
        <v>-6650710396.5191727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-6650710396.5191727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-27711293.318829887</v>
      </c>
      <c r="L2423" s="444">
        <f t="shared" ca="1" si="129"/>
        <v>-6678421689.8380022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-6678421689.8380022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-27826757.040991675</v>
      </c>
      <c r="L2424" s="444">
        <f t="shared" ca="1" si="129"/>
        <v>-6706248446.878994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-6706248446.878994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-27942701.861995809</v>
      </c>
      <c r="L2425" s="444">
        <f t="shared" ca="1" si="129"/>
        <v>-6734191148.7409897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-6734191148.7409897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-28059129.786420789</v>
      </c>
      <c r="L2426" s="444">
        <f t="shared" ca="1" si="129"/>
        <v>-6762250278.5274105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-6762250278.5274105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-28176042.827197544</v>
      </c>
      <c r="L2427" s="444">
        <f t="shared" ca="1" si="129"/>
        <v>-6790426321.3546076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-6790426321.3546076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-28293443.005644199</v>
      </c>
      <c r="L2428" s="444">
        <f t="shared" ca="1" si="129"/>
        <v>-6818719764.3602514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-6818719764.3602514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-28411332.351501044</v>
      </c>
      <c r="L2429" s="444">
        <f t="shared" ca="1" si="129"/>
        <v>-6847131096.7117529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-6847131096.7117529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-28529712.902965635</v>
      </c>
      <c r="L2430" s="444">
        <f t="shared" ca="1" si="129"/>
        <v>-6875660809.6147184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-6875660809.6147184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-28648586.706727989</v>
      </c>
      <c r="L2431" s="444">
        <f t="shared" ca="1" si="129"/>
        <v>-6904309396.3214464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-6904309396.3214464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-28767955.818006027</v>
      </c>
      <c r="L2432" s="444">
        <f t="shared" ca="1" si="129"/>
        <v>-6933077352.139452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-6933077352.139452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-28887822.300581053</v>
      </c>
      <c r="L2433" s="444">
        <f t="shared" ca="1" si="129"/>
        <v>-6961965174.440033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-6961965174.440033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-29008188.226833466</v>
      </c>
      <c r="L2434" s="444">
        <f t="shared" ca="1" si="129"/>
        <v>-6990973362.6668663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-6990973362.6668663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-29129055.677778605</v>
      </c>
      <c r="L2435" s="444">
        <f t="shared" ca="1" si="129"/>
        <v>-7020102418.3446445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-7020102418.3446445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-29250426.743102681</v>
      </c>
      <c r="L2436" s="444">
        <f t="shared" ca="1" si="129"/>
        <v>-7049352845.0877476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-7049352845.0877476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-29372303.521198947</v>
      </c>
      <c r="L2437" s="444">
        <f t="shared" ca="1" si="129"/>
        <v>-7078725148.6089468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-7078725148.6089468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-29494688.119203944</v>
      </c>
      <c r="L2438" s="444">
        <f t="shared" ca="1" si="129"/>
        <v>-7108219836.7281504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-7108219836.7281504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-29617582.653033961</v>
      </c>
      <c r="L2439" s="444">
        <f t="shared" ca="1" si="129"/>
        <v>-7137837419.3811846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-7137837419.3811846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-29740989.247421604</v>
      </c>
      <c r="L2440" s="444">
        <f t="shared" ca="1" si="129"/>
        <v>-7167578408.6286058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-7167578408.6286058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-29864910.035952523</v>
      </c>
      <c r="L2441" s="444">
        <f t="shared" ca="1" si="129"/>
        <v>-7197443318.6645584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-7197443318.6645584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-29989347.161102321</v>
      </c>
      <c r="L2442" s="444">
        <f t="shared" ca="1" si="129"/>
        <v>-7227432665.8256607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-7227432665.8256607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-30114302.774273586</v>
      </c>
      <c r="L2443" s="444">
        <f t="shared" ca="1" si="129"/>
        <v>-7257546968.5999346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-7257546968.5999346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-30239779.035833061</v>
      </c>
      <c r="L2444" s="444">
        <f t="shared" ca="1" si="129"/>
        <v>-7287786747.6357679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-7287786747.6357679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-30365778.115149036</v>
      </c>
      <c r="L2445" s="444">
        <f t="shared" ca="1" si="129"/>
        <v>-7318152525.7509174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-7318152525.7509174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-30492302.190628823</v>
      </c>
      <c r="L2446" s="444">
        <f t="shared" ca="1" si="129"/>
        <v>-7348644827.9415464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-7348644827.9415464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-30619353.449756444</v>
      </c>
      <c r="L2447" s="444">
        <f t="shared" ca="1" si="129"/>
        <v>-7379264181.3913031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-7379264181.3913031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-30746934.089130428</v>
      </c>
      <c r="L2448" s="444">
        <f t="shared" ca="1" si="129"/>
        <v>-7410011115.4804335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-7410011115.4804335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-30875046.314501803</v>
      </c>
      <c r="L2449" s="444">
        <f t="shared" ca="1" si="129"/>
        <v>-7440886161.7949352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-7440886161.7949352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-31003692.340812229</v>
      </c>
      <c r="L2450" s="444">
        <f t="shared" ca="1" si="129"/>
        <v>-7471889854.1357479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-7471889854.1357479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-31132874.39223228</v>
      </c>
      <c r="L2451" s="444">
        <f t="shared" ca="1" si="129"/>
        <v>-7503022728.5279799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-7503022728.5279799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-31262594.702199921</v>
      </c>
      <c r="L2452" s="444">
        <f t="shared" ca="1" si="129"/>
        <v>-7534285323.2301798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-7534285323.2301798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-31392855.513459083</v>
      </c>
      <c r="L2453" s="444">
        <f t="shared" ca="1" si="129"/>
        <v>-7565678178.743639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-7565678178.743639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-31523659.078098495</v>
      </c>
      <c r="L2454" s="444">
        <f t="shared" ca="1" si="129"/>
        <v>-7597201837.8217373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-7597201837.8217373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-31655007.657590572</v>
      </c>
      <c r="L2455" s="444">
        <f t="shared" ca="1" si="129"/>
        <v>-7628856845.4793282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-7628856845.4793282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-31786903.522830535</v>
      </c>
      <c r="L2456" s="444">
        <f t="shared" ca="1" si="129"/>
        <v>-7660643749.0021591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-7660643749.0021591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-31919348.954175659</v>
      </c>
      <c r="L2457" s="444">
        <f t="shared" ca="1" si="129"/>
        <v>-7692563097.9563351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-7692563097.9563351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-32052346.241484728</v>
      </c>
      <c r="L2458" s="444">
        <f t="shared" ca="1" si="129"/>
        <v>-7724615444.1978197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-7724615444.1978197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-32185897.684157584</v>
      </c>
      <c r="L2459" s="444">
        <f t="shared" ca="1" si="129"/>
        <v>-7756801341.8819771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-7756801341.8819771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-32320005.591174904</v>
      </c>
      <c r="L2460" s="444">
        <f t="shared" ca="1" si="129"/>
        <v>-7789121347.4731522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-7789121347.4731522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-32454672.281138133</v>
      </c>
      <c r="L2461" s="444">
        <f t="shared" ca="1" si="129"/>
        <v>-7821576019.7542906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-7821576019.7542906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-32589900.082309544</v>
      </c>
      <c r="L2462" s="444">
        <f t="shared" ca="1" si="129"/>
        <v>-7854165919.8366003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-7854165919.8366003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-32725691.332652502</v>
      </c>
      <c r="L2463" s="444">
        <f t="shared" ca="1" si="129"/>
        <v>-7886891611.1692524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-7886891611.1692524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-32862048.379871879</v>
      </c>
      <c r="L2464" s="444">
        <f t="shared" ca="1" si="129"/>
        <v>-7919753659.5491247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-7919753659.5491247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-32998973.581454683</v>
      </c>
      <c r="L2465" s="444">
        <f t="shared" ca="1" si="129"/>
        <v>-7952752633.130579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-7952752633.130579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-33136469.304710742</v>
      </c>
      <c r="L2466" s="444">
        <f t="shared" ca="1" si="129"/>
        <v>-7985889102.4352894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-7985889102.4352894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-33274537.926813707</v>
      </c>
      <c r="L2467" s="444">
        <f t="shared" ca="1" si="129"/>
        <v>-8019163640.3621035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-8019163640.3621035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-33413181.834842097</v>
      </c>
      <c r="L2468" s="444">
        <f t="shared" ca="1" si="129"/>
        <v>-8052576822.1969452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-8052576822.1969452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-33552403.425820604</v>
      </c>
      <c r="L2469" s="444">
        <f t="shared" ca="1" si="129"/>
        <v>-8086129225.6227655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-8086129225.6227655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-33692205.106761515</v>
      </c>
      <c r="L2470" s="444">
        <f t="shared" ca="1" si="129"/>
        <v>-8119821430.7295275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-8119821430.7295275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-33832589.294706367</v>
      </c>
      <c r="L2471" s="444">
        <f t="shared" ca="1" si="129"/>
        <v>-8153654020.0242338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-8153654020.0242338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-33973558.416767642</v>
      </c>
      <c r="L2472" s="444">
        <f t="shared" ca="1" si="129"/>
        <v>-8187627578.4410019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-8187627578.4410019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-34115114.910170838</v>
      </c>
      <c r="L2473" s="444">
        <f t="shared" ca="1" si="129"/>
        <v>-8221742693.3511724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-8221742693.3511724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-34257261.222296551</v>
      </c>
      <c r="L2474" s="444">
        <f t="shared" ca="1" si="129"/>
        <v>-8255999954.5734692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-8255999954.5734692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-34399999.810722791</v>
      </c>
      <c r="L2475" s="444">
        <f t="shared" ca="1" si="129"/>
        <v>-8290399954.3841915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-8290399954.3841915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-34543333.14326746</v>
      </c>
      <c r="L2476" s="444">
        <f t="shared" ca="1" si="129"/>
        <v>-8324943287.5274591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-8324943287.5274591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-34687263.698031083</v>
      </c>
      <c r="L2477" s="444">
        <f t="shared" ca="1" si="129"/>
        <v>-8359630551.2254906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-8359630551.2254906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-34831793.963439547</v>
      </c>
      <c r="L2478" s="444">
        <f t="shared" ca="1" si="129"/>
        <v>-8394462345.1889305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-8394462345.1889305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-34976926.438287206</v>
      </c>
      <c r="L2479" s="444">
        <f t="shared" ca="1" si="129"/>
        <v>-8429439271.6272173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-8429439271.6272173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-35122663.631780066</v>
      </c>
      <c r="L2480" s="444">
        <f t="shared" ca="1" si="129"/>
        <v>-8464561935.258997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-8464561935.258997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-35269008.063579157</v>
      </c>
      <c r="L2481" s="444">
        <f t="shared" ca="1" si="129"/>
        <v>-8499830943.3225765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-8499830943.3225765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-35415962.263844065</v>
      </c>
      <c r="L2482" s="444">
        <f t="shared" ca="1" si="129"/>
        <v>-8535246905.586421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-8535246905.586421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-35563528.773276754</v>
      </c>
      <c r="L2483" s="444">
        <f t="shared" ca="1" si="129"/>
        <v>-8570810434.3596973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-8570810434.3596973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-35711710.143165402</v>
      </c>
      <c r="L2484" s="444">
        <f t="shared" ca="1" si="129"/>
        <v>-8606522144.5028629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-8606522144.5028629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-35860508.935428597</v>
      </c>
      <c r="L2485" s="444">
        <f t="shared" ca="1" si="129"/>
        <v>-8642382653.4382915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-8642382653.4382915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-36009927.722659551</v>
      </c>
      <c r="L2486" s="444">
        <f t="shared" ca="1" si="129"/>
        <v>-8678392581.1609516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-8678392581.1609516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-36159969.088170633</v>
      </c>
      <c r="L2487" s="444">
        <f t="shared" ca="1" si="129"/>
        <v>-8714552550.2491226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-8714552550.2491226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-36310635.626038007</v>
      </c>
      <c r="L2488" s="444">
        <f t="shared" ca="1" si="129"/>
        <v>-8750863185.8751602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-8750863185.8751602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-36461929.9411465</v>
      </c>
      <c r="L2489" s="444">
        <f t="shared" ca="1" si="129"/>
        <v>-8787325115.8163071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-8787325115.8163071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-36613854.649234615</v>
      </c>
      <c r="L2490" s="444">
        <f t="shared" ca="1" si="129"/>
        <v>-8823938970.4655418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-8823938970.4655418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-36766412.376939759</v>
      </c>
      <c r="L2491" s="444">
        <f t="shared" ca="1" si="129"/>
        <v>-8860705382.8424816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-8860705382.8424816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-36919605.761843674</v>
      </c>
      <c r="L2492" s="444">
        <f t="shared" ca="1" si="129"/>
        <v>-8897624988.6043243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-8897624988.6043243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-37073437.452518016</v>
      </c>
      <c r="L2493" s="444">
        <f t="shared" ca="1" si="129"/>
        <v>-8934698426.0568428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-8934698426.0568428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-37227910.108570181</v>
      </c>
      <c r="L2494" s="444">
        <f t="shared" ca="1" si="129"/>
        <v>-8971926336.1654129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-8971926336.1654129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-37383026.400689222</v>
      </c>
      <c r="L2495" s="444">
        <f t="shared" ca="1" si="129"/>
        <v>-9009309362.566103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-9009309362.566103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-37538789.010692097</v>
      </c>
      <c r="L2496" s="444">
        <f t="shared" ca="1" si="129"/>
        <v>-9046848151.5767956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-9046848151.5767956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-37695200.631569982</v>
      </c>
      <c r="L2497" s="444">
        <f t="shared" ca="1" si="129"/>
        <v>-9084543352.2083664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-9084543352.2083664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-37852263.967534862</v>
      </c>
      <c r="L2498" s="444">
        <f t="shared" ca="1" si="129"/>
        <v>-9122395616.1759014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-9122395616.1759014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-38009981.734066255</v>
      </c>
      <c r="L2499" s="444">
        <f t="shared" ca="1" si="129"/>
        <v>-9160405597.9099674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-9160405597.9099674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-38168356.657958195</v>
      </c>
      <c r="L2500" s="444">
        <f t="shared" ca="1" si="129"/>
        <v>-9198573954.5679264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-9198573954.5679264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-38327391.477366358</v>
      </c>
      <c r="L2501" s="444">
        <f t="shared" ca="1" si="129"/>
        <v>-9236901346.0452919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-9236901346.0452919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-38487088.941855386</v>
      </c>
      <c r="L2502" s="444">
        <f t="shared" ca="1" si="129"/>
        <v>-9275388434.9871464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-9275388434.9871464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-38647451.812446445</v>
      </c>
      <c r="L2503" s="444">
        <f t="shared" ca="1" si="129"/>
        <v>-9314035886.799593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-9314035886.799593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-38808482.861664973</v>
      </c>
      <c r="L2504" s="444">
        <f t="shared" ca="1" si="129"/>
        <v>-9352844369.6612587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-9352844369.6612587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-38970184.873588577</v>
      </c>
      <c r="L2505" s="444">
        <f t="shared" ca="1" si="129"/>
        <v>-9391814554.5348473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-9391814554.5348473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-39132560.643895194</v>
      </c>
      <c r="L2506" s="444">
        <f t="shared" ca="1" si="129"/>
        <v>-9430947115.1787434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-9430947115.1787434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-39295612.979911432</v>
      </c>
      <c r="L2507" s="444">
        <f t="shared" ca="1" si="129"/>
        <v>-9470242728.1586552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-9470242728.1586552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-39459344.700661063</v>
      </c>
      <c r="L2508" s="444">
        <f t="shared" ca="1" si="129"/>
        <v>-9509702072.8593159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-9509702072.8593159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-39623758.636913814</v>
      </c>
      <c r="L2509" s="444">
        <f t="shared" ca="1" si="129"/>
        <v>-9549325831.4962292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-9549325831.4962292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-39788857.631234288</v>
      </c>
      <c r="L2510" s="444">
        <f t="shared" ca="1" si="129"/>
        <v>-9589114689.1274643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-9589114689.1274643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-39954644.538031101</v>
      </c>
      <c r="L2511" s="444">
        <f t="shared" ca="1" si="129"/>
        <v>-9629069333.6654949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-9629069333.6654949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-40121122.223606229</v>
      </c>
      <c r="L2512" s="444">
        <f t="shared" ca="1" si="129"/>
        <v>-9669190455.889101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-9669190455.889101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-40288293.566204585</v>
      </c>
      <c r="L2513" s="444">
        <f t="shared" ca="1" si="129"/>
        <v>-9709478749.4553051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-9709478749.4553051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-40456161.45606377</v>
      </c>
      <c r="L2514" s="444">
        <f t="shared" ca="1" si="129"/>
        <v>-9749934910.9113693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-9749934910.9113693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-40624728.795464039</v>
      </c>
      <c r="L2515" s="444">
        <f t="shared" ca="1" si="129"/>
        <v>-9790559639.7068329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-9790559639.7068329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-40793998.49877847</v>
      </c>
      <c r="L2516" s="444">
        <f t="shared" ca="1" si="129"/>
        <v>-9831353638.2056122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-9831353638.2056122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-40963973.492523387</v>
      </c>
      <c r="L2517" s="444">
        <f t="shared" ca="1" si="129"/>
        <v>-9872317611.6981354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-9872317611.6981354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-41134656.715408899</v>
      </c>
      <c r="L2518" s="444">
        <f t="shared" ca="1" si="129"/>
        <v>-9913452268.4135437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-9913452268.4135437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-41306051.118389763</v>
      </c>
      <c r="L2519" s="444">
        <f t="shared" ca="1" si="129"/>
        <v>-9954758319.5319328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-9954758319.5319328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-41478159.664716385</v>
      </c>
      <c r="L2520" s="444">
        <f t="shared" ca="1" si="129"/>
        <v>-9996236479.1966496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-9996236479.1966496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-41650985.329986036</v>
      </c>
      <c r="L2521" s="444">
        <f t="shared" ca="1" si="129"/>
        <v>-10037887464.526636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-10037887464.526636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-41824531.102194317</v>
      </c>
      <c r="L2522" s="444">
        <f t="shared" ca="1" si="129"/>
        <v>-10079711995.62883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-10079711995.62883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-41998799.981786788</v>
      </c>
      <c r="L2523" s="444">
        <f t="shared" ca="1" si="129"/>
        <v>-10121710795.610617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-10121710795.610617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-42173794.981710903</v>
      </c>
      <c r="L2524" s="444">
        <f t="shared" ca="1" si="129"/>
        <v>-10163884590.592327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-10163884590.592327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-42349519.127468027</v>
      </c>
      <c r="L2525" s="444">
        <f t="shared" ca="1" si="129"/>
        <v>-10206234109.719795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-10206234109.719795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-42525975.457165815</v>
      </c>
      <c r="L2526" s="444">
        <f t="shared" ca="1" si="129"/>
        <v>-10248760085.176962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-10248760085.176962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-42703167.021570675</v>
      </c>
      <c r="L2527" s="444">
        <f t="shared" ca="1" si="129"/>
        <v>-10291463252.198532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-10291463252.198532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-42881096.884160548</v>
      </c>
      <c r="L2528" s="444">
        <f t="shared" ca="1" si="129"/>
        <v>-10334344349.082693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-10334344349.082693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-43059768.121177889</v>
      </c>
      <c r="L2529" s="444">
        <f t="shared" ca="1" si="129"/>
        <v>-10377404117.203871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-10377404117.203871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-43239183.821682796</v>
      </c>
      <c r="L2530" s="444">
        <f t="shared" ca="1" si="129"/>
        <v>-10420643301.025553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-10420643301.025553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-43419347.087606467</v>
      </c>
      <c r="L2531" s="444">
        <f t="shared" ca="1" si="129"/>
        <v>-10464062648.113159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-10464062648.113159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-43600261.033804826</v>
      </c>
      <c r="L2532" s="444">
        <f t="shared" ca="1" si="129"/>
        <v>-10507662909.146963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-10507662909.146963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-43781928.788112342</v>
      </c>
      <c r="L2533" s="444">
        <f t="shared" ca="1" si="129"/>
        <v>-10551444837.935076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-10551444837.935076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-43964353.491396151</v>
      </c>
      <c r="L2534" s="444">
        <f t="shared" ca="1" si="129"/>
        <v>-10595409191.426472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-10595409191.426472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-44147538.297610298</v>
      </c>
      <c r="L2535" s="444">
        <f t="shared" ca="1" si="129"/>
        <v>-10639556729.724083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-10639556729.724083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-44331486.373850346</v>
      </c>
      <c r="L2536" s="444">
        <f t="shared" ca="1" si="129"/>
        <v>-10683888216.097933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-10683888216.097933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-44516200.900408052</v>
      </c>
      <c r="L2537" s="444">
        <f t="shared" ca="1" si="129"/>
        <v>-10728404416.998341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-10728404416.998341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-44701685.070826419</v>
      </c>
      <c r="L2538" s="444">
        <f t="shared" ca="1" si="129"/>
        <v>-10773106102.069166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-10773106102.069166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-44887942.091954857</v>
      </c>
      <c r="L2539" s="444">
        <f t="shared" ca="1" si="129"/>
        <v>-10817994044.161121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-10817994044.161121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-45074975.184004672</v>
      </c>
      <c r="L2540" s="444">
        <f t="shared" ca="1" si="129"/>
        <v>-10863069019.345125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-10863069019.345125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-45262787.580604687</v>
      </c>
      <c r="L2541" s="444">
        <f t="shared" ca="1" si="129"/>
        <v>-10908331806.92573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-10908331806.92573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-45451382.528857209</v>
      </c>
      <c r="L2542" s="444">
        <f t="shared" ca="1" si="129"/>
        <v>-10953783189.454586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-10953783189.454586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-45640763.28939411</v>
      </c>
      <c r="L2543" s="444">
        <f t="shared" ca="1" si="129"/>
        <v>-10999423952.74398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-10999423952.74398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-45830933.136433251</v>
      </c>
      <c r="L2544" s="444">
        <f t="shared" ca="1" si="129"/>
        <v>-11045254885.880413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-11045254885.880413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-46021895.357835054</v>
      </c>
      <c r="L2545" s="444">
        <f t="shared" ca="1" si="129"/>
        <v>-11091276781.238249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-11091276781.238249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-46213653.255159371</v>
      </c>
      <c r="L2546" s="444">
        <f t="shared" ca="1" si="129"/>
        <v>-11137490434.493408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-11137490434.493408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-46406210.143722534</v>
      </c>
      <c r="L2547" s="444">
        <f t="shared" ca="1" si="129"/>
        <v>-11183896644.637131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-11183896644.637131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-46599569.35265471</v>
      </c>
      <c r="L2548" s="444">
        <f t="shared" ca="1" si="129"/>
        <v>-11230496213.989786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-11230496213.989786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-46793734.224957444</v>
      </c>
      <c r="L2549" s="444">
        <f t="shared" ca="1" si="129"/>
        <v>-11277289948.214743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-11277289948.214743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-46988708.11756143</v>
      </c>
      <c r="L2550" s="444">
        <f t="shared" ca="1" si="129"/>
        <v>-11324278656.332304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-11324278656.332304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-47184494.4013846</v>
      </c>
      <c r="L2551" s="444">
        <f t="shared" ca="1" si="129"/>
        <v>-11371463150.733688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-11371463150.733688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-47381096.461390369</v>
      </c>
      <c r="L2552" s="444">
        <f t="shared" ca="1" si="129"/>
        <v>-11418844247.195078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-11418844247.195078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-47578517.696646154</v>
      </c>
      <c r="L2553" s="444">
        <f t="shared" ca="1" si="129"/>
        <v>-11466422764.891724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-11466422764.891724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-47776761.520382181</v>
      </c>
      <c r="L2554" s="444">
        <f t="shared" ca="1" si="129"/>
        <v>-11514199526.412106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-11514199526.412106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-47975831.36005044</v>
      </c>
      <c r="L2555" s="444">
        <f t="shared" ca="1" si="129"/>
        <v>-11562175357.772156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-11562175357.772156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-48175730.657383978</v>
      </c>
      <c r="L2556" s="444">
        <f t="shared" ca="1" si="129"/>
        <v>-11610351088.429541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-11610351088.429541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-48376462.868456416</v>
      </c>
      <c r="L2557" s="444">
        <f t="shared" ca="1" si="129"/>
        <v>-11658727551.297997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-11658727551.297997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-48578031.463741653</v>
      </c>
      <c r="L2558" s="444">
        <f t="shared" ref="L2558:L2812" ca="1" si="134">I2558-J2558+K2558</f>
        <v>-11707305582.761738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-11707305582.761738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-48780439.928173907</v>
      </c>
      <c r="L2559" s="444">
        <f t="shared" ca="1" si="134"/>
        <v>-11756086022.689911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-11756086022.689911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-48983691.761207961</v>
      </c>
      <c r="L2560" s="444">
        <f t="shared" ca="1" si="134"/>
        <v>-11805069714.451118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-11805069714.451118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-49187790.476879656</v>
      </c>
      <c r="L2561" s="444">
        <f t="shared" ca="1" si="134"/>
        <v>-11854257504.927998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-11854257504.927998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-49392739.603866659</v>
      </c>
      <c r="L2562" s="444">
        <f t="shared" ca="1" si="134"/>
        <v>-11903650244.531864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-11903650244.531864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-49598542.685549431</v>
      </c>
      <c r="L2563" s="444">
        <f t="shared" ca="1" si="134"/>
        <v>-11953248787.217413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-11953248787.217413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-49805203.280072555</v>
      </c>
      <c r="L2564" s="444">
        <f t="shared" ca="1" si="134"/>
        <v>-12003053990.497486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-12003053990.497486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-50012724.960406192</v>
      </c>
      <c r="L2565" s="444">
        <f t="shared" ca="1" si="134"/>
        <v>-12053066715.457891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-12053066715.457891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-50221111.314407878</v>
      </c>
      <c r="L2566" s="444">
        <f t="shared" ca="1" si="134"/>
        <v>-12103287826.772299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-12103287826.772299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-50430365.944884576</v>
      </c>
      <c r="L2567" s="444">
        <f t="shared" ca="1" si="134"/>
        <v>-12153718192.717184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-12153718192.717184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-50640492.469654933</v>
      </c>
      <c r="L2568" s="444">
        <f t="shared" ca="1" si="134"/>
        <v>-12204358685.186838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-12204358685.186838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-50851494.521611825</v>
      </c>
      <c r="L2569" s="444">
        <f t="shared" ca="1" si="134"/>
        <v>-12255210179.70845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-12255210179.70845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-51063375.748785213</v>
      </c>
      <c r="L2570" s="444">
        <f t="shared" ca="1" si="134"/>
        <v>-12306273555.457235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-12306273555.457235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-51276139.814405143</v>
      </c>
      <c r="L2571" s="444">
        <f t="shared" ca="1" si="134"/>
        <v>-12357549695.271641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-12357549695.271641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-51489790.396965168</v>
      </c>
      <c r="L2572" s="444">
        <f t="shared" ca="1" si="134"/>
        <v>-12409039485.668606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-12409039485.668606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-51704331.190285854</v>
      </c>
      <c r="L2573" s="444">
        <f t="shared" ca="1" si="134"/>
        <v>-12460743816.858892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-12460743816.858892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-51919765.903578721</v>
      </c>
      <c r="L2574" s="444">
        <f t="shared" ca="1" si="134"/>
        <v>-12512663582.76247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-12512663582.76247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-52136098.26151029</v>
      </c>
      <c r="L2575" s="444">
        <f t="shared" ca="1" si="134"/>
        <v>-12564799681.023981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-12564799681.023981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-52353332.00426659</v>
      </c>
      <c r="L2576" s="444">
        <f t="shared" ca="1" si="134"/>
        <v>-12617153013.028248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-12617153013.028248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-52571470.8876177</v>
      </c>
      <c r="L2577" s="444">
        <f t="shared" ca="1" si="134"/>
        <v>-12669724483.915865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-12669724483.915865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-52790518.682982773</v>
      </c>
      <c r="L2578" s="444">
        <f t="shared" ca="1" si="134"/>
        <v>-12722515002.598848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-12722515002.598848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-53010479.177495204</v>
      </c>
      <c r="L2579" s="444">
        <f t="shared" ca="1" si="134"/>
        <v>-12775525481.776344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-12775525481.776344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-53231356.174068101</v>
      </c>
      <c r="L2580" s="444">
        <f t="shared" ca="1" si="134"/>
        <v>-12828756837.950413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-12828756837.950413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-53453153.491460055</v>
      </c>
      <c r="L2581" s="444">
        <f t="shared" ca="1" si="134"/>
        <v>-12882209991.441874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-12882209991.441874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-53675874.964341141</v>
      </c>
      <c r="L2582" s="444">
        <f t="shared" ca="1" si="134"/>
        <v>-12935885866.406214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-12935885866.406214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-53899524.443359226</v>
      </c>
      <c r="L2583" s="444">
        <f t="shared" ca="1" si="134"/>
        <v>-12989785390.849573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-12989785390.849573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-54124105.795206554</v>
      </c>
      <c r="L2584" s="444">
        <f t="shared" ca="1" si="134"/>
        <v>-13043909496.644779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-13043909496.644779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-54349622.902686581</v>
      </c>
      <c r="L2585" s="444">
        <f t="shared" ca="1" si="134"/>
        <v>-13098259119.547466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-13098259119.547466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-54576079.664781108</v>
      </c>
      <c r="L2586" s="444">
        <f t="shared" ca="1" si="134"/>
        <v>-13152835199.212248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-13152835199.212248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-54803479.996717699</v>
      </c>
      <c r="L2587" s="444">
        <f t="shared" ca="1" si="134"/>
        <v>-13207638679.208965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-13207638679.208965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-55031827.830037355</v>
      </c>
      <c r="L2588" s="444">
        <f t="shared" ca="1" si="134"/>
        <v>-13262670507.039003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-13262670507.039003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-55261127.112662517</v>
      </c>
      <c r="L2589" s="444">
        <f t="shared" ca="1" si="134"/>
        <v>-13317931634.151667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-13317931634.151667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-55491381.808965273</v>
      </c>
      <c r="L2590" s="444">
        <f t="shared" ca="1" si="134"/>
        <v>-13373423015.960632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-13373423015.960632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-55722595.899835967</v>
      </c>
      <c r="L2591" s="444">
        <f t="shared" ca="1" si="134"/>
        <v>-13429145611.860468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-13429145611.860468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-55954773.382751949</v>
      </c>
      <c r="L2592" s="444">
        <f t="shared" ca="1" si="134"/>
        <v>-13485100385.243219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-13485100385.243219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-56187918.271846756</v>
      </c>
      <c r="L2593" s="444">
        <f t="shared" ca="1" si="134"/>
        <v>-13541288303.515066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-13541288303.515066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-56422034.597979441</v>
      </c>
      <c r="L2594" s="444">
        <f t="shared" ca="1" si="134"/>
        <v>-13597710338.113045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-13597710338.113045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-56657126.408804357</v>
      </c>
      <c r="L2595" s="444">
        <f t="shared" ca="1" si="134"/>
        <v>-13654367464.521849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-13654367464.521849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-56893197.768841036</v>
      </c>
      <c r="L2596" s="444">
        <f t="shared" ca="1" si="134"/>
        <v>-13711260662.290689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-13711260662.290689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-57130252.759544529</v>
      </c>
      <c r="L2597" s="444">
        <f t="shared" ca="1" si="134"/>
        <v>-13768390915.050234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-13768390915.050234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-57368295.479375981</v>
      </c>
      <c r="L2598" s="444">
        <f t="shared" ca="1" si="134"/>
        <v>-13825759210.52961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-13825759210.52961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-57607330.043873362</v>
      </c>
      <c r="L2599" s="444">
        <f t="shared" ca="1" si="134"/>
        <v>-13883366540.573483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-13883366540.573483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-57847360.585722841</v>
      </c>
      <c r="L2600" s="444">
        <f t="shared" ca="1" si="134"/>
        <v>-13941213901.159204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-13941213901.159204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-58088391.25483001</v>
      </c>
      <c r="L2601" s="444">
        <f t="shared" ca="1" si="134"/>
        <v>-13999302292.414034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-13999302292.414034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-58330426.218391813</v>
      </c>
      <c r="L2602" s="444">
        <f t="shared" ca="1" si="134"/>
        <v>-14057632718.632425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-14057632718.632425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-58573469.660968445</v>
      </c>
      <c r="L2603" s="444">
        <f t="shared" ca="1" si="134"/>
        <v>-14116206188.293394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-14116206188.293394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-58817525.784555808</v>
      </c>
      <c r="L2604" s="444">
        <f t="shared" ca="1" si="134"/>
        <v>-14175023714.07795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-14175023714.07795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-59062598.808658116</v>
      </c>
      <c r="L2605" s="444">
        <f t="shared" ca="1" si="134"/>
        <v>-14234086312.886608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-14234086312.886608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-59308692.970360868</v>
      </c>
      <c r="L2606" s="444">
        <f t="shared" ca="1" si="134"/>
        <v>-14293395005.85697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-14293395005.85697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-59555812.524404049</v>
      </c>
      <c r="L2607" s="444">
        <f t="shared" ca="1" si="134"/>
        <v>-14352950818.381374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-14352950818.381374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-59803961.743255727</v>
      </c>
      <c r="L2608" s="444">
        <f t="shared" ca="1" si="134"/>
        <v>-14412754780.12463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-14412754780.12463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-60053144.917185955</v>
      </c>
      <c r="L2609" s="444">
        <f t="shared" ca="1" si="134"/>
        <v>-14472807925.041817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-14472807925.041817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-60303366.354340911</v>
      </c>
      <c r="L2610" s="444">
        <f t="shared" ca="1" si="134"/>
        <v>-14533111291.396158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-14533111291.396158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-60554630.380817324</v>
      </c>
      <c r="L2611" s="444">
        <f t="shared" ca="1" si="134"/>
        <v>-14593665921.776976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-14593665921.776976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-60806941.340737402</v>
      </c>
      <c r="L2612" s="444">
        <f t="shared" ca="1" si="134"/>
        <v>-14654472863.117714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-14654472863.117714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-61060303.596323811</v>
      </c>
      <c r="L2613" s="444">
        <f t="shared" ca="1" si="134"/>
        <v>-14715533166.714037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-14715533166.714037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-61314721.527975149</v>
      </c>
      <c r="L2614" s="444">
        <f t="shared" ca="1" si="134"/>
        <v>-14776847888.242012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-14776847888.242012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-61570199.534341715</v>
      </c>
      <c r="L2615" s="444">
        <f t="shared" ca="1" si="134"/>
        <v>-14838418087.776354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-14838418087.776354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-61826742.03240148</v>
      </c>
      <c r="L2616" s="444">
        <f t="shared" ca="1" si="134"/>
        <v>-14900244829.808756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-14900244829.808756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-62084353.457536474</v>
      </c>
      <c r="L2617" s="444">
        <f t="shared" ca="1" si="134"/>
        <v>-14962329183.266293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-14962329183.266293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-62343038.263609543</v>
      </c>
      <c r="L2618" s="444">
        <f t="shared" ca="1" si="134"/>
        <v>-15024672221.529902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-15024672221.529902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-62602800.923041254</v>
      </c>
      <c r="L2619" s="444">
        <f t="shared" ca="1" si="134"/>
        <v>-15087275022.452942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-15087275022.452942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-62863645.926887251</v>
      </c>
      <c r="L2620" s="444">
        <f t="shared" ca="1" si="134"/>
        <v>-15150138668.379829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-15150138668.379829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-63125577.784915961</v>
      </c>
      <c r="L2621" s="444">
        <f t="shared" ca="1" si="134"/>
        <v>-15213264246.164745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-15213264246.164745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-63388601.025686435</v>
      </c>
      <c r="L2622" s="444">
        <f t="shared" ca="1" si="134"/>
        <v>-15276652847.190432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-15276652847.190432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-63652720.196626797</v>
      </c>
      <c r="L2623" s="444">
        <f t="shared" ca="1" si="134"/>
        <v>-15340305567.387058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-15340305567.387058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-63917939.864112742</v>
      </c>
      <c r="L2624" s="444">
        <f t="shared" ca="1" si="134"/>
        <v>-15404223507.251171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-15404223507.251171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-64184264.613546543</v>
      </c>
      <c r="L2625" s="444">
        <f t="shared" ca="1" si="134"/>
        <v>-15468407771.864717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-15468407771.864717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-64451699.049436331</v>
      </c>
      <c r="L2626" s="444">
        <f t="shared" ca="1" si="134"/>
        <v>-15532859470.914154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-15532859470.914154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-64720247.795475639</v>
      </c>
      <c r="L2627" s="444">
        <f t="shared" ca="1" si="134"/>
        <v>-15597579718.709629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-15597579718.709629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-64989915.494623452</v>
      </c>
      <c r="L2628" s="444">
        <f t="shared" ca="1" si="134"/>
        <v>-15662569634.204252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-15662569634.204252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-65260706.80918438</v>
      </c>
      <c r="L2629" s="444">
        <f t="shared" ca="1" si="134"/>
        <v>-15727830341.013437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-15727830341.013437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-65532626.420889318</v>
      </c>
      <c r="L2630" s="444">
        <f t="shared" ca="1" si="134"/>
        <v>-15793362967.434326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-15793362967.434326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-65805679.030976355</v>
      </c>
      <c r="L2631" s="444">
        <f t="shared" ca="1" si="134"/>
        <v>-15859168646.465303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-15859168646.465303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-66079869.360272095</v>
      </c>
      <c r="L2632" s="444">
        <f t="shared" ca="1" si="134"/>
        <v>-15925248515.825575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-15925248515.825575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-66355202.149273224</v>
      </c>
      <c r="L2633" s="444">
        <f t="shared" ca="1" si="134"/>
        <v>-15991603717.974848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-15991603717.974848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-66631682.158228539</v>
      </c>
      <c r="L2634" s="444">
        <f t="shared" ca="1" si="134"/>
        <v>-16058235400.133076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-16058235400.133076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-66909314.167221151</v>
      </c>
      <c r="L2635" s="444">
        <f t="shared" ca="1" si="134"/>
        <v>-16125144714.300297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-16125144714.300297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-67188102.97625123</v>
      </c>
      <c r="L2636" s="444">
        <f t="shared" ca="1" si="134"/>
        <v>-16192332817.276548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-16192332817.276548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-67468053.405318946</v>
      </c>
      <c r="L2637" s="444">
        <f t="shared" ca="1" si="134"/>
        <v>-16259800870.681868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-16259800870.681868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-67749170.294507787</v>
      </c>
      <c r="L2638" s="444">
        <f t="shared" ca="1" si="134"/>
        <v>-16327550040.976376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-16327550040.976376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-68031458.504068226</v>
      </c>
      <c r="L2639" s="444">
        <f t="shared" ca="1" si="134"/>
        <v>-16395581499.480444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-16395581499.480444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-68314922.914501846</v>
      </c>
      <c r="L2640" s="444">
        <f t="shared" ca="1" si="134"/>
        <v>-16463896422.394945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-16463896422.394945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-68599568.426645607</v>
      </c>
      <c r="L2641" s="444">
        <f t="shared" ca="1" si="134"/>
        <v>-16532495990.82159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-16532495990.82159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-68885399.961756632</v>
      </c>
      <c r="L2642" s="444">
        <f t="shared" ca="1" si="134"/>
        <v>-16601381390.783346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-16601381390.783346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-69172422.461597279</v>
      </c>
      <c r="L2643" s="444">
        <f t="shared" ca="1" si="134"/>
        <v>-16670553813.244944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-16670553813.244944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-69460640.888520598</v>
      </c>
      <c r="L2644" s="444">
        <f t="shared" ca="1" si="134"/>
        <v>-16740014454.133465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-16740014454.133465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-69750060.225556105</v>
      </c>
      <c r="L2645" s="444">
        <f t="shared" ca="1" si="134"/>
        <v>-16809764514.35902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-16809764514.35902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-70040685.476495907</v>
      </c>
      <c r="L2646" s="444">
        <f t="shared" ca="1" si="134"/>
        <v>-16879805199.835516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-16879805199.835516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-70332521.665981323</v>
      </c>
      <c r="L2647" s="444">
        <f t="shared" ca="1" si="134"/>
        <v>-16950137721.501497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-16950137721.501497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-70625573.839589566</v>
      </c>
      <c r="L2648" s="444">
        <f t="shared" ca="1" si="134"/>
        <v>-17020763295.341087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-17020763295.341087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-70919847.063921198</v>
      </c>
      <c r="L2649" s="444">
        <f t="shared" ca="1" si="134"/>
        <v>-17091683142.405008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-17091683142.405008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-71215346.426687524</v>
      </c>
      <c r="L2650" s="444">
        <f t="shared" ca="1" si="134"/>
        <v>-17162898488.831696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-17162898488.831696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-71512077.03679873</v>
      </c>
      <c r="L2651" s="444">
        <f t="shared" ca="1" si="134"/>
        <v>-17234410565.868496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-17234410565.868496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-71810044.02445206</v>
      </c>
      <c r="L2652" s="444">
        <f t="shared" ca="1" si="134"/>
        <v>-17306220609.892948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-17306220609.892948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-72109252.54122062</v>
      </c>
      <c r="L2653" s="444">
        <f t="shared" ca="1" si="134"/>
        <v>-17378329862.43417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-17378329862.43417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-72409707.760142371</v>
      </c>
      <c r="L2654" s="444">
        <f t="shared" ca="1" si="134"/>
        <v>-17450739570.194313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-17450739570.194313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-72711414.87580964</v>
      </c>
      <c r="L2655" s="444">
        <f t="shared" ca="1" si="134"/>
        <v>-17523450985.070122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-17523450985.070122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-73014379.104458839</v>
      </c>
      <c r="L2656" s="444">
        <f t="shared" ca="1" si="134"/>
        <v>-17596465364.17458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-17596465364.17458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-73318605.684060752</v>
      </c>
      <c r="L2657" s="444">
        <f t="shared" ca="1" si="134"/>
        <v>-17669783969.858639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-17669783969.858639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-73624099.874410987</v>
      </c>
      <c r="L2658" s="444">
        <f t="shared" ca="1" si="134"/>
        <v>-17743408069.733051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-17743408069.733051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-73930866.957221046</v>
      </c>
      <c r="L2659" s="444">
        <f t="shared" ca="1" si="134"/>
        <v>-17817338936.690273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-17817338936.690273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-74238912.236209467</v>
      </c>
      <c r="L2660" s="444">
        <f t="shared" ca="1" si="134"/>
        <v>-17891577848.926483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-17891577848.926483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-74548241.037193686</v>
      </c>
      <c r="L2661" s="444">
        <f t="shared" ca="1" si="134"/>
        <v>-17966126089.963676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-17966126089.963676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-74858858.708181977</v>
      </c>
      <c r="L2662" s="444">
        <f t="shared" ca="1" si="134"/>
        <v>-18040984948.67186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-18040984948.67186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-75170770.619466081</v>
      </c>
      <c r="L2663" s="444">
        <f t="shared" ca="1" si="134"/>
        <v>-18116155719.291325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-18116155719.291325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-75483982.163713858</v>
      </c>
      <c r="L2664" s="444">
        <f t="shared" ca="1" si="134"/>
        <v>-18191639701.45504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-18191639701.45504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-75798498.756062672</v>
      </c>
      <c r="L2665" s="444">
        <f t="shared" ca="1" si="134"/>
        <v>-18267438200.211102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-18267438200.211102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-76114325.834212929</v>
      </c>
      <c r="L2666" s="444">
        <f t="shared" ca="1" si="134"/>
        <v>-18343552526.045315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-18343552526.045315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-76431468.858522147</v>
      </c>
      <c r="L2667" s="444">
        <f t="shared" ca="1" si="134"/>
        <v>-18419983994.903835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-18419983994.903835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-76749933.312099308</v>
      </c>
      <c r="L2668" s="444">
        <f t="shared" ca="1" si="134"/>
        <v>-18496733928.215935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-18496733928.215935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-77069724.70089972</v>
      </c>
      <c r="L2669" s="444">
        <f t="shared" ca="1" si="134"/>
        <v>-18573803652.916836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-18573803652.916836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-77390848.553820148</v>
      </c>
      <c r="L2670" s="444">
        <f t="shared" ca="1" si="134"/>
        <v>-18651194501.470657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-18651194501.470657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-77713310.422794402</v>
      </c>
      <c r="L2671" s="444">
        <f t="shared" ca="1" si="134"/>
        <v>-18728907811.893452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-18728907811.893452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-78037115.882889375</v>
      </c>
      <c r="L2672" s="444">
        <f t="shared" ca="1" si="134"/>
        <v>-18806944927.77634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-18806944927.77634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-78362270.532401413</v>
      </c>
      <c r="L2673" s="444">
        <f t="shared" ca="1" si="134"/>
        <v>-18885307198.308743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-18885307198.308743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-78688779.992953092</v>
      </c>
      <c r="L2674" s="444">
        <f t="shared" ca="1" si="134"/>
        <v>-18963995978.301697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-18963995978.301697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-79016649.909590408</v>
      </c>
      <c r="L2675" s="444">
        <f t="shared" ca="1" si="134"/>
        <v>-19043012628.211288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-19043012628.211288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-79345885.950880364</v>
      </c>
      <c r="L2676" s="444">
        <f t="shared" ca="1" si="134"/>
        <v>-19122358514.16217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-19122358514.16217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-79676493.809009045</v>
      </c>
      <c r="L2677" s="444">
        <f t="shared" ca="1" si="134"/>
        <v>-19202035007.97118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-19202035007.97118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-80008479.199879915</v>
      </c>
      <c r="L2678" s="444">
        <f t="shared" ca="1" si="134"/>
        <v>-19282043487.171059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-19282043487.171059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-80341847.863212749</v>
      </c>
      <c r="L2679" s="444">
        <f t="shared" ca="1" si="134"/>
        <v>-19362385335.034271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-19362385335.034271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-80676605.562642798</v>
      </c>
      <c r="L2680" s="444">
        <f t="shared" ca="1" si="134"/>
        <v>-19443061940.596912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-19443061940.596912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-81012758.085820466</v>
      </c>
      <c r="L2681" s="444">
        <f t="shared" ca="1" si="134"/>
        <v>-19524074698.682732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-19524074698.682732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-81350311.244511381</v>
      </c>
      <c r="L2682" s="444">
        <f t="shared" ca="1" si="134"/>
        <v>-19605425009.927242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-19605425009.927242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-81689270.874696836</v>
      </c>
      <c r="L2683" s="444">
        <f t="shared" ca="1" si="134"/>
        <v>-19687114280.801941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-19687114280.801941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-82029642.83667475</v>
      </c>
      <c r="L2684" s="444">
        <f t="shared" ca="1" si="134"/>
        <v>-19769143923.638615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-19769143923.638615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-82371433.015160888</v>
      </c>
      <c r="L2685" s="444">
        <f t="shared" ca="1" si="134"/>
        <v>-19851515356.653774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-19851515356.653774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-82714647.319390729</v>
      </c>
      <c r="L2686" s="444">
        <f t="shared" ca="1" si="134"/>
        <v>-19934230003.973164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-19934230003.973164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-83059291.683221519</v>
      </c>
      <c r="L2687" s="444">
        <f t="shared" ca="1" si="134"/>
        <v>-20017289295.656384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-20017289295.656384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-83405372.065234929</v>
      </c>
      <c r="L2688" s="444">
        <f t="shared" ca="1" si="134"/>
        <v>-20100694667.721619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-20100694667.721619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-83752894.448840082</v>
      </c>
      <c r="L2689" s="444">
        <f t="shared" ca="1" si="134"/>
        <v>-20184447562.17046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-20184447562.17046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-84101864.842376918</v>
      </c>
      <c r="L2690" s="444">
        <f t="shared" ca="1" si="134"/>
        <v>-20268549427.012836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-20268549427.012836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-84452289.279220149</v>
      </c>
      <c r="L2691" s="444">
        <f t="shared" ca="1" si="134"/>
        <v>-20353001716.292057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-20353001716.292057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-84804173.817883566</v>
      </c>
      <c r="L2692" s="444">
        <f t="shared" ca="1" si="134"/>
        <v>-20437805890.10994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-20437805890.10994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-85157524.542124748</v>
      </c>
      <c r="L2693" s="444">
        <f t="shared" ca="1" si="134"/>
        <v>-20522963414.652065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-20522963414.652065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-85512347.561050266</v>
      </c>
      <c r="L2694" s="444">
        <f t="shared" ca="1" si="134"/>
        <v>-20608475762.213116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-20608475762.213116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-85868649.009221315</v>
      </c>
      <c r="L2695" s="444">
        <f t="shared" ca="1" si="134"/>
        <v>-20694344411.222336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-20694344411.222336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-86226435.046759725</v>
      </c>
      <c r="L2696" s="444">
        <f t="shared" ca="1" si="134"/>
        <v>-20780570846.269096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-20780570846.269096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-86585711.859454572</v>
      </c>
      <c r="L2697" s="444">
        <f t="shared" ca="1" si="134"/>
        <v>-20867156558.128551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-20867156558.128551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-86946485.658868968</v>
      </c>
      <c r="L2698" s="444">
        <f t="shared" ca="1" si="134"/>
        <v>-20954103043.787422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-20954103043.787422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-87308762.682447597</v>
      </c>
      <c r="L2699" s="444">
        <f t="shared" ca="1" si="134"/>
        <v>-21041411806.469872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-21041411806.469872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-87672549.193624467</v>
      </c>
      <c r="L2700" s="444">
        <f t="shared" ca="1" si="134"/>
        <v>-21129084355.663494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-21129084355.663494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-88037851.481931224</v>
      </c>
      <c r="L2701" s="444">
        <f t="shared" ca="1" si="134"/>
        <v>-21217122207.145424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-21217122207.145424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-88404675.863105938</v>
      </c>
      <c r="L2702" s="444">
        <f t="shared" ca="1" si="134"/>
        <v>-21305526883.00853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-21305526883.00853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-88773028.679202199</v>
      </c>
      <c r="L2703" s="444">
        <f t="shared" ca="1" si="134"/>
        <v>-21394299911.687733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-21394299911.687733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-89142916.298698887</v>
      </c>
      <c r="L2704" s="444">
        <f t="shared" ca="1" si="134"/>
        <v>-21483442827.986431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-21483442827.986431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-89514345.116610125</v>
      </c>
      <c r="L2705" s="444">
        <f t="shared" ca="1" si="134"/>
        <v>-21572957173.103043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-21572957173.103043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-89887321.554596007</v>
      </c>
      <c r="L2706" s="444">
        <f t="shared" ca="1" si="134"/>
        <v>-21662844494.657639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-21662844494.657639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-90261852.061073497</v>
      </c>
      <c r="L2707" s="444">
        <f t="shared" ca="1" si="134"/>
        <v>-21753106346.718712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-21753106346.718712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-90637943.111327961</v>
      </c>
      <c r="L2708" s="444">
        <f t="shared" ca="1" si="134"/>
        <v>-21843744289.83004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-21843744289.83004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-91015601.207625166</v>
      </c>
      <c r="L2709" s="444">
        <f t="shared" ca="1" si="134"/>
        <v>-21934759891.037666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-21934759891.037666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-91394832.879323602</v>
      </c>
      <c r="L2710" s="444">
        <f t="shared" ca="1" si="134"/>
        <v>-22026154723.916988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-22026154723.916988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-91775644.682987452</v>
      </c>
      <c r="L2711" s="444">
        <f t="shared" ca="1" si="134"/>
        <v>-22117930368.599976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-22117930368.599976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-92158043.202499896</v>
      </c>
      <c r="L2712" s="444">
        <f t="shared" ca="1" si="134"/>
        <v>-22210088411.802475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-22210088411.802475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-92542035.049176976</v>
      </c>
      <c r="L2713" s="444">
        <f t="shared" ca="1" si="134"/>
        <v>-22302630446.85165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-22302630446.85165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-92927626.861881882</v>
      </c>
      <c r="L2714" s="444">
        <f t="shared" ca="1" si="134"/>
        <v>-22395558073.713531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-22395558073.713531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-93314825.30713971</v>
      </c>
      <c r="L2715" s="444">
        <f t="shared" ca="1" si="134"/>
        <v>-22488872899.020672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-22488872899.020672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-93703637.079252794</v>
      </c>
      <c r="L2716" s="444">
        <f t="shared" ca="1" si="134"/>
        <v>-22582576536.099926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-22582576536.099926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-94094068.900416359</v>
      </c>
      <c r="L2717" s="444">
        <f t="shared" ca="1" si="134"/>
        <v>-22676670605.000343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-22676670605.000343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-94486127.520834759</v>
      </c>
      <c r="L2718" s="444">
        <f t="shared" ca="1" si="134"/>
        <v>-22771156732.521179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-22771156732.521179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-94879819.718838245</v>
      </c>
      <c r="L2719" s="444">
        <f t="shared" ca="1" si="134"/>
        <v>-22866036552.240017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-22866036552.240017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-95275152.301000074</v>
      </c>
      <c r="L2720" s="444">
        <f t="shared" ca="1" si="134"/>
        <v>-22961311704.541016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-22961311704.541016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-95672132.102254227</v>
      </c>
      <c r="L2721" s="444">
        <f t="shared" ca="1" si="134"/>
        <v>-23056983836.643269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-23056983836.643269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-96070765.986013621</v>
      </c>
      <c r="L2722" s="444">
        <f t="shared" ca="1" si="134"/>
        <v>-23153054602.629284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-23153054602.629284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-96471060.844288677</v>
      </c>
      <c r="L2723" s="444">
        <f t="shared" ca="1" si="134"/>
        <v>-23249525663.473572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-23249525663.473572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-96873023.597806543</v>
      </c>
      <c r="L2724" s="444">
        <f t="shared" ca="1" si="134"/>
        <v>-23346398687.071377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-23346398687.071377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-97276661.196130738</v>
      </c>
      <c r="L2725" s="444">
        <f t="shared" ca="1" si="134"/>
        <v>-23443675348.267506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-23443675348.267506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-97681980.617781267</v>
      </c>
      <c r="L2726" s="444">
        <f t="shared" ca="1" si="134"/>
        <v>-23541357328.885288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-23541357328.885288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-98088988.870355368</v>
      </c>
      <c r="L2727" s="444">
        <f t="shared" ca="1" si="134"/>
        <v>-23639446317.755642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-23639446317.755642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-98497692.990648508</v>
      </c>
      <c r="L2728" s="444">
        <f t="shared" ca="1" si="134"/>
        <v>-23737944010.746292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-23737944010.746292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-98908100.044776216</v>
      </c>
      <c r="L2729" s="444">
        <f t="shared" ca="1" si="134"/>
        <v>-23836852110.791069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-23836852110.791069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-99320217.128296122</v>
      </c>
      <c r="L2730" s="444">
        <f t="shared" ca="1" si="134"/>
        <v>-23936172327.919365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-23936172327.919365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-99734051.366330683</v>
      </c>
      <c r="L2731" s="444">
        <f t="shared" ca="1" si="134"/>
        <v>-24035906379.285694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-24035906379.285694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-100149609.91369039</v>
      </c>
      <c r="L2732" s="444">
        <f t="shared" ca="1" si="134"/>
        <v>-24136055989.199383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-24136055989.199383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-100566899.95499742</v>
      </c>
      <c r="L2733" s="444">
        <f t="shared" ca="1" si="134"/>
        <v>-24236622889.154381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-24236622889.154381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-100985928.70480992</v>
      </c>
      <c r="L2734" s="444">
        <f t="shared" ca="1" si="134"/>
        <v>-24337608817.859192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-24337608817.859192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-101406703.40774663</v>
      </c>
      <c r="L2735" s="444">
        <f t="shared" ca="1" si="134"/>
        <v>-24439015521.266937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-24439015521.266937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-101829231.33861224</v>
      </c>
      <c r="L2736" s="444">
        <f t="shared" ca="1" si="134"/>
        <v>-24540844752.605549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-24540844752.605549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-102253519.80252312</v>
      </c>
      <c r="L2737" s="444">
        <f t="shared" ca="1" si="134"/>
        <v>-24643098272.408073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-24643098272.408073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-102679576.13503364</v>
      </c>
      <c r="L2738" s="444">
        <f t="shared" ca="1" si="134"/>
        <v>-24745777848.543106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-24745777848.543106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-103107407.70226294</v>
      </c>
      <c r="L2739" s="444">
        <f t="shared" ca="1" si="134"/>
        <v>-24848885256.245369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-24848885256.245369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-103537021.90102237</v>
      </c>
      <c r="L2740" s="444">
        <f t="shared" ca="1" si="134"/>
        <v>-24952422278.146393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-24952422278.146393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-103968426.1589433</v>
      </c>
      <c r="L2741" s="444">
        <f t="shared" ca="1" si="134"/>
        <v>-25056390704.305336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-25056390704.305336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-104401627.93460557</v>
      </c>
      <c r="L2742" s="444">
        <f t="shared" ca="1" si="134"/>
        <v>-25160792332.239941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-25160792332.239941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-104836634.71766642</v>
      </c>
      <c r="L2743" s="444">
        <f t="shared" ca="1" si="134"/>
        <v>-25265628966.957607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-25265628966.957607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-105273454.02899003</v>
      </c>
      <c r="L2744" s="444">
        <f t="shared" ca="1" si="134"/>
        <v>-25370902420.986599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-25370902420.986599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-105712093.4207775</v>
      </c>
      <c r="L2745" s="444">
        <f t="shared" ca="1" si="134"/>
        <v>-25476614514.407375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-25476614514.407375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-106152560.4766974</v>
      </c>
      <c r="L2746" s="444">
        <f t="shared" ca="1" si="134"/>
        <v>-25582767074.884071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-25582767074.884071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-106594862.81201696</v>
      </c>
      <c r="L2747" s="444">
        <f t="shared" ca="1" si="134"/>
        <v>-25689361937.696087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-25689361937.696087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-107039008.07373369</v>
      </c>
      <c r="L2748" s="444">
        <f t="shared" ca="1" si="134"/>
        <v>-25796400945.769821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-25796400945.769821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-107485003.94070759</v>
      </c>
      <c r="L2749" s="444">
        <f t="shared" ca="1" si="134"/>
        <v>-25903885949.710529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-25903885949.710529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-107932858.12379387</v>
      </c>
      <c r="L2750" s="444">
        <f t="shared" ca="1" si="134"/>
        <v>-26011818807.834324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-26011818807.834324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-108382578.36597635</v>
      </c>
      <c r="L2751" s="444">
        <f t="shared" ca="1" si="134"/>
        <v>-26120201386.200302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-26120201386.200302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-108834172.44250126</v>
      </c>
      <c r="L2752" s="444">
        <f t="shared" ca="1" si="134"/>
        <v>-26229035558.642803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-26229035558.642803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-109287648.16101168</v>
      </c>
      <c r="L2753" s="444">
        <f t="shared" ca="1" si="134"/>
        <v>-26338323206.803814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-26338323206.803814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-109743013.36168255</v>
      </c>
      <c r="L2754" s="444">
        <f t="shared" ca="1" si="134"/>
        <v>-26448066220.165497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-26448066220.165497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-110200275.91735624</v>
      </c>
      <c r="L2755" s="444">
        <f t="shared" ca="1" si="134"/>
        <v>-26558266496.082851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-26558266496.082851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-110659443.73367855</v>
      </c>
      <c r="L2756" s="444">
        <f t="shared" ca="1" si="134"/>
        <v>-26668925939.816528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-26668925939.816528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-111120524.74923553</v>
      </c>
      <c r="L2757" s="444">
        <f t="shared" ca="1" si="134"/>
        <v>-26780046464.565765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-26780046464.565765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-111583526.93569067</v>
      </c>
      <c r="L2758" s="444">
        <f t="shared" ca="1" si="134"/>
        <v>-26891629991.501457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-26891629991.501457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-112048458.29792272</v>
      </c>
      <c r="L2759" s="444">
        <f t="shared" ca="1" si="134"/>
        <v>-27003678449.799381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-27003678449.799381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-112515326.87416409</v>
      </c>
      <c r="L2760" s="444">
        <f t="shared" ca="1" si="134"/>
        <v>-27116193776.673546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-27116193776.673546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-112984140.73613977</v>
      </c>
      <c r="L2761" s="444">
        <f t="shared" ca="1" si="134"/>
        <v>-27229177917.409687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-27229177917.409687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-113454907.98920703</v>
      </c>
      <c r="L2762" s="444">
        <f t="shared" ca="1" si="134"/>
        <v>-27342632825.398895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-27342632825.398895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-113927636.77249539</v>
      </c>
      <c r="L2763" s="444">
        <f t="shared" ca="1" si="134"/>
        <v>-27456560462.171391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-27456560462.171391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-114402335.25904745</v>
      </c>
      <c r="L2764" s="444">
        <f t="shared" ca="1" si="134"/>
        <v>-27570962797.430439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-27570962797.430439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-114879011.65596016</v>
      </c>
      <c r="L2765" s="444">
        <f t="shared" ca="1" si="134"/>
        <v>-27685841809.086399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-27685841809.086399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-115357674.20452666</v>
      </c>
      <c r="L2766" s="444">
        <f t="shared" ca="1" si="134"/>
        <v>-27801199483.290924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-27801199483.290924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-115838331.18037887</v>
      </c>
      <c r="L2767" s="444">
        <f t="shared" ca="1" si="134"/>
        <v>-27917037814.471302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-27917037814.471302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-116320990.8936304</v>
      </c>
      <c r="L2768" s="444">
        <f t="shared" ca="1" si="134"/>
        <v>-28033358805.364933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-28033358805.364933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-116805661.68902057</v>
      </c>
      <c r="L2769" s="444">
        <f t="shared" ca="1" si="134"/>
        <v>-28150164467.053955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-28150164467.053955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-117292351.94605812</v>
      </c>
      <c r="L2770" s="444">
        <f t="shared" ca="1" si="134"/>
        <v>-28267456819.000011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-28267456819.000011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-117781070.07916671</v>
      </c>
      <c r="L2771" s="444">
        <f t="shared" ca="1" si="134"/>
        <v>-28385237889.079178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-28385237889.079178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-118271824.53782992</v>
      </c>
      <c r="L2772" s="444">
        <f t="shared" ca="1" si="134"/>
        <v>-28503509713.617008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-28503509713.617008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-118764623.80673753</v>
      </c>
      <c r="L2773" s="444">
        <f t="shared" ca="1" si="134"/>
        <v>-28622274337.423744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-28622274337.423744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-119259476.40593226</v>
      </c>
      <c r="L2774" s="444">
        <f t="shared" ca="1" si="134"/>
        <v>-28741533813.829678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-28741533813.829678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-119756390.890957</v>
      </c>
      <c r="L2775" s="444">
        <f t="shared" ca="1" si="134"/>
        <v>-28861290204.720634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-28861290204.720634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-120255375.85300265</v>
      </c>
      <c r="L2776" s="444">
        <f t="shared" ca="1" si="134"/>
        <v>-28981545580.573639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-28981545580.573639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-120756439.91905683</v>
      </c>
      <c r="L2777" s="444">
        <f t="shared" ca="1" si="134"/>
        <v>-29102302020.492695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-29102302020.492695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-121259591.7520529</v>
      </c>
      <c r="L2778" s="444">
        <f t="shared" ca="1" si="134"/>
        <v>-29223561612.244747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-29223561612.244747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-121764840.05101979</v>
      </c>
      <c r="L2779" s="444">
        <f t="shared" ca="1" si="134"/>
        <v>-29345326452.295769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-29345326452.295769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-122272193.55123237</v>
      </c>
      <c r="L2780" s="444">
        <f t="shared" ca="1" si="134"/>
        <v>-29467598645.847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-29467598645.847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-122781661.02436249</v>
      </c>
      <c r="L2781" s="444">
        <f t="shared" ca="1" si="134"/>
        <v>-29590380306.871361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-29590380306.871361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-123293251.27863067</v>
      </c>
      <c r="L2782" s="444">
        <f t="shared" ca="1" si="134"/>
        <v>-29713673558.14999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-29713673558.14999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-123806973.15895827</v>
      </c>
      <c r="L2783" s="444">
        <f t="shared" ca="1" si="134"/>
        <v>-29837480531.308949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-29837480531.308949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-124322835.54712062</v>
      </c>
      <c r="L2784" s="444">
        <f t="shared" ca="1" si="134"/>
        <v>-29961803366.856068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-29961803366.856068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-124840847.36190028</v>
      </c>
      <c r="L2785" s="444">
        <f t="shared" ca="1" si="134"/>
        <v>-30086644214.217968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-30086644214.217968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-125361017.55924153</v>
      </c>
      <c r="L2786" s="444">
        <f t="shared" ca="1" si="134"/>
        <v>-30212005231.77721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-30212005231.77721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-125883355.13240504</v>
      </c>
      <c r="L2787" s="444">
        <f t="shared" ca="1" si="134"/>
        <v>-30337888586.909615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-30337888586.909615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-126407869.11212341</v>
      </c>
      <c r="L2788" s="444">
        <f t="shared" ca="1" si="134"/>
        <v>-30464296456.021736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-30464296456.021736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-126934568.56675723</v>
      </c>
      <c r="L2789" s="444">
        <f t="shared" ca="1" si="134"/>
        <v>-30591231024.588493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-30591231024.588493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-127463462.60245207</v>
      </c>
      <c r="L2790" s="444">
        <f t="shared" ca="1" si="134"/>
        <v>-30718694487.190945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-30718694487.190945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-127994560.3632956</v>
      </c>
      <c r="L2791" s="444">
        <f t="shared" ca="1" si="134"/>
        <v>-30846689047.554241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-30846689047.554241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-128527871.03147601</v>
      </c>
      <c r="L2792" s="444">
        <f t="shared" ca="1" si="134"/>
        <v>-30975216918.585716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-30975216918.585716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-129063403.82744047</v>
      </c>
      <c r="L2793" s="444">
        <f t="shared" ca="1" si="134"/>
        <v>-31104280322.413158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-31104280322.413158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-129601168.01005483</v>
      </c>
      <c r="L2794" s="444">
        <f t="shared" ca="1" si="134"/>
        <v>-31233881490.423214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-31233881490.423214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-130141172.87676339</v>
      </c>
      <c r="L2795" s="444">
        <f t="shared" ca="1" si="134"/>
        <v>-31364022663.299976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-31364022663.299976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-130683427.7637499</v>
      </c>
      <c r="L2796" s="444">
        <f t="shared" ca="1" si="134"/>
        <v>-31494706091.063725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-31494706091.063725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-131227942.04609884</v>
      </c>
      <c r="L2797" s="444">
        <f t="shared" ca="1" si="134"/>
        <v>-31625934033.109825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-31625934033.109825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-131774725.1379576</v>
      </c>
      <c r="L2798" s="444">
        <f t="shared" ca="1" si="134"/>
        <v>-31757708758.247784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-31757708758.247784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-132323786.4926991</v>
      </c>
      <c r="L2799" s="444">
        <f t="shared" ca="1" si="134"/>
        <v>-31890032544.740482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-31890032544.740482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-132875135.60308535</v>
      </c>
      <c r="L2800" s="444">
        <f t="shared" ca="1" si="134"/>
        <v>-32022907680.343567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-32022907680.343567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-133428782.00143151</v>
      </c>
      <c r="L2801" s="444">
        <f t="shared" ca="1" si="134"/>
        <v>-32156336462.344997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-32156336462.344997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-133984735.25977083</v>
      </c>
      <c r="L2802" s="444">
        <f t="shared" ca="1" si="134"/>
        <v>-32290321197.604767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-32290321197.604767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-134543004.99001986</v>
      </c>
      <c r="L2803" s="444">
        <f t="shared" ca="1" si="134"/>
        <v>-32424864202.594788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-32424864202.594788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-135103600.84414494</v>
      </c>
      <c r="L2804" s="444">
        <f t="shared" ca="1" si="134"/>
        <v>-32559967803.438934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-32559967803.438934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-135666532.51432887</v>
      </c>
      <c r="L2805" s="444">
        <f t="shared" ca="1" si="134"/>
        <v>-32695634335.953262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-32695634335.953262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-136231809.73313859</v>
      </c>
      <c r="L2806" s="444">
        <f t="shared" ca="1" si="134"/>
        <v>-32831866145.686401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-32831866145.686401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-136799442.27369332</v>
      </c>
      <c r="L2807" s="444">
        <f t="shared" ca="1" si="134"/>
        <v>-32968665587.960094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-32968665587.960094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-137369439.94983372</v>
      </c>
      <c r="L2808" s="444">
        <f t="shared" ca="1" si="134"/>
        <v>-33106035027.909927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-33106035027.909927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-137941812.61629137</v>
      </c>
      <c r="L2809" s="444">
        <f t="shared" ca="1" si="134"/>
        <v>-33243976840.526218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-33243976840.526218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-138516570.16885924</v>
      </c>
      <c r="L2810" s="444">
        <f t="shared" ca="1" si="134"/>
        <v>-33382493410.695076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-33382493410.695076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-139093722.54456282</v>
      </c>
      <c r="L2811" s="444">
        <f t="shared" ca="1" si="134"/>
        <v>-33521587133.239639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-33521587133.239639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-139673279.72183183</v>
      </c>
      <c r="L2812" s="444">
        <f t="shared" ca="1" si="134"/>
        <v>-33661260412.961472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-33661260412.961472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-140255251.72067282</v>
      </c>
      <c r="L2813" s="444">
        <f t="shared" ref="L2813:L3067" ca="1" si="139">I2813-J2813+K2813</f>
        <v>-33801515664.682144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-33801515664.682144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-140839648.60284227</v>
      </c>
      <c r="L2814" s="444">
        <f t="shared" ca="1" si="139"/>
        <v>-33942355313.284985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-33942355313.284985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-141426480.47202078</v>
      </c>
      <c r="L2815" s="444">
        <f t="shared" ca="1" si="139"/>
        <v>-34083781793.757004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-34083781793.757004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-142015757.47398752</v>
      </c>
      <c r="L2816" s="444">
        <f t="shared" ca="1" si="139"/>
        <v>-34225797551.230991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-34225797551.230991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-142607489.79679579</v>
      </c>
      <c r="L2817" s="444">
        <f t="shared" ca="1" si="139"/>
        <v>-34368405041.027786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-34368405041.027786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-143201687.6709491</v>
      </c>
      <c r="L2818" s="444">
        <f t="shared" ca="1" si="139"/>
        <v>-34511606728.698738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-34511606728.698738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-143798361.36957806</v>
      </c>
      <c r="L2819" s="444">
        <f t="shared" ca="1" si="139"/>
        <v>-34655405090.068314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-34655405090.068314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-144397521.20861799</v>
      </c>
      <c r="L2820" s="444">
        <f t="shared" ca="1" si="139"/>
        <v>-34799802611.276932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-34799802611.276932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-144999177.54698721</v>
      </c>
      <c r="L2821" s="444">
        <f t="shared" ca="1" si="139"/>
        <v>-34944801788.823921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-34944801788.823921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-145603340.78676635</v>
      </c>
      <c r="L2822" s="444">
        <f t="shared" ca="1" si="139"/>
        <v>-35090405129.610687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-35090405129.610687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-146210021.37337786</v>
      </c>
      <c r="L2823" s="444">
        <f t="shared" ca="1" si="139"/>
        <v>-35236615150.984062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-35236615150.984062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-146819229.79576692</v>
      </c>
      <c r="L2824" s="444">
        <f t="shared" ca="1" si="139"/>
        <v>-35383434380.779831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-35383434380.779831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-147430976.58658263</v>
      </c>
      <c r="L2825" s="444">
        <f t="shared" ca="1" si="139"/>
        <v>-35530865357.366417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-35530865357.366417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-148045272.32236007</v>
      </c>
      <c r="L2826" s="444">
        <f t="shared" ca="1" si="139"/>
        <v>-35678910629.688774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-35678910629.688774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-148662127.62370321</v>
      </c>
      <c r="L2827" s="444">
        <f t="shared" ca="1" si="139"/>
        <v>-35827572757.312477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-35827572757.312477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-149281553.15546864</v>
      </c>
      <c r="L2828" s="444">
        <f t="shared" ca="1" si="139"/>
        <v>-35976854310.467949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-35976854310.467949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-149903559.62694979</v>
      </c>
      <c r="L2829" s="444">
        <f t="shared" ca="1" si="139"/>
        <v>-36126757870.094902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-36126757870.094902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-150528157.7920621</v>
      </c>
      <c r="L2830" s="444">
        <f t="shared" ca="1" si="139"/>
        <v>-36277286027.886963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-36277286027.886963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-151155358.44952902</v>
      </c>
      <c r="L2831" s="444">
        <f t="shared" ca="1" si="139"/>
        <v>-36428441386.336494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-36428441386.336494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-151785172.44306871</v>
      </c>
      <c r="L2832" s="444">
        <f t="shared" ca="1" si="139"/>
        <v>-36580226558.779564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-36580226558.779564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-152417610.66158152</v>
      </c>
      <c r="L2833" s="444">
        <f t="shared" ca="1" si="139"/>
        <v>-36732644169.441147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-36732644169.441147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-153052684.03933811</v>
      </c>
      <c r="L2834" s="444">
        <f t="shared" ca="1" si="139"/>
        <v>-36885696853.480484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-36885696853.480484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-153690403.55616868</v>
      </c>
      <c r="L2835" s="444">
        <f t="shared" ca="1" si="139"/>
        <v>-37039387257.036652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-37039387257.036652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-154330780.23765272</v>
      </c>
      <c r="L2836" s="444">
        <f t="shared" ca="1" si="139"/>
        <v>-37193718037.274307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-37193718037.274307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-154973825.15530962</v>
      </c>
      <c r="L2837" s="444">
        <f t="shared" ca="1" si="139"/>
        <v>-37348691862.429619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-37348691862.429619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-155619549.42679009</v>
      </c>
      <c r="L2838" s="444">
        <f t="shared" ca="1" si="139"/>
        <v>-37504311411.856407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-37504311411.856407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-156267964.21606836</v>
      </c>
      <c r="L2839" s="444">
        <f t="shared" ca="1" si="139"/>
        <v>-37660579376.072479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-37660579376.072479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-156919080.73363534</v>
      </c>
      <c r="L2840" s="444">
        <f t="shared" ca="1" si="139"/>
        <v>-37817498456.806114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-37817498456.806114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-157572910.23669213</v>
      </c>
      <c r="L2841" s="444">
        <f t="shared" ca="1" si="139"/>
        <v>-37975071367.042809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-37975071367.042809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-158229464.02934504</v>
      </c>
      <c r="L2842" s="444">
        <f t="shared" ca="1" si="139"/>
        <v>-38133300831.072151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-38133300831.072151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-158888753.46280062</v>
      </c>
      <c r="L2843" s="444">
        <f t="shared" ca="1" si="139"/>
        <v>-38292189584.53495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-38292189584.53495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-159550789.93556228</v>
      </c>
      <c r="L2844" s="444">
        <f t="shared" ca="1" si="139"/>
        <v>-38451740374.470512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-38451740374.470512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-160215584.89362714</v>
      </c>
      <c r="L2845" s="444">
        <f t="shared" ca="1" si="139"/>
        <v>-38611955959.364136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-38611955959.364136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-160883149.83068389</v>
      </c>
      <c r="L2846" s="444">
        <f t="shared" ca="1" si="139"/>
        <v>-38772839109.194817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-38772839109.194817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-161553496.28831172</v>
      </c>
      <c r="L2847" s="444">
        <f t="shared" ca="1" si="139"/>
        <v>-38934392605.483131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-38934392605.483131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-162226635.85617971</v>
      </c>
      <c r="L2848" s="444">
        <f t="shared" ca="1" si="139"/>
        <v>-39096619241.33931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-39096619241.33931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-162902580.17224711</v>
      </c>
      <c r="L2849" s="444">
        <f t="shared" ca="1" si="139"/>
        <v>-39259521821.511559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-39259521821.511559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-163581340.92296481</v>
      </c>
      <c r="L2850" s="444">
        <f t="shared" ca="1" si="139"/>
        <v>-39423103162.434525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-39423103162.434525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-164262929.84347719</v>
      </c>
      <c r="L2851" s="444">
        <f t="shared" ca="1" si="139"/>
        <v>-39587366092.278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-39587366092.278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-164947358.717825</v>
      </c>
      <c r="L2852" s="444">
        <f t="shared" ca="1" si="139"/>
        <v>-39752313450.995827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-39752313450.995827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-165634639.37914929</v>
      </c>
      <c r="L2853" s="444">
        <f t="shared" ca="1" si="139"/>
        <v>-39917948090.374977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-39917948090.374977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-166324783.70989573</v>
      </c>
      <c r="L2854" s="444">
        <f t="shared" ca="1" si="139"/>
        <v>-40084272874.084869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-40084272874.084869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-167017803.64202029</v>
      </c>
      <c r="L2855" s="444">
        <f t="shared" ca="1" si="139"/>
        <v>-40251290677.726891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-40251290677.726891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-167713711.15719539</v>
      </c>
      <c r="L2856" s="444">
        <f t="shared" ca="1" si="139"/>
        <v>-40419004388.884087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-40419004388.884087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-168412518.28701702</v>
      </c>
      <c r="L2857" s="444">
        <f t="shared" ca="1" si="139"/>
        <v>-40587416907.171104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-40587416907.171104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-169114237.11321294</v>
      </c>
      <c r="L2858" s="444">
        <f t="shared" ca="1" si="139"/>
        <v>-40756531144.284317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-40756531144.284317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-169818879.76785132</v>
      </c>
      <c r="L2859" s="444">
        <f t="shared" ca="1" si="139"/>
        <v>-40926350024.05217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-40926350024.05217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-170526458.43355072</v>
      </c>
      <c r="L2860" s="444">
        <f t="shared" ca="1" si="139"/>
        <v>-41096876482.485718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-41096876482.485718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-171236985.34369048</v>
      </c>
      <c r="L2861" s="444">
        <f t="shared" ca="1" si="139"/>
        <v>-41268113467.829407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-41268113467.829407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-171950472.78262252</v>
      </c>
      <c r="L2862" s="444">
        <f t="shared" ca="1" si="139"/>
        <v>-41440063940.61203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-41440063940.61203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-172666933.08588347</v>
      </c>
      <c r="L2863" s="444">
        <f t="shared" ca="1" si="139"/>
        <v>-41612730873.697914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-41612730873.697914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-173386378.64040798</v>
      </c>
      <c r="L2864" s="444">
        <f t="shared" ca="1" si="139"/>
        <v>-41786117252.338326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-41786117252.338326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-174108821.88474303</v>
      </c>
      <c r="L2865" s="444">
        <f t="shared" ca="1" si="139"/>
        <v>-41960226074.223068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-41960226074.223068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-174834275.30926278</v>
      </c>
      <c r="L2866" s="444">
        <f t="shared" ca="1" si="139"/>
        <v>-42135060349.532333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-42135060349.532333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-175562751.45638472</v>
      </c>
      <c r="L2867" s="444">
        <f t="shared" ca="1" si="139"/>
        <v>-42310623100.988716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-42310623100.988716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-176294262.92078632</v>
      </c>
      <c r="L2868" s="444">
        <f t="shared" ca="1" si="139"/>
        <v>-42486917363.9095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-42486917363.9095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-177028822.34962291</v>
      </c>
      <c r="L2869" s="444">
        <f t="shared" ca="1" si="139"/>
        <v>-42663946186.259125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-42663946186.259125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-177766442.44274634</v>
      </c>
      <c r="L2870" s="444">
        <f t="shared" ca="1" si="139"/>
        <v>-42841712628.701874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-42841712628.701874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-178507135.95292446</v>
      </c>
      <c r="L2871" s="444">
        <f t="shared" ca="1" si="139"/>
        <v>-43020219764.6548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-43020219764.6548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-179250915.68606168</v>
      </c>
      <c r="L2872" s="444">
        <f t="shared" ca="1" si="139"/>
        <v>-43199470680.340858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-43199470680.340858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-179997794.50142023</v>
      </c>
      <c r="L2873" s="444">
        <f t="shared" ca="1" si="139"/>
        <v>-43379468474.842278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-43379468474.842278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-180747785.31184283</v>
      </c>
      <c r="L2874" s="444">
        <f t="shared" ca="1" si="139"/>
        <v>-43560216260.154121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-43560216260.154121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-181500901.08397549</v>
      </c>
      <c r="L2875" s="444">
        <f t="shared" ca="1" si="139"/>
        <v>-43741717161.238098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-43741717161.238098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-182257154.83849207</v>
      </c>
      <c r="L2876" s="444">
        <f t="shared" ca="1" si="139"/>
        <v>-43923974316.076591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-43923974316.076591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-183016559.65031913</v>
      </c>
      <c r="L2877" s="444">
        <f t="shared" ca="1" si="139"/>
        <v>-44106990875.726913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-44106990875.726913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-183779128.64886212</v>
      </c>
      <c r="L2878" s="444">
        <f t="shared" ca="1" si="139"/>
        <v>-44290770004.375778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-44290770004.375778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-184544875.01823241</v>
      </c>
      <c r="L2879" s="444">
        <f t="shared" ca="1" si="139"/>
        <v>-44475314879.394012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-44475314879.394012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-185313811.99747506</v>
      </c>
      <c r="L2880" s="444">
        <f t="shared" ca="1" si="139"/>
        <v>-44660628691.391487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-44660628691.391487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-186085952.88079786</v>
      </c>
      <c r="L2881" s="444">
        <f t="shared" ca="1" si="139"/>
        <v>-44846714644.272285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-44846714644.272285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-186861311.0178012</v>
      </c>
      <c r="L2882" s="444">
        <f t="shared" ca="1" si="139"/>
        <v>-45033575955.290085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-45033575955.290085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-187639899.81370869</v>
      </c>
      <c r="L2883" s="444">
        <f t="shared" ca="1" si="139"/>
        <v>-45221215855.10379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-45221215855.10379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-188421732.72959912</v>
      </c>
      <c r="L2884" s="444">
        <f t="shared" ca="1" si="139"/>
        <v>-45409637587.833389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-45409637587.833389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-189206823.28263912</v>
      </c>
      <c r="L2885" s="444">
        <f t="shared" ca="1" si="139"/>
        <v>-45598844411.116028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-45598844411.116028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-189995185.04631677</v>
      </c>
      <c r="L2886" s="444">
        <f t="shared" ca="1" si="139"/>
        <v>-45788839596.162346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-45788839596.162346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-190786831.65067643</v>
      </c>
      <c r="L2887" s="444">
        <f t="shared" ca="1" si="139"/>
        <v>-45979626427.813019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-45979626427.813019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-191581776.78255424</v>
      </c>
      <c r="L2888" s="444">
        <f t="shared" ca="1" si="139"/>
        <v>-46171208204.595573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-46171208204.595573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-192380034.18581489</v>
      </c>
      <c r="L2889" s="444">
        <f t="shared" ca="1" si="139"/>
        <v>-46363588238.781387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-46363588238.781387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-193181617.66158912</v>
      </c>
      <c r="L2890" s="444">
        <f t="shared" ca="1" si="139"/>
        <v>-46556769856.442978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-46556769856.442978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-193986541.06851241</v>
      </c>
      <c r="L2891" s="444">
        <f t="shared" ca="1" si="139"/>
        <v>-46750756397.51149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-46750756397.51149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-194794818.32296455</v>
      </c>
      <c r="L2892" s="444">
        <f t="shared" ca="1" si="139"/>
        <v>-46945551215.834457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-46945551215.834457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-195606463.39931023</v>
      </c>
      <c r="L2893" s="444">
        <f t="shared" ca="1" si="139"/>
        <v>-47141157679.233765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-47141157679.233765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-196421490.33014068</v>
      </c>
      <c r="L2894" s="444">
        <f t="shared" ca="1" si="139"/>
        <v>-47337579169.563904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-47337579169.563904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-197239913.20651627</v>
      </c>
      <c r="L2895" s="444">
        <f t="shared" ca="1" si="139"/>
        <v>-47534819082.770416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-47534819082.770416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-198061746.17821008</v>
      </c>
      <c r="L2896" s="444">
        <f t="shared" ca="1" si="139"/>
        <v>-47732880828.948624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-47732880828.948624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-198887003.45395261</v>
      </c>
      <c r="L2897" s="444">
        <f t="shared" ca="1" si="139"/>
        <v>-47931767832.402573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-47931767832.402573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-199715699.30167738</v>
      </c>
      <c r="L2898" s="444">
        <f t="shared" ca="1" si="139"/>
        <v>-48131483531.704247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-48131483531.704247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-200547848.04876769</v>
      </c>
      <c r="L2899" s="444">
        <f t="shared" ca="1" si="139"/>
        <v>-48332031379.753014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-48332031379.753014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-201383464.08230421</v>
      </c>
      <c r="L2900" s="444">
        <f t="shared" ca="1" si="139"/>
        <v>-48533414843.83532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-48533414843.83532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-202222561.84931383</v>
      </c>
      <c r="L2901" s="444">
        <f t="shared" ca="1" si="139"/>
        <v>-48735637405.684631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-48735637405.684631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-203065155.85701931</v>
      </c>
      <c r="L2902" s="444">
        <f t="shared" ca="1" si="139"/>
        <v>-48938702561.541649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-48938702561.541649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-203911260.67309019</v>
      </c>
      <c r="L2903" s="444">
        <f t="shared" ca="1" si="139"/>
        <v>-49142613822.214737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-49142613822.214737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-204760890.92589474</v>
      </c>
      <c r="L2904" s="444">
        <f t="shared" ca="1" si="139"/>
        <v>-49347374713.140633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-49347374713.140633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-205614061.30475265</v>
      </c>
      <c r="L2905" s="444">
        <f t="shared" ca="1" si="139"/>
        <v>-49552988774.445389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-49552988774.445389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-206470786.56018913</v>
      </c>
      <c r="L2906" s="444">
        <f t="shared" ca="1" si="139"/>
        <v>-49759459561.005577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-49759459561.005577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-207331081.50418991</v>
      </c>
      <c r="L2907" s="444">
        <f t="shared" ca="1" si="139"/>
        <v>-49966790642.509766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-49966790642.509766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-208194961.01045737</v>
      </c>
      <c r="L2908" s="444">
        <f t="shared" ca="1" si="139"/>
        <v>-50174985603.520226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-50174985603.520226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-209062440.0146676</v>
      </c>
      <c r="L2909" s="444">
        <f t="shared" ca="1" si="139"/>
        <v>-50384048043.534897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-50384048043.534897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-209933533.51472872</v>
      </c>
      <c r="L2910" s="444">
        <f t="shared" ca="1" si="139"/>
        <v>-50593981577.049629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-50593981577.049629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-210808256.57104012</v>
      </c>
      <c r="L2911" s="444">
        <f t="shared" ca="1" si="139"/>
        <v>-50804789833.620667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-50804789833.620667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-211686624.30675277</v>
      </c>
      <c r="L2912" s="444">
        <f t="shared" ca="1" si="139"/>
        <v>-51016476457.927422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-51016476457.927422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-212568651.90803093</v>
      </c>
      <c r="L2913" s="444">
        <f t="shared" ca="1" si="139"/>
        <v>-51229045109.835449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-51229045109.835449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-213454354.62431437</v>
      </c>
      <c r="L2914" s="444">
        <f t="shared" ca="1" si="139"/>
        <v>-51442499464.459763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-51442499464.459763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-214343747.76858234</v>
      </c>
      <c r="L2915" s="444">
        <f t="shared" ca="1" si="139"/>
        <v>-51656843212.228348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-51656843212.228348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-215236846.71761811</v>
      </c>
      <c r="L2916" s="444">
        <f t="shared" ca="1" si="139"/>
        <v>-51872080058.945969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-51872080058.945969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-216133666.91227487</v>
      </c>
      <c r="L2917" s="444">
        <f t="shared" ca="1" si="139"/>
        <v>-52088213725.858246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-52088213725.858246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-217034223.8577427</v>
      </c>
      <c r="L2918" s="444">
        <f t="shared" ca="1" si="139"/>
        <v>-52305247949.715988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-52305247949.715988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-217938533.12381661</v>
      </c>
      <c r="L2919" s="444">
        <f t="shared" ca="1" si="139"/>
        <v>-52523186482.839806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-52523186482.839806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-218846610.34516585</v>
      </c>
      <c r="L2920" s="444">
        <f t="shared" ca="1" si="139"/>
        <v>-52742033093.184975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-52742033093.184975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-219758471.22160405</v>
      </c>
      <c r="L2921" s="444">
        <f t="shared" ca="1" si="139"/>
        <v>-52961791564.406578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-52961791564.406578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-220674131.51836073</v>
      </c>
      <c r="L2922" s="444">
        <f t="shared" ca="1" si="139"/>
        <v>-53182465695.924942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-53182465695.924942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-221593607.06635392</v>
      </c>
      <c r="L2923" s="444">
        <f t="shared" ca="1" si="139"/>
        <v>-53404059302.991295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-53404059302.991295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-222516913.76246372</v>
      </c>
      <c r="L2924" s="444">
        <f t="shared" ca="1" si="139"/>
        <v>-53626576216.753761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-53626576216.753761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-223444067.56980732</v>
      </c>
      <c r="L2925" s="444">
        <f t="shared" ca="1" si="139"/>
        <v>-53850020284.32357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-53850020284.32357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-224375084.51801491</v>
      </c>
      <c r="L2926" s="444">
        <f t="shared" ca="1" si="139"/>
        <v>-54074395368.841583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-54074395368.841583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-225309980.70350656</v>
      </c>
      <c r="L2927" s="444">
        <f t="shared" ca="1" si="139"/>
        <v>-54299705349.54509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-54299705349.54509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-226248772.28977117</v>
      </c>
      <c r="L2928" s="444">
        <f t="shared" ca="1" si="139"/>
        <v>-54525954121.834862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-54525954121.834862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-227191475.50764522</v>
      </c>
      <c r="L2929" s="444">
        <f t="shared" ca="1" si="139"/>
        <v>-54753145597.342506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-54753145597.342506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-228138106.65559378</v>
      </c>
      <c r="L2930" s="444">
        <f t="shared" ca="1" si="139"/>
        <v>-54981283703.9981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-54981283703.9981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-229088682.09999207</v>
      </c>
      <c r="L2931" s="444">
        <f t="shared" ca="1" si="139"/>
        <v>-55210372386.098091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-55210372386.098091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-230043218.27540869</v>
      </c>
      <c r="L2932" s="444">
        <f t="shared" ca="1" si="139"/>
        <v>-55440415604.373497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-55440415604.373497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-231001731.68488955</v>
      </c>
      <c r="L2933" s="444">
        <f t="shared" ca="1" si="139"/>
        <v>-55671417336.058388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-55671417336.058388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-231964238.90024328</v>
      </c>
      <c r="L2934" s="444">
        <f t="shared" ca="1" si="139"/>
        <v>-55903381574.958633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-55903381574.958633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-232930756.56232762</v>
      </c>
      <c r="L2935" s="444">
        <f t="shared" ca="1" si="139"/>
        <v>-56136312331.520958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-56136312331.520958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-233901301.38133729</v>
      </c>
      <c r="L2936" s="444">
        <f t="shared" ca="1" si="139"/>
        <v>-56370213632.902298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-56370213632.902298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-234875890.13709292</v>
      </c>
      <c r="L2937" s="444">
        <f t="shared" ca="1" si="139"/>
        <v>-56605089523.039391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-56605089523.039391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-235854539.6793308</v>
      </c>
      <c r="L2938" s="444">
        <f t="shared" ca="1" si="139"/>
        <v>-56840944062.718719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-56840944062.718719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-236837266.92799467</v>
      </c>
      <c r="L2939" s="444">
        <f t="shared" ca="1" si="139"/>
        <v>-57077781329.646713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-57077781329.646713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-237824088.87352797</v>
      </c>
      <c r="L2940" s="444">
        <f t="shared" ca="1" si="139"/>
        <v>-57315605418.520241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-57315605418.520241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-238815022.57716766</v>
      </c>
      <c r="L2941" s="444">
        <f t="shared" ca="1" si="139"/>
        <v>-57554420441.097412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-57554420441.097412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-239810085.17123923</v>
      </c>
      <c r="L2942" s="444">
        <f t="shared" ca="1" si="139"/>
        <v>-57794230526.268654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-57794230526.268654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-240809293.85945272</v>
      </c>
      <c r="L2943" s="444">
        <f t="shared" ca="1" si="139"/>
        <v>-58035039820.128105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-58035039820.128105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-241812665.91720042</v>
      </c>
      <c r="L2944" s="444">
        <f t="shared" ca="1" si="139"/>
        <v>-58276852486.045303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-58276852486.045303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-242820218.69185543</v>
      </c>
      <c r="L2945" s="444">
        <f t="shared" ca="1" si="139"/>
        <v>-58519672704.73716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-58519672704.73716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-243831969.60307154</v>
      </c>
      <c r="L2946" s="444">
        <f t="shared" ca="1" si="139"/>
        <v>-58763504674.340233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-58763504674.340233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-244847936.14308426</v>
      </c>
      <c r="L2947" s="444">
        <f t="shared" ca="1" si="139"/>
        <v>-59008352610.483315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-59008352610.483315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-245868135.8770138</v>
      </c>
      <c r="L2948" s="444">
        <f t="shared" ca="1" si="139"/>
        <v>-59254220746.360329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-59254220746.360329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-246892586.44316804</v>
      </c>
      <c r="L2949" s="444">
        <f t="shared" ca="1" si="139"/>
        <v>-59501113332.803497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-59501113332.803497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-247921305.55334792</v>
      </c>
      <c r="L2950" s="444">
        <f t="shared" ca="1" si="139"/>
        <v>-59749034638.356842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-59749034638.356842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-248954310.99315351</v>
      </c>
      <c r="L2951" s="444">
        <f t="shared" ca="1" si="139"/>
        <v>-59997988949.349998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-59997988949.349998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-249991620.62229165</v>
      </c>
      <c r="L2952" s="444">
        <f t="shared" ca="1" si="139"/>
        <v>-60247980569.97229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-60247980569.97229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-251033252.37488455</v>
      </c>
      <c r="L2953" s="444">
        <f t="shared" ca="1" si="139"/>
        <v>-60499013822.347176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-60499013822.347176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-252079224.2597799</v>
      </c>
      <c r="L2954" s="444">
        <f t="shared" ca="1" si="139"/>
        <v>-60751093046.606956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-60751093046.606956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-253129554.36086231</v>
      </c>
      <c r="L2955" s="444">
        <f t="shared" ca="1" si="139"/>
        <v>-61004222600.967819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-61004222600.967819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-254184260.83736596</v>
      </c>
      <c r="L2956" s="444">
        <f t="shared" ca="1" si="139"/>
        <v>-61258406861.805183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-61258406861.805183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-255243361.92418826</v>
      </c>
      <c r="L2957" s="444">
        <f t="shared" ca="1" si="139"/>
        <v>-61513650223.72937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-61513650223.72937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-256306875.93220571</v>
      </c>
      <c r="L2958" s="444">
        <f t="shared" ca="1" si="139"/>
        <v>-61769957099.661575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-61769957099.661575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-257374821.2485899</v>
      </c>
      <c r="L2959" s="444">
        <f t="shared" ca="1" si="139"/>
        <v>-62027331920.910164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-62027331920.910164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-258447216.33712569</v>
      </c>
      <c r="L2960" s="444">
        <f t="shared" ca="1" si="139"/>
        <v>-62285779137.247292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-62285779137.247292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-259524079.73853037</v>
      </c>
      <c r="L2961" s="444">
        <f t="shared" ca="1" si="139"/>
        <v>-62545303216.985825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-62545303216.985825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-260605430.07077426</v>
      </c>
      <c r="L2962" s="444">
        <f t="shared" ca="1" si="139"/>
        <v>-62805908647.056602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-62805908647.056602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-261691286.02940249</v>
      </c>
      <c r="L2963" s="444">
        <f t="shared" ca="1" si="139"/>
        <v>-63067599933.086006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-63067599933.086006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-262781666.38785836</v>
      </c>
      <c r="L2964" s="444">
        <f t="shared" ca="1" si="139"/>
        <v>-63330381599.473862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-63330381599.473862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-263876589.99780774</v>
      </c>
      <c r="L2965" s="444">
        <f t="shared" ca="1" si="139"/>
        <v>-63594258189.471672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-63594258189.471672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-264976075.78946528</v>
      </c>
      <c r="L2966" s="444">
        <f t="shared" ca="1" si="139"/>
        <v>-63859234265.261139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-63859234265.261139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-266080142.7719214</v>
      </c>
      <c r="L2967" s="444">
        <f t="shared" ca="1" si="139"/>
        <v>-64125314408.033058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-64125314408.033058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-267188810.03347105</v>
      </c>
      <c r="L2968" s="444">
        <f t="shared" ca="1" si="139"/>
        <v>-64392503218.066528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-64392503218.066528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-268302096.74194387</v>
      </c>
      <c r="L2969" s="444">
        <f t="shared" ca="1" si="139"/>
        <v>-64660805314.808472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-64660805314.808472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-269420022.14503527</v>
      </c>
      <c r="L2970" s="444">
        <f t="shared" ca="1" si="139"/>
        <v>-64930225336.953506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-64930225336.953506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-270542605.57063961</v>
      </c>
      <c r="L2971" s="444">
        <f t="shared" ca="1" si="139"/>
        <v>-65200767942.524147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-65200767942.524147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-271669866.42718399</v>
      </c>
      <c r="L2972" s="444">
        <f t="shared" ca="1" si="139"/>
        <v>-65472437808.951332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-65472437808.951332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-272801824.20396388</v>
      </c>
      <c r="L2973" s="444">
        <f t="shared" ca="1" si="139"/>
        <v>-65745239633.155296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-65745239633.155296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-273938498.47148043</v>
      </c>
      <c r="L2974" s="444">
        <f t="shared" ca="1" si="139"/>
        <v>-66019178131.626778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-66019178131.626778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-275079908.88177824</v>
      </c>
      <c r="L2975" s="444">
        <f t="shared" ca="1" si="139"/>
        <v>-66294258040.508553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-66294258040.508553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-276226075.16878569</v>
      </c>
      <c r="L2976" s="444">
        <f t="shared" ca="1" si="139"/>
        <v>-66570484115.677338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-66570484115.677338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-277377017.14865553</v>
      </c>
      <c r="L2977" s="444">
        <f t="shared" ca="1" si="139"/>
        <v>-66847861132.825996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-66847861132.825996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-278532754.72010833</v>
      </c>
      <c r="L2978" s="444">
        <f t="shared" ca="1" si="139"/>
        <v>-67126393887.546104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-67126393887.546104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-279693307.86477542</v>
      </c>
      <c r="L2979" s="444">
        <f t="shared" ca="1" si="139"/>
        <v>-67406087195.410881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-67406087195.410881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-280858696.64754528</v>
      </c>
      <c r="L2980" s="444">
        <f t="shared" ca="1" si="139"/>
        <v>-67686945892.058426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-67686945892.058426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-282028941.21691012</v>
      </c>
      <c r="L2981" s="444">
        <f t="shared" ca="1" si="139"/>
        <v>-67968974833.275337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-67968974833.275337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-283204061.80531389</v>
      </c>
      <c r="L2982" s="444">
        <f t="shared" ca="1" si="139"/>
        <v>-68252178895.08065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-68252178895.08065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-284384078.72950268</v>
      </c>
      <c r="L2983" s="444">
        <f t="shared" ca="1" si="139"/>
        <v>-68536562973.81015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-68536562973.81015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-285569012.39087564</v>
      </c>
      <c r="L2984" s="444">
        <f t="shared" ca="1" si="139"/>
        <v>-68822131986.201019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-68822131986.201019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-286758883.2758376</v>
      </c>
      <c r="L2985" s="444">
        <f t="shared" ca="1" si="139"/>
        <v>-69108890869.476852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-69108890869.476852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-287953711.95615357</v>
      </c>
      <c r="L2986" s="444">
        <f t="shared" ca="1" si="139"/>
        <v>-69396844581.432999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-69396844581.432999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-289153519.08930415</v>
      </c>
      <c r="L2987" s="444">
        <f t="shared" ca="1" si="139"/>
        <v>-69685998100.522308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-69685998100.522308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-290358325.41884297</v>
      </c>
      <c r="L2988" s="444">
        <f t="shared" ca="1" si="139"/>
        <v>-69976356425.941147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-69976356425.941147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-291568151.77475476</v>
      </c>
      <c r="L2989" s="444">
        <f t="shared" ca="1" si="139"/>
        <v>-70267924577.715897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-70267924577.715897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-292783019.07381624</v>
      </c>
      <c r="L2990" s="444">
        <f t="shared" ca="1" si="139"/>
        <v>-70560707596.789719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-70560707596.789719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-294002948.31995714</v>
      </c>
      <c r="L2991" s="444">
        <f t="shared" ca="1" si="139"/>
        <v>-70854710545.10968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-70854710545.10968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-295227960.60462368</v>
      </c>
      <c r="L2992" s="444">
        <f t="shared" ca="1" si="139"/>
        <v>-71149938505.71431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-71149938505.71431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-296458077.10714293</v>
      </c>
      <c r="L2993" s="444">
        <f t="shared" ca="1" si="139"/>
        <v>-71446396582.821457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-71446396582.821457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-297693319.09508938</v>
      </c>
      <c r="L2994" s="444">
        <f t="shared" ca="1" si="139"/>
        <v>-71744089901.91655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-71744089901.91655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-298933707.92465228</v>
      </c>
      <c r="L2995" s="444">
        <f t="shared" ca="1" si="139"/>
        <v>-72043023609.841202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-72043023609.841202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-300179265.04100502</v>
      </c>
      <c r="L2996" s="444">
        <f t="shared" ca="1" si="139"/>
        <v>-72343202874.882202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-72343202874.882202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-301430011.97867584</v>
      </c>
      <c r="L2997" s="444">
        <f t="shared" ca="1" si="139"/>
        <v>-72644632886.86087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-72644632886.86087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-302685970.3619203</v>
      </c>
      <c r="L2998" s="444">
        <f t="shared" ca="1" si="139"/>
        <v>-72947318857.222794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-72947318857.222794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-303947161.90509498</v>
      </c>
      <c r="L2999" s="444">
        <f t="shared" ca="1" si="139"/>
        <v>-73251266019.127884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-73251266019.127884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-305213608.41303283</v>
      </c>
      <c r="L3000" s="444">
        <f t="shared" ca="1" si="139"/>
        <v>-73556479627.540924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-73556479627.540924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-306485331.78142053</v>
      </c>
      <c r="L3001" s="444">
        <f t="shared" ca="1" si="139"/>
        <v>-73862964959.322342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-73862964959.322342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-307762353.99717641</v>
      </c>
      <c r="L3002" s="444">
        <f t="shared" ca="1" si="139"/>
        <v>-74170727313.319519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-74170727313.319519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-309044697.13883132</v>
      </c>
      <c r="L3003" s="444">
        <f t="shared" ca="1" si="139"/>
        <v>-74479772010.458344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-74479772010.458344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-310332383.37690973</v>
      </c>
      <c r="L3004" s="444">
        <f t="shared" ca="1" si="139"/>
        <v>-74790104393.835251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-74790104393.835251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-311625434.97431356</v>
      </c>
      <c r="L3005" s="444">
        <f t="shared" ca="1" si="139"/>
        <v>-75101729828.80957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-75101729828.80957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-312923874.28670657</v>
      </c>
      <c r="L3006" s="444">
        <f t="shared" ca="1" si="139"/>
        <v>-75414653703.096283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-75414653703.096283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-314227723.76290119</v>
      </c>
      <c r="L3007" s="444">
        <f t="shared" ca="1" si="139"/>
        <v>-75728881426.859177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-75728881426.859177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-315537005.94524658</v>
      </c>
      <c r="L3008" s="444">
        <f t="shared" ca="1" si="139"/>
        <v>-76044418432.804428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-76044418432.804428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-316851743.47001845</v>
      </c>
      <c r="L3009" s="444">
        <f t="shared" ca="1" si="139"/>
        <v>-76361270176.274445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-76361270176.274445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-318171959.06781018</v>
      </c>
      <c r="L3010" s="444">
        <f t="shared" ca="1" si="139"/>
        <v>-76679442135.342255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-76679442135.342255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-319497675.56392604</v>
      </c>
      <c r="L3011" s="444">
        <f t="shared" ca="1" si="139"/>
        <v>-76998939810.906174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-76998939810.906174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-320828915.87877572</v>
      </c>
      <c r="L3012" s="444">
        <f t="shared" ca="1" si="139"/>
        <v>-77319768726.784943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-77319768726.784943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-322165703.0282706</v>
      </c>
      <c r="L3013" s="444">
        <f t="shared" ca="1" si="139"/>
        <v>-77641934429.813217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-77641934429.813217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-323508060.12422174</v>
      </c>
      <c r="L3014" s="444">
        <f t="shared" ca="1" si="139"/>
        <v>-77965442489.937439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-77965442489.937439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-324856010.37473935</v>
      </c>
      <c r="L3015" s="444">
        <f t="shared" ca="1" si="139"/>
        <v>-78290298500.31218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-78290298500.31218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-326209577.08463407</v>
      </c>
      <c r="L3016" s="444">
        <f t="shared" ca="1" si="139"/>
        <v>-78616508077.39682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-78616508077.39682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-327568783.65582007</v>
      </c>
      <c r="L3017" s="444">
        <f t="shared" ca="1" si="139"/>
        <v>-78944076861.052643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-78944076861.052643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-328933653.58771932</v>
      </c>
      <c r="L3018" s="444">
        <f t="shared" ca="1" si="139"/>
        <v>-79273010514.640366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-79273010514.640366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-330304210.47766817</v>
      </c>
      <c r="L3019" s="444">
        <f t="shared" ca="1" si="139"/>
        <v>-79603314725.118027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-79603314725.118027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-331680478.02132511</v>
      </c>
      <c r="L3020" s="444">
        <f t="shared" ca="1" si="139"/>
        <v>-79934995203.139359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-79934995203.139359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-333062480.01308066</v>
      </c>
      <c r="L3021" s="444">
        <f t="shared" ca="1" si="139"/>
        <v>-80268057683.152435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-80268057683.152435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-334450240.34646845</v>
      </c>
      <c r="L3022" s="444">
        <f t="shared" ca="1" si="139"/>
        <v>-80602507923.498901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-80602507923.498901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-335843783.01457876</v>
      </c>
      <c r="L3023" s="444">
        <f t="shared" ca="1" si="139"/>
        <v>-80938351706.513474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-80938351706.513474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-337243132.1104728</v>
      </c>
      <c r="L3024" s="444">
        <f t="shared" ca="1" si="139"/>
        <v>-81275594838.623947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-81275594838.623947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-338648311.82759976</v>
      </c>
      <c r="L3025" s="444">
        <f t="shared" ca="1" si="139"/>
        <v>-81614243150.451553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-81614243150.451553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-340059346.46021479</v>
      </c>
      <c r="L3026" s="444">
        <f t="shared" ca="1" si="139"/>
        <v>-81954302496.911774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-81954302496.911774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-341476260.40379906</v>
      </c>
      <c r="L3027" s="444">
        <f t="shared" ca="1" si="139"/>
        <v>-82295778757.315567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-82295778757.315567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-342899078.15548152</v>
      </c>
      <c r="L3028" s="444">
        <f t="shared" ca="1" si="139"/>
        <v>-82638677835.471054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-82638677835.471054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-344327824.31446272</v>
      </c>
      <c r="L3029" s="444">
        <f t="shared" ca="1" si="139"/>
        <v>-82983005659.785522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-82983005659.785522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-345762523.58243966</v>
      </c>
      <c r="L3030" s="444">
        <f t="shared" ca="1" si="139"/>
        <v>-83328768183.367966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-83328768183.367966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-347203200.7640332</v>
      </c>
      <c r="L3031" s="444">
        <f t="shared" ca="1" si="139"/>
        <v>-83675971384.132004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-83675971384.132004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-348649880.76721668</v>
      </c>
      <c r="L3032" s="444">
        <f t="shared" ca="1" si="139"/>
        <v>-84024621264.899216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-84024621264.899216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-350102588.60374671</v>
      </c>
      <c r="L3033" s="444">
        <f t="shared" ca="1" si="139"/>
        <v>-84374723853.50296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-84374723853.50296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-351561349.38959569</v>
      </c>
      <c r="L3034" s="444">
        <f t="shared" ca="1" si="139"/>
        <v>-84726285202.892563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-84726285202.892563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-353026188.34538567</v>
      </c>
      <c r="L3035" s="444">
        <f t="shared" ca="1" si="139"/>
        <v>-85079311391.237946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-85079311391.237946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-354497130.79682475</v>
      </c>
      <c r="L3036" s="444">
        <f t="shared" ca="1" si="139"/>
        <v>-85433808522.034775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-85433808522.034775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-355974202.17514491</v>
      </c>
      <c r="L3037" s="444">
        <f t="shared" ca="1" si="139"/>
        <v>-85789782724.209915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-85789782724.209915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-357457428.01754129</v>
      </c>
      <c r="L3038" s="444">
        <f t="shared" ca="1" si="139"/>
        <v>-86147240152.227463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-86147240152.227463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-358946833.96761441</v>
      </c>
      <c r="L3039" s="444">
        <f t="shared" ca="1" si="139"/>
        <v>-86506186986.195084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-86506186986.195084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-360442445.77581286</v>
      </c>
      <c r="L3040" s="444">
        <f t="shared" ca="1" si="139"/>
        <v>-86866629431.970901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-86866629431.970901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-361944289.29987878</v>
      </c>
      <c r="L3041" s="444">
        <f t="shared" ca="1" si="139"/>
        <v>-87228573721.270782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-87228573721.270782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-363452390.50529492</v>
      </c>
      <c r="L3042" s="444">
        <f t="shared" ca="1" si="139"/>
        <v>-87592026111.776077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-87592026111.776077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-364966775.46573365</v>
      </c>
      <c r="L3043" s="444">
        <f t="shared" ca="1" si="139"/>
        <v>-87956992887.241806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-87956992887.241806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-366487470.36350751</v>
      </c>
      <c r="L3044" s="444">
        <f t="shared" ca="1" si="139"/>
        <v>-88323480357.605316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-88323480357.605316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-368014501.49002212</v>
      </c>
      <c r="L3045" s="444">
        <f t="shared" ca="1" si="139"/>
        <v>-88691494859.095337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-88691494859.095337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-369547895.24623054</v>
      </c>
      <c r="L3046" s="444">
        <f t="shared" ca="1" si="139"/>
        <v>-89061042754.341568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-89061042754.341568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-371087678.14308989</v>
      </c>
      <c r="L3047" s="444">
        <f t="shared" ca="1" si="139"/>
        <v>-89432130432.484665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-89432130432.484665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-372633876.80201942</v>
      </c>
      <c r="L3048" s="444">
        <f t="shared" ca="1" si="139"/>
        <v>-89804764309.286682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-89804764309.286682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-374186517.95536119</v>
      </c>
      <c r="L3049" s="444">
        <f t="shared" ca="1" si="139"/>
        <v>-90178950827.24205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-90178950827.24205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-375745628.4468419</v>
      </c>
      <c r="L3050" s="444">
        <f t="shared" ca="1" si="139"/>
        <v>-90554696455.688889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-90554696455.688889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-377311235.23203701</v>
      </c>
      <c r="L3051" s="444">
        <f t="shared" ca="1" si="139"/>
        <v>-90932007690.920929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-90932007690.920929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-378883365.37883723</v>
      </c>
      <c r="L3052" s="444">
        <f t="shared" ca="1" si="139"/>
        <v>-91310891056.299759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-91310891056.299759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-380462046.06791568</v>
      </c>
      <c r="L3053" s="444">
        <f t="shared" ca="1" si="139"/>
        <v>-91691353102.367676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-91691353102.367676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-382047304.59319866</v>
      </c>
      <c r="L3054" s="444">
        <f t="shared" ca="1" si="139"/>
        <v>-92073400406.960876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-92073400406.960876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-383639168.36233699</v>
      </c>
      <c r="L3055" s="444">
        <f t="shared" ca="1" si="139"/>
        <v>-92457039575.323212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-92457039575.323212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-385237664.89718002</v>
      </c>
      <c r="L3056" s="444">
        <f t="shared" ca="1" si="139"/>
        <v>-92842277240.220398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-92842277240.220398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-386842821.83425164</v>
      </c>
      <c r="L3057" s="444">
        <f t="shared" ca="1" si="139"/>
        <v>-93229120062.054657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-93229120062.054657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-388454666.92522776</v>
      </c>
      <c r="L3058" s="444">
        <f t="shared" ca="1" si="139"/>
        <v>-93617574728.979889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-93617574728.979889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-390073228.03741622</v>
      </c>
      <c r="L3059" s="444">
        <f t="shared" ca="1" si="139"/>
        <v>-94007647957.017303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-94007647957.017303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-391698533.15423876</v>
      </c>
      <c r="L3060" s="444">
        <f t="shared" ca="1" si="139"/>
        <v>-94399346490.171539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-94399346490.171539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-393330610.37571472</v>
      </c>
      <c r="L3061" s="444">
        <f t="shared" ca="1" si="139"/>
        <v>-94792677100.547256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-94792677100.547256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-394969487.91894692</v>
      </c>
      <c r="L3062" s="444">
        <f t="shared" ca="1" si="139"/>
        <v>-95187646588.466202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-95187646588.466202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-396615194.11860919</v>
      </c>
      <c r="L3063" s="444">
        <f t="shared" ca="1" si="139"/>
        <v>-95584261782.584808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-95584261782.584808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-398267757.42743671</v>
      </c>
      <c r="L3064" s="444">
        <f t="shared" ca="1" si="139"/>
        <v>-95982529540.012238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-95982529540.012238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-399927206.41671765</v>
      </c>
      <c r="L3065" s="444">
        <f t="shared" ca="1" si="139"/>
        <v>-96382456746.428955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-96382456746.428955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-401593569.77678728</v>
      </c>
      <c r="L3066" s="444">
        <f t="shared" ca="1" si="139"/>
        <v>-96784050316.20575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-96784050316.20575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-403266876.31752396</v>
      </c>
      <c r="L3067" s="444">
        <f t="shared" ca="1" si="139"/>
        <v>-97187317192.52327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-97187317192.52327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-404947154.96884698</v>
      </c>
      <c r="L3068" s="444">
        <f t="shared" ref="L3068:L3322" ca="1" si="144">I3068-J3068+K3068</f>
        <v>-97592264347.492111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-97592264347.492111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-406634434.7812171</v>
      </c>
      <c r="L3069" s="444">
        <f t="shared" ca="1" si="144"/>
        <v>-97998898782.273331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-97998898782.273331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-408328744.92613888</v>
      </c>
      <c r="L3070" s="444">
        <f t="shared" ca="1" si="144"/>
        <v>-98407227527.199463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-98407227527.199463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-410030114.69666445</v>
      </c>
      <c r="L3071" s="444">
        <f t="shared" ca="1" si="144"/>
        <v>-98817257641.896133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-98817257641.896133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-411738573.50790054</v>
      </c>
      <c r="L3072" s="444">
        <f t="shared" ca="1" si="144"/>
        <v>-99228996215.404037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-99228996215.404037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-413454150.89751685</v>
      </c>
      <c r="L3073" s="444">
        <f t="shared" ca="1" si="144"/>
        <v>-99642450366.301559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-99642450366.301559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-415176876.5262565</v>
      </c>
      <c r="L3074" s="444">
        <f t="shared" ca="1" si="144"/>
        <v>-100057627242.82782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-100057627242.82782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-416906780.17844927</v>
      </c>
      <c r="L3075" s="444">
        <f t="shared" ca="1" si="144"/>
        <v>-100474534023.00627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-100474534023.00627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-418643891.76252615</v>
      </c>
      <c r="L3076" s="444">
        <f t="shared" ca="1" si="144"/>
        <v>-100893177914.7688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-100893177914.7688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-420388241.31153667</v>
      </c>
      <c r="L3077" s="444">
        <f t="shared" ca="1" si="144"/>
        <v>-101313566156.08034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-101313566156.08034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-422139858.98366809</v>
      </c>
      <c r="L3078" s="444">
        <f t="shared" ca="1" si="144"/>
        <v>-101735706015.06401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-101735706015.06401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-423898775.06276673</v>
      </c>
      <c r="L3079" s="444">
        <f t="shared" ca="1" si="144"/>
        <v>-102159604790.12677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-102159604790.12677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-425665019.95886153</v>
      </c>
      <c r="L3080" s="444">
        <f t="shared" ca="1" si="144"/>
        <v>-102585269810.08563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-102585269810.08563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-427438624.20869011</v>
      </c>
      <c r="L3081" s="444">
        <f t="shared" ca="1" si="144"/>
        <v>-103012708434.29433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-103012708434.29433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-429219618.47622633</v>
      </c>
      <c r="L3082" s="444">
        <f t="shared" ca="1" si="144"/>
        <v>-103441928052.77055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-103441928052.77055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-431008033.55321062</v>
      </c>
      <c r="L3083" s="444">
        <f t="shared" ca="1" si="144"/>
        <v>-103872936086.32376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-103872936086.32376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-432803900.35968232</v>
      </c>
      <c r="L3084" s="444">
        <f t="shared" ca="1" si="144"/>
        <v>-104305739986.68344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-104305739986.68344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-434607249.94451433</v>
      </c>
      <c r="L3085" s="444">
        <f t="shared" ca="1" si="144"/>
        <v>-104740347236.62796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-104740347236.62796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-436418113.48594981</v>
      </c>
      <c r="L3086" s="444">
        <f t="shared" ca="1" si="144"/>
        <v>-105176765350.11391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-105176765350.11391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-438236522.29214126</v>
      </c>
      <c r="L3087" s="444">
        <f t="shared" ca="1" si="144"/>
        <v>-105615001872.40605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-105615001872.40605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-440062507.80169189</v>
      </c>
      <c r="L3088" s="444">
        <f t="shared" ca="1" si="144"/>
        <v>-106055064380.20775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-106055064380.20775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-441896101.58419895</v>
      </c>
      <c r="L3089" s="444">
        <f t="shared" ca="1" si="144"/>
        <v>-106496960481.79195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-106496960481.79195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-443737335.34079975</v>
      </c>
      <c r="L3090" s="444">
        <f t="shared" ca="1" si="144"/>
        <v>-106940697817.13275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-106940697817.13275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-445586240.90471977</v>
      </c>
      <c r="L3091" s="444">
        <f t="shared" ca="1" si="144"/>
        <v>-107386284058.03748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-107386284058.03748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-447442850.2418229</v>
      </c>
      <c r="L3092" s="444">
        <f t="shared" ca="1" si="144"/>
        <v>-107833726908.2793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-107833726908.2793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-449307195.45116377</v>
      </c>
      <c r="L3093" s="444">
        <f t="shared" ca="1" si="144"/>
        <v>-108283034103.73045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-108283034103.73045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-451179308.76554364</v>
      </c>
      <c r="L3094" s="444">
        <f t="shared" ca="1" si="144"/>
        <v>-108734213412.496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-108734213412.496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-453059222.55206674</v>
      </c>
      <c r="L3095" s="444">
        <f t="shared" ca="1" si="144"/>
        <v>-109187272635.04807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-109187272635.04807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-454946969.31270027</v>
      </c>
      <c r="L3096" s="444">
        <f t="shared" ca="1" si="144"/>
        <v>-109642219604.36076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-109642219604.36076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-456842581.68483651</v>
      </c>
      <c r="L3097" s="444">
        <f t="shared" ca="1" si="144"/>
        <v>-110099062186.04559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-110099062186.04559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-458746092.44185662</v>
      </c>
      <c r="L3098" s="444">
        <f t="shared" ca="1" si="144"/>
        <v>-110557808278.48746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-110557808278.48746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-460657534.4936977</v>
      </c>
      <c r="L3099" s="444">
        <f t="shared" ca="1" si="144"/>
        <v>-111018465812.98116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-111018465812.98116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-462576940.88742149</v>
      </c>
      <c r="L3100" s="444">
        <f t="shared" ca="1" si="144"/>
        <v>-111481042753.86858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-111481042753.86858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-464504344.80778569</v>
      </c>
      <c r="L3101" s="444">
        <f t="shared" ca="1" si="144"/>
        <v>-111945547098.67636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-111945547098.67636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-466439779.57781821</v>
      </c>
      <c r="L3102" s="444">
        <f t="shared" ca="1" si="144"/>
        <v>-112411986878.25418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-112411986878.25418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-468383278.65939242</v>
      </c>
      <c r="L3103" s="444">
        <f t="shared" ca="1" si="144"/>
        <v>-112880370156.91357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-112880370156.91357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-470334875.65380651</v>
      </c>
      <c r="L3104" s="444">
        <f t="shared" ca="1" si="144"/>
        <v>-113350705032.56738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-113350705032.56738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-472294604.30236405</v>
      </c>
      <c r="L3105" s="444">
        <f t="shared" ca="1" si="144"/>
        <v>-113822999636.86975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-113822999636.86975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-474262498.48695731</v>
      </c>
      <c r="L3106" s="444">
        <f t="shared" ca="1" si="144"/>
        <v>-114297262135.3567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-114297262135.3567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-476238592.23065293</v>
      </c>
      <c r="L3107" s="444">
        <f t="shared" ca="1" si="144"/>
        <v>-114773500727.58736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-114773500727.58736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-478222919.69828063</v>
      </c>
      <c r="L3108" s="444">
        <f t="shared" ca="1" si="144"/>
        <v>-115251723647.28564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-115251723647.28564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-480215515.19702351</v>
      </c>
      <c r="L3109" s="444">
        <f t="shared" ca="1" si="144"/>
        <v>-115731939162.48267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-115731939162.48267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-482216413.17701101</v>
      </c>
      <c r="L3110" s="444">
        <f t="shared" ca="1" si="144"/>
        <v>-116214155575.65968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-116214155575.65968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-484225648.2319153</v>
      </c>
      <c r="L3111" s="444">
        <f t="shared" ca="1" si="144"/>
        <v>-116698381223.8916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-116698381223.8916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-486243255.0995484</v>
      </c>
      <c r="L3112" s="444">
        <f t="shared" ca="1" si="144"/>
        <v>-117184624478.99115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-117184624478.99115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-488269268.66246313</v>
      </c>
      <c r="L3113" s="444">
        <f t="shared" ca="1" si="144"/>
        <v>-117672893747.65361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-117672893747.65361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-490303723.94855672</v>
      </c>
      <c r="L3114" s="444">
        <f t="shared" ca="1" si="144"/>
        <v>-118163197471.60217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-118163197471.60217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-492346656.13167572</v>
      </c>
      <c r="L3115" s="444">
        <f t="shared" ca="1" si="144"/>
        <v>-118655544127.73386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-118655544127.73386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-494398100.53222436</v>
      </c>
      <c r="L3116" s="444">
        <f t="shared" ca="1" si="144"/>
        <v>-119149942228.26608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-119149942228.26608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-496458092.61777538</v>
      </c>
      <c r="L3117" s="444">
        <f t="shared" ca="1" si="144"/>
        <v>-119646400320.88387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-119646400320.88387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-498526668.00368285</v>
      </c>
      <c r="L3118" s="444">
        <f t="shared" ca="1" si="144"/>
        <v>-120144926988.88754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-120144926988.88754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-500603862.4536981</v>
      </c>
      <c r="L3119" s="444">
        <f t="shared" ca="1" si="144"/>
        <v>-120645530851.34125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-120645530851.34125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-502689711.88058859</v>
      </c>
      <c r="L3120" s="444">
        <f t="shared" ca="1" si="144"/>
        <v>-121148220563.22183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-121148220563.22183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-504784252.34675765</v>
      </c>
      <c r="L3121" s="444">
        <f t="shared" ca="1" si="144"/>
        <v>-121653004815.56859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-121653004815.56859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-506887520.06486911</v>
      </c>
      <c r="L3122" s="444">
        <f t="shared" ca="1" si="144"/>
        <v>-122159892335.63345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-122159892335.63345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-508999551.39847267</v>
      </c>
      <c r="L3123" s="444">
        <f t="shared" ca="1" si="144"/>
        <v>-122668891887.03192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-122668891887.03192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-511120382.86263293</v>
      </c>
      <c r="L3124" s="444">
        <f t="shared" ca="1" si="144"/>
        <v>-123180012269.89456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-123180012269.89456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-513250051.12456065</v>
      </c>
      <c r="L3125" s="444">
        <f t="shared" ca="1" si="144"/>
        <v>-123693262321.01912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-123693262321.01912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-515388593.00424641</v>
      </c>
      <c r="L3126" s="444">
        <f t="shared" ca="1" si="144"/>
        <v>-124208650914.02336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-124208650914.02336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-517536045.47509736</v>
      </c>
      <c r="L3127" s="444">
        <f t="shared" ca="1" si="144"/>
        <v>-124726186959.49846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-124726186959.49846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-519692445.66457689</v>
      </c>
      <c r="L3128" s="444">
        <f t="shared" ca="1" si="144"/>
        <v>-125245879405.16304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-125245879405.16304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-521857830.85484594</v>
      </c>
      <c r="L3129" s="444">
        <f t="shared" ca="1" si="144"/>
        <v>-125767737236.01788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-125767737236.01788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-524032238.48340786</v>
      </c>
      <c r="L3130" s="444">
        <f t="shared" ca="1" si="144"/>
        <v>-126291769474.5013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-126291769474.5013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-526215706.14375538</v>
      </c>
      <c r="L3131" s="444">
        <f t="shared" ca="1" si="144"/>
        <v>-126817985180.64505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-126817985180.64505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-528408271.58602095</v>
      </c>
      <c r="L3132" s="444">
        <f t="shared" ca="1" si="144"/>
        <v>-127346393452.23106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-127346393452.23106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-530609972.71762943</v>
      </c>
      <c r="L3133" s="444">
        <f t="shared" ca="1" si="144"/>
        <v>-127877003424.9487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-127877003424.9487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-532820847.60395288</v>
      </c>
      <c r="L3134" s="444">
        <f t="shared" ca="1" si="144"/>
        <v>-128409824272.55266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-128409824272.55266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-535040934.46896946</v>
      </c>
      <c r="L3135" s="444">
        <f t="shared" ca="1" si="144"/>
        <v>-128944865207.02162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-128944865207.02162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-537270271.69592345</v>
      </c>
      <c r="L3136" s="444">
        <f t="shared" ca="1" si="144"/>
        <v>-129482135478.71754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-129482135478.71754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-539508897.82798982</v>
      </c>
      <c r="L3137" s="444">
        <f t="shared" ca="1" si="144"/>
        <v>-130021644376.54553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-130021644376.54553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-541756851.56893969</v>
      </c>
      <c r="L3138" s="444">
        <f t="shared" ca="1" si="144"/>
        <v>-130563401228.11447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-130563401228.11447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-544014171.78381038</v>
      </c>
      <c r="L3139" s="444">
        <f t="shared" ca="1" si="144"/>
        <v>-131107415399.89828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-131107415399.89828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-546280897.49957621</v>
      </c>
      <c r="L3140" s="444">
        <f t="shared" ca="1" si="144"/>
        <v>-131653696297.39786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-131653696297.39786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-548557067.90582442</v>
      </c>
      <c r="L3141" s="444">
        <f t="shared" ca="1" si="144"/>
        <v>-132202253365.30368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-132202253365.30368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-550842722.35543203</v>
      </c>
      <c r="L3142" s="444">
        <f t="shared" ca="1" si="144"/>
        <v>-132753096087.65912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-132753096087.65912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-553137900.36524642</v>
      </c>
      <c r="L3143" s="444">
        <f t="shared" ca="1" si="144"/>
        <v>-133306233988.02437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-133306233988.02437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-555442641.61676812</v>
      </c>
      <c r="L3144" s="444">
        <f t="shared" ca="1" si="144"/>
        <v>-133861676629.64114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-133861676629.64114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-557756985.95683813</v>
      </c>
      <c r="L3145" s="444">
        <f t="shared" ca="1" si="144"/>
        <v>-134419433615.59798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-134419433615.59798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-560080973.39832497</v>
      </c>
      <c r="L3146" s="444">
        <f t="shared" ca="1" si="144"/>
        <v>-134979514588.99631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-134979514588.99631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-562414644.1208179</v>
      </c>
      <c r="L3147" s="444">
        <f t="shared" ca="1" si="144"/>
        <v>-135541929233.11713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-135541929233.11713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-564758038.47132134</v>
      </c>
      <c r="L3148" s="444">
        <f t="shared" ca="1" si="144"/>
        <v>-136106687271.58846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-136106687271.58846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-567111196.96495187</v>
      </c>
      <c r="L3149" s="444">
        <f t="shared" ca="1" si="144"/>
        <v>-136673798468.55341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-136673798468.55341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-569474160.28563917</v>
      </c>
      <c r="L3150" s="444">
        <f t="shared" ca="1" si="144"/>
        <v>-137243272628.83905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-137243272628.83905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-571846969.28682935</v>
      </c>
      <c r="L3151" s="444">
        <f t="shared" ca="1" si="144"/>
        <v>-137815119598.12589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-137815119598.12589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-574229664.9921912</v>
      </c>
      <c r="L3152" s="444">
        <f t="shared" ca="1" si="144"/>
        <v>-138389349263.11807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-138389349263.11807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-576622288.59632528</v>
      </c>
      <c r="L3153" s="444">
        <f t="shared" ca="1" si="144"/>
        <v>-138965971551.71439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-138965971551.71439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-579024881.46547663</v>
      </c>
      <c r="L3154" s="444">
        <f t="shared" ca="1" si="144"/>
        <v>-139544996433.17987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-139544996433.17987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-581437485.1382494</v>
      </c>
      <c r="L3155" s="444">
        <f t="shared" ca="1" si="144"/>
        <v>-140126433918.31812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-140126433918.31812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-583860141.32632542</v>
      </c>
      <c r="L3156" s="444">
        <f t="shared" ca="1" si="144"/>
        <v>-140710294059.64444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-140710294059.64444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-586292891.91518521</v>
      </c>
      <c r="L3157" s="444">
        <f t="shared" ca="1" si="144"/>
        <v>-141296586951.55963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-141296586951.55963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-588735778.96483183</v>
      </c>
      <c r="L3158" s="444">
        <f t="shared" ca="1" si="144"/>
        <v>-141885322730.52448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-141885322730.52448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-591188844.7105186</v>
      </c>
      <c r="L3159" s="444">
        <f t="shared" ca="1" si="144"/>
        <v>-142476511575.23499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-142476511575.23499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-593652131.56347907</v>
      </c>
      <c r="L3160" s="444">
        <f t="shared" ca="1" si="144"/>
        <v>-143070163706.79846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-143070163706.79846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-596125682.11166024</v>
      </c>
      <c r="L3161" s="444">
        <f t="shared" ca="1" si="144"/>
        <v>-143666289388.91013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-143666289388.91013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-598609539.12045884</v>
      </c>
      <c r="L3162" s="444">
        <f t="shared" ca="1" si="144"/>
        <v>-144264898928.03058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-144264898928.03058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-601103745.53346074</v>
      </c>
      <c r="L3163" s="444">
        <f t="shared" ca="1" si="144"/>
        <v>-144866002673.56403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-144866002673.56403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-603608344.47318339</v>
      </c>
      <c r="L3164" s="444">
        <f t="shared" ca="1" si="144"/>
        <v>-145469611018.0372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-145469611018.0372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-606123379.24182165</v>
      </c>
      <c r="L3165" s="444">
        <f t="shared" ca="1" si="144"/>
        <v>-146075734397.27902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-146075734397.27902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-608648893.32199597</v>
      </c>
      <c r="L3166" s="444">
        <f t="shared" ca="1" si="144"/>
        <v>-146684383290.60101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-146684383290.60101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-611184930.37750423</v>
      </c>
      <c r="L3167" s="444">
        <f t="shared" ca="1" si="144"/>
        <v>-147295568220.97852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-147295568220.97852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-613731534.2540772</v>
      </c>
      <c r="L3168" s="444">
        <f t="shared" ca="1" si="144"/>
        <v>-147909299755.2326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-147909299755.2326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-616288748.9801358</v>
      </c>
      <c r="L3169" s="444">
        <f t="shared" ca="1" si="144"/>
        <v>-148525588504.21274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-148525588504.21274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-618856618.76755309</v>
      </c>
      <c r="L3170" s="444">
        <f t="shared" ca="1" si="144"/>
        <v>-149144445122.98029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-149144445122.98029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-621435188.01241779</v>
      </c>
      <c r="L3171" s="444">
        <f t="shared" ca="1" si="144"/>
        <v>-149765880310.99271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-149765880310.99271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-624024501.29580295</v>
      </c>
      <c r="L3172" s="444">
        <f t="shared" ca="1" si="144"/>
        <v>-150389904812.28851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-150389904812.28851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-626624603.38453543</v>
      </c>
      <c r="L3173" s="444">
        <f t="shared" ca="1" si="144"/>
        <v>-151016529415.67303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-151016529415.67303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-629235539.23197103</v>
      </c>
      <c r="L3174" s="444">
        <f t="shared" ca="1" si="144"/>
        <v>-151645764954.905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-151645764954.905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-631857353.97877085</v>
      </c>
      <c r="L3175" s="444">
        <f t="shared" ca="1" si="144"/>
        <v>-152277622308.88376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-152277622308.88376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-634490092.9536823</v>
      </c>
      <c r="L3176" s="444">
        <f t="shared" ca="1" si="144"/>
        <v>-152912112401.83743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-152912112401.83743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-637133801.67432261</v>
      </c>
      <c r="L3177" s="444">
        <f t="shared" ca="1" si="144"/>
        <v>-153549246203.51175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-153549246203.51175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-639788525.8479656</v>
      </c>
      <c r="L3178" s="444">
        <f t="shared" ca="1" si="144"/>
        <v>-154189034729.35971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-154189034729.35971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-642454311.3723321</v>
      </c>
      <c r="L3179" s="444">
        <f t="shared" ca="1" si="144"/>
        <v>-154831489040.73206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-154831489040.73206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-645131204.33638358</v>
      </c>
      <c r="L3180" s="444">
        <f t="shared" ca="1" si="144"/>
        <v>-155476620245.06845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-155476620245.06845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-647819251.02111852</v>
      </c>
      <c r="L3181" s="444">
        <f t="shared" ca="1" si="144"/>
        <v>-156124439496.08957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-156124439496.08957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-650518497.90037322</v>
      </c>
      <c r="L3182" s="444">
        <f t="shared" ca="1" si="144"/>
        <v>-156774957993.98993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-156774957993.98993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-653228991.64162469</v>
      </c>
      <c r="L3183" s="444">
        <f t="shared" ca="1" si="144"/>
        <v>-157428186985.63156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-157428186985.63156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-655950779.10679817</v>
      </c>
      <c r="L3184" s="444">
        <f t="shared" ca="1" si="144"/>
        <v>-158084137764.73837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-158084137764.73837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-658683907.35307658</v>
      </c>
      <c r="L3185" s="444">
        <f t="shared" ca="1" si="144"/>
        <v>-158742821672.09146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-158742821672.09146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-661428423.63371444</v>
      </c>
      <c r="L3186" s="444">
        <f t="shared" ca="1" si="144"/>
        <v>-159404250095.72519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-159404250095.72519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-664184375.39885497</v>
      </c>
      <c r="L3187" s="444">
        <f t="shared" ca="1" si="144"/>
        <v>-160068434471.12405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-160068434471.12405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-666951810.29635024</v>
      </c>
      <c r="L3188" s="444">
        <f t="shared" ca="1" si="144"/>
        <v>-160735386281.42041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-160735386281.42041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-669730776.17258501</v>
      </c>
      <c r="L3189" s="444">
        <f t="shared" ca="1" si="144"/>
        <v>-161405117057.59299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-161405117057.59299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-672521321.07330406</v>
      </c>
      <c r="L3190" s="444">
        <f t="shared" ca="1" si="144"/>
        <v>-162077638378.66629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-162077638378.66629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-675323493.24444282</v>
      </c>
      <c r="L3191" s="444">
        <f t="shared" ca="1" si="144"/>
        <v>-162752961871.91074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-162752961871.91074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-678137341.13296139</v>
      </c>
      <c r="L3192" s="444">
        <f t="shared" ca="1" si="144"/>
        <v>-163431099213.0437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-163431099213.0437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-680962913.38768208</v>
      </c>
      <c r="L3193" s="444">
        <f t="shared" ca="1" si="144"/>
        <v>-164112062126.4314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-164112062126.4314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-683800258.86013079</v>
      </c>
      <c r="L3194" s="444">
        <f t="shared" ca="1" si="144"/>
        <v>-164795862385.29153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-164795862385.29153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-686649426.60538137</v>
      </c>
      <c r="L3195" s="444">
        <f t="shared" ca="1" si="144"/>
        <v>-165482511811.89691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-165482511811.89691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-689510465.88290381</v>
      </c>
      <c r="L3196" s="444">
        <f t="shared" ca="1" si="144"/>
        <v>-166172022277.77982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-166172022277.77982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-692383426.15741587</v>
      </c>
      <c r="L3197" s="444">
        <f t="shared" ca="1" si="144"/>
        <v>-166864405703.93723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-166864405703.93723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-695268357.09973848</v>
      </c>
      <c r="L3198" s="444">
        <f t="shared" ca="1" si="144"/>
        <v>-167559674061.03696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-167559674061.03696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-698165308.58765399</v>
      </c>
      <c r="L3199" s="444">
        <f t="shared" ca="1" si="144"/>
        <v>-168257839369.6246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-168257839369.6246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-701074330.70676923</v>
      </c>
      <c r="L3200" s="444">
        <f t="shared" ca="1" si="144"/>
        <v>-168958913700.33136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-168958913700.33136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-703995473.75138068</v>
      </c>
      <c r="L3201" s="444">
        <f t="shared" ca="1" si="144"/>
        <v>-169662909174.08273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-169662909174.08273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-706928788.22534466</v>
      </c>
      <c r="L3202" s="444">
        <f t="shared" ca="1" si="144"/>
        <v>-170369837962.30807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-170369837962.30807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-709874324.84295034</v>
      </c>
      <c r="L3203" s="444">
        <f t="shared" ca="1" si="144"/>
        <v>-171079712287.15103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-171079712287.15103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-712832134.529796</v>
      </c>
      <c r="L3204" s="444">
        <f t="shared" ca="1" si="144"/>
        <v>-171792544421.68082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-171792544421.68082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-715802268.42367005</v>
      </c>
      <c r="L3205" s="444">
        <f t="shared" ca="1" si="144"/>
        <v>-172508346690.10449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-172508346690.10449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-718784777.87543535</v>
      </c>
      <c r="L3206" s="444">
        <f t="shared" ca="1" si="144"/>
        <v>-173227131467.97992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-173227131467.97992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-721779714.44991636</v>
      </c>
      <c r="L3207" s="444">
        <f t="shared" ca="1" si="144"/>
        <v>-173948911182.42984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-173948911182.42984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-724787129.92679095</v>
      </c>
      <c r="L3208" s="444">
        <f t="shared" ca="1" si="144"/>
        <v>-174673698312.35663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-174673698312.35663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-727807076.3014859</v>
      </c>
      <c r="L3209" s="444">
        <f t="shared" ca="1" si="144"/>
        <v>-175401505388.65811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-175401505388.65811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-730839605.78607547</v>
      </c>
      <c r="L3210" s="444">
        <f t="shared" ca="1" si="144"/>
        <v>-176132344994.44418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-176132344994.44418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-733884770.81018412</v>
      </c>
      <c r="L3211" s="444">
        <f t="shared" ca="1" si="144"/>
        <v>-176866229765.25436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-176866229765.25436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-736942624.02189314</v>
      </c>
      <c r="L3212" s="444">
        <f t="shared" ca="1" si="144"/>
        <v>-177603172389.27625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-177603172389.27625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-740013218.28865099</v>
      </c>
      <c r="L3213" s="444">
        <f t="shared" ca="1" si="144"/>
        <v>-178343185607.56491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-178343185607.56491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-743096606.69818711</v>
      </c>
      <c r="L3214" s="444">
        <f t="shared" ca="1" si="144"/>
        <v>-179086282214.26309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-179086282214.26309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-746192842.55942953</v>
      </c>
      <c r="L3215" s="444">
        <f t="shared" ca="1" si="144"/>
        <v>-179832475056.82251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-179832475056.82251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-749301979.40342712</v>
      </c>
      <c r="L3216" s="444">
        <f t="shared" ca="1" si="144"/>
        <v>-180581777036.22595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-180581777036.22595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-752424070.98427474</v>
      </c>
      <c r="L3217" s="444">
        <f t="shared" ca="1" si="144"/>
        <v>-181334201107.21024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-181334201107.21024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-755559171.28004265</v>
      </c>
      <c r="L3218" s="444">
        <f t="shared" ca="1" si="144"/>
        <v>-182089760278.49026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-182089760278.49026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-758707334.49370944</v>
      </c>
      <c r="L3219" s="444">
        <f t="shared" ca="1" si="144"/>
        <v>-182848467612.98398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-182848467612.98398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-761868615.05409992</v>
      </c>
      <c r="L3220" s="444">
        <f t="shared" ca="1" si="144"/>
        <v>-183610336228.03809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-183610336228.03809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-765043067.61682534</v>
      </c>
      <c r="L3221" s="444">
        <f t="shared" ca="1" si="144"/>
        <v>-184375379295.65491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-184375379295.65491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-768230747.06522882</v>
      </c>
      <c r="L3222" s="444">
        <f t="shared" ca="1" si="144"/>
        <v>-185143610042.72012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-185143610042.72012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-771431708.51133382</v>
      </c>
      <c r="L3223" s="444">
        <f t="shared" ca="1" si="144"/>
        <v>-185915041751.23145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-185915041751.23145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-774646007.29679763</v>
      </c>
      <c r="L3224" s="444">
        <f t="shared" ca="1" si="144"/>
        <v>-186689687758.52823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-186689687758.52823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-777873698.99386764</v>
      </c>
      <c r="L3225" s="444">
        <f t="shared" ca="1" si="144"/>
        <v>-187467561457.52209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-187467561457.52209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-781114839.40634203</v>
      </c>
      <c r="L3226" s="444">
        <f t="shared" ca="1" si="144"/>
        <v>-188248676296.92844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-188248676296.92844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-784369484.57053518</v>
      </c>
      <c r="L3227" s="444">
        <f t="shared" ca="1" si="144"/>
        <v>-189033045781.49896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-189033045781.49896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-787637690.75624561</v>
      </c>
      <c r="L3228" s="444">
        <f t="shared" ca="1" si="144"/>
        <v>-189820683472.25522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-189820683472.25522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-790919514.46773005</v>
      </c>
      <c r="L3229" s="444">
        <f t="shared" ca="1" si="144"/>
        <v>-190611602986.72296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-190611602986.72296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-794215012.44467902</v>
      </c>
      <c r="L3230" s="444">
        <f t="shared" ca="1" si="144"/>
        <v>-191405817999.16763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-191405817999.16763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-797524241.66319847</v>
      </c>
      <c r="L3231" s="444">
        <f t="shared" ca="1" si="144"/>
        <v>-192203342240.83084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-192203342240.83084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-800847259.33679521</v>
      </c>
      <c r="L3232" s="444">
        <f t="shared" ca="1" si="144"/>
        <v>-193004189500.16763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-193004189500.16763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-804184122.91736507</v>
      </c>
      <c r="L3233" s="444">
        <f t="shared" ca="1" si="144"/>
        <v>-193808373623.08499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-193808373623.08499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-807534890.09618747</v>
      </c>
      <c r="L3234" s="444">
        <f t="shared" ca="1" si="144"/>
        <v>-194615908513.18118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-194615908513.18118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-810899618.80492163</v>
      </c>
      <c r="L3235" s="444">
        <f t="shared" ca="1" si="144"/>
        <v>-195426808131.98611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-195426808131.98611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-814278367.21660876</v>
      </c>
      <c r="L3236" s="444">
        <f t="shared" ca="1" si="144"/>
        <v>-196241086499.20273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-196241086499.20273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-817671193.74667799</v>
      </c>
      <c r="L3237" s="444">
        <f t="shared" ca="1" si="144"/>
        <v>-197058757692.9494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-197058757692.9494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-821078157.05395579</v>
      </c>
      <c r="L3238" s="444">
        <f t="shared" ca="1" si="144"/>
        <v>-197879835850.00336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-197879835850.00336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-824499316.04168069</v>
      </c>
      <c r="L3239" s="444">
        <f t="shared" ca="1" si="144"/>
        <v>-198704335166.04504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-198704335166.04504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-827934729.85852098</v>
      </c>
      <c r="L3240" s="444">
        <f t="shared" ca="1" si="144"/>
        <v>-199532269895.90356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-199532269895.90356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-831384457.89959812</v>
      </c>
      <c r="L3241" s="444">
        <f t="shared" ca="1" si="144"/>
        <v>-200363654353.80316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-200363654353.80316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-834848559.80751312</v>
      </c>
      <c r="L3242" s="444">
        <f t="shared" ca="1" si="144"/>
        <v>-201198502913.61069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-201198502913.61069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-838327095.47337782</v>
      </c>
      <c r="L3243" s="444">
        <f t="shared" ca="1" si="144"/>
        <v>-202036830009.08408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-202036830009.08408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-841820125.03785026</v>
      </c>
      <c r="L3244" s="444">
        <f t="shared" ca="1" si="144"/>
        <v>-202878650134.12192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-202878650134.12192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-845327708.8921746</v>
      </c>
      <c r="L3245" s="444">
        <f t="shared" ca="1" si="144"/>
        <v>-203723977843.0141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-203723977843.0141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-848849907.67922544</v>
      </c>
      <c r="L3246" s="444">
        <f t="shared" ca="1" si="144"/>
        <v>-204572827750.69333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-204572827750.69333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-852386782.29455554</v>
      </c>
      <c r="L3247" s="444">
        <f t="shared" ca="1" si="144"/>
        <v>-205425214532.98788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-205425214532.98788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-855938393.8874495</v>
      </c>
      <c r="L3248" s="444">
        <f t="shared" ca="1" si="144"/>
        <v>-206281152926.87534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-206281152926.87534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-859504803.86198056</v>
      </c>
      <c r="L3249" s="444">
        <f t="shared" ca="1" si="144"/>
        <v>-207140657730.7373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-207140657730.7373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-863086073.87807214</v>
      </c>
      <c r="L3250" s="444">
        <f t="shared" ca="1" si="144"/>
        <v>-208003743804.61539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-208003743804.61539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-866682265.8525641</v>
      </c>
      <c r="L3251" s="444">
        <f t="shared" ca="1" si="144"/>
        <v>-208870426070.46796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-208870426070.46796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-870293441.96028316</v>
      </c>
      <c r="L3252" s="444">
        <f t="shared" ca="1" si="144"/>
        <v>-209740719512.42825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-209740719512.42825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-873919664.63511765</v>
      </c>
      <c r="L3253" s="444">
        <f t="shared" ca="1" si="144"/>
        <v>-210614639177.06339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-210614639177.06339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-877560996.57109737</v>
      </c>
      <c r="L3254" s="444">
        <f t="shared" ca="1" si="144"/>
        <v>-211492200173.63449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-211492200173.63449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-881217500.72347701</v>
      </c>
      <c r="L3255" s="444">
        <f t="shared" ca="1" si="144"/>
        <v>-212373417674.35797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-212373417674.35797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-884889240.30982482</v>
      </c>
      <c r="L3256" s="444">
        <f t="shared" ca="1" si="144"/>
        <v>-213258306914.66779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-213258306914.66779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-888576278.81111574</v>
      </c>
      <c r="L3257" s="444">
        <f t="shared" ca="1" si="144"/>
        <v>-214146883193.47891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-214146883193.47891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-892278679.97282887</v>
      </c>
      <c r="L3258" s="444">
        <f t="shared" ca="1" si="144"/>
        <v>-215039161873.45175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-215039161873.45175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-895996507.80604911</v>
      </c>
      <c r="L3259" s="444">
        <f t="shared" ca="1" si="144"/>
        <v>-215935158381.25781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-215935158381.25781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-899729826.58857417</v>
      </c>
      <c r="L3260" s="444">
        <f t="shared" ca="1" si="144"/>
        <v>-216834888207.84637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-216834888207.84637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-903478700.86602652</v>
      </c>
      <c r="L3261" s="444">
        <f t="shared" ca="1" si="144"/>
        <v>-217738366908.7124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-217738366908.7124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-907243195.45296836</v>
      </c>
      <c r="L3262" s="444">
        <f t="shared" ca="1" si="144"/>
        <v>-218645610104.16537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-218645610104.16537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-911023375.43402243</v>
      </c>
      <c r="L3263" s="444">
        <f t="shared" ca="1" si="144"/>
        <v>-219556633479.5994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-219556633479.5994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-914819306.16499758</v>
      </c>
      <c r="L3264" s="444">
        <f t="shared" ca="1" si="144"/>
        <v>-220471452785.7644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-220471452785.7644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-918631053.27401829</v>
      </c>
      <c r="L3265" s="444">
        <f t="shared" ca="1" si="144"/>
        <v>-221390083839.03842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-221390083839.03842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-922458682.66266012</v>
      </c>
      <c r="L3266" s="444">
        <f t="shared" ca="1" si="144"/>
        <v>-222312542521.70108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-222312542521.70108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-926302260.50708783</v>
      </c>
      <c r="L3267" s="444">
        <f t="shared" ca="1" si="144"/>
        <v>-223238844782.20816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-223238844782.20816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-930161853.25920069</v>
      </c>
      <c r="L3268" s="444">
        <f t="shared" ca="1" si="144"/>
        <v>-224169006635.46735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-224169006635.46735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-934037527.64778054</v>
      </c>
      <c r="L3269" s="444">
        <f t="shared" ca="1" si="144"/>
        <v>-225103044163.11511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-225103044163.11511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-937929350.67964625</v>
      </c>
      <c r="L3270" s="444">
        <f t="shared" ca="1" si="144"/>
        <v>-226040973513.79477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-226040973513.79477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-941837389.64081156</v>
      </c>
      <c r="L3271" s="444">
        <f t="shared" ca="1" si="144"/>
        <v>-226982810903.43558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-226982810903.43558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-945761712.09764814</v>
      </c>
      <c r="L3272" s="444">
        <f t="shared" ca="1" si="144"/>
        <v>-227928572615.53323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-227928572615.53323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-949702385.8980552</v>
      </c>
      <c r="L3273" s="444">
        <f t="shared" ca="1" si="144"/>
        <v>-228878275001.43127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-228878275001.43127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-953659479.17263031</v>
      </c>
      <c r="L3274" s="444">
        <f t="shared" ca="1" si="144"/>
        <v>-229831934480.60391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-229831934480.60391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-957633060.33584964</v>
      </c>
      <c r="L3275" s="444">
        <f t="shared" ca="1" si="144"/>
        <v>-230789567540.93976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-230789567540.93976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-961623198.0872488</v>
      </c>
      <c r="L3276" s="444">
        <f t="shared" ca="1" si="144"/>
        <v>-231751190739.02701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-231751190739.02701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-965629961.41261256</v>
      </c>
      <c r="L3277" s="444">
        <f t="shared" ca="1" si="144"/>
        <v>-232716820700.43961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-232716820700.43961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-969653419.58516502</v>
      </c>
      <c r="L3278" s="444">
        <f t="shared" ca="1" si="144"/>
        <v>-233686474120.02478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-233686474120.02478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-973693642.16676986</v>
      </c>
      <c r="L3279" s="444">
        <f t="shared" ca="1" si="144"/>
        <v>-234660167762.19156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-234660167762.19156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-977750699.00913143</v>
      </c>
      <c r="L3280" s="444">
        <f t="shared" ca="1" si="144"/>
        <v>-235637918461.20068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-235637918461.20068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-981824660.25500274</v>
      </c>
      <c r="L3281" s="444">
        <f t="shared" ca="1" si="144"/>
        <v>-236619743121.45569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-236619743121.45569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-985915596.33939874</v>
      </c>
      <c r="L3282" s="444">
        <f t="shared" ca="1" si="144"/>
        <v>-237605658717.79507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-237605658717.79507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-990023577.99081278</v>
      </c>
      <c r="L3283" s="444">
        <f t="shared" ca="1" si="144"/>
        <v>-238595682295.78589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-238595682295.78589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-994148676.23244119</v>
      </c>
      <c r="L3284" s="444">
        <f t="shared" ca="1" si="144"/>
        <v>-239589830972.01834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-239589830972.01834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-998290962.38340974</v>
      </c>
      <c r="L3285" s="444">
        <f t="shared" ca="1" si="144"/>
        <v>-240588121934.40176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-240588121934.40176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-1002450508.0600073</v>
      </c>
      <c r="L3286" s="444">
        <f t="shared" ca="1" si="144"/>
        <v>-241590572442.46176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-241590572442.46176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-1006627385.176924</v>
      </c>
      <c r="L3287" s="444">
        <f t="shared" ca="1" si="144"/>
        <v>-242597199827.63867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-242597199827.63867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-1010821665.9484944</v>
      </c>
      <c r="L3288" s="444">
        <f t="shared" ca="1" si="144"/>
        <v>-243608021493.58716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-243608021493.58716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-1015033422.8899465</v>
      </c>
      <c r="L3289" s="444">
        <f t="shared" ca="1" si="144"/>
        <v>-244623054916.47711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-244623054916.47711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-1019262728.8186547</v>
      </c>
      <c r="L3290" s="444">
        <f t="shared" ca="1" si="144"/>
        <v>-245642317645.29578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-245642317645.29578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-1023509656.855399</v>
      </c>
      <c r="L3291" s="444">
        <f t="shared" ca="1" si="144"/>
        <v>-246665827302.15118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-246665827302.15118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-1027774280.4256301</v>
      </c>
      <c r="L3292" s="444">
        <f t="shared" ca="1" si="144"/>
        <v>-247693601582.57681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-247693601582.57681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-1032056673.2607367</v>
      </c>
      <c r="L3293" s="444">
        <f t="shared" ca="1" si="144"/>
        <v>-248725658255.83755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-248725658255.83755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-1036356909.3993231</v>
      </c>
      <c r="L3294" s="444">
        <f t="shared" ca="1" si="144"/>
        <v>-249762015165.23688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-249762015165.23688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-1040675063.1884869</v>
      </c>
      <c r="L3295" s="444">
        <f t="shared" ca="1" si="144"/>
        <v>-250802690228.42535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-250802690228.42535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-1045011209.2851056</v>
      </c>
      <c r="L3296" s="444">
        <f t="shared" ca="1" si="144"/>
        <v>-251847701437.71045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-251847701437.71045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-1049365422.657127</v>
      </c>
      <c r="L3297" s="444">
        <f t="shared" ca="1" si="144"/>
        <v>-252897066860.36758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-252897066860.36758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-1053737778.584865</v>
      </c>
      <c r="L3298" s="444">
        <f t="shared" ca="1" si="144"/>
        <v>-253950804638.95245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-253950804638.95245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-1058128352.6623019</v>
      </c>
      <c r="L3299" s="444">
        <f t="shared" ca="1" si="144"/>
        <v>-255008932991.61475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-255008932991.61475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-1062537220.7983948</v>
      </c>
      <c r="L3300" s="444">
        <f t="shared" ca="1" si="144"/>
        <v>-256071470212.41315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-256071470212.41315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-1066964459.218388</v>
      </c>
      <c r="L3301" s="444">
        <f t="shared" ca="1" si="144"/>
        <v>-257138434671.63153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-257138434671.63153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-1071410144.4651314</v>
      </c>
      <c r="L3302" s="444">
        <f t="shared" ca="1" si="144"/>
        <v>-258209844816.09665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-258209844816.09665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-1075874353.4004025</v>
      </c>
      <c r="L3303" s="444">
        <f t="shared" ca="1" si="144"/>
        <v>-259285719169.49704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-259285719169.49704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-1080357163.2062376</v>
      </c>
      <c r="L3304" s="444">
        <f t="shared" ca="1" si="144"/>
        <v>-260366076332.70328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-260366076332.70328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-1084858651.3862638</v>
      </c>
      <c r="L3305" s="444">
        <f t="shared" ca="1" si="144"/>
        <v>-261450934984.08954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-261450934984.08954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-1089378895.7670398</v>
      </c>
      <c r="L3306" s="444">
        <f t="shared" ca="1" si="144"/>
        <v>-262540313879.85657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-262540313879.85657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-1093917974.4994023</v>
      </c>
      <c r="L3307" s="444">
        <f t="shared" ca="1" si="144"/>
        <v>-263634231854.35596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-263634231854.35596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-1098475966.0598164</v>
      </c>
      <c r="L3308" s="444">
        <f t="shared" ca="1" si="144"/>
        <v>-264732707820.41577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-264732707820.41577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-1103052949.2517323</v>
      </c>
      <c r="L3309" s="444">
        <f t="shared" ca="1" si="144"/>
        <v>-265835760769.66751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-265835760769.66751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-1107649003.206948</v>
      </c>
      <c r="L3310" s="444">
        <f t="shared" ca="1" si="144"/>
        <v>-266943409772.87445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-266943409772.87445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-1112264207.3869767</v>
      </c>
      <c r="L3311" s="444">
        <f t="shared" ca="1" si="144"/>
        <v>-268055673980.26141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-268055673980.26141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-1116898641.5844226</v>
      </c>
      <c r="L3312" s="444">
        <f t="shared" ca="1" si="144"/>
        <v>-269172572621.84583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-269172572621.84583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-1121552385.9243577</v>
      </c>
      <c r="L3313" s="444">
        <f t="shared" ca="1" si="144"/>
        <v>-270294125007.77017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-270294125007.77017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-1126225520.8657091</v>
      </c>
      <c r="L3314" s="444">
        <f t="shared" ca="1" si="144"/>
        <v>-271420350528.63589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-271420350528.63589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-1130918127.2026494</v>
      </c>
      <c r="L3315" s="444">
        <f t="shared" ca="1" si="144"/>
        <v>-272551268655.83853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-272551268655.83853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-1135630286.0659938</v>
      </c>
      <c r="L3316" s="444">
        <f t="shared" ca="1" si="144"/>
        <v>-273686898941.90451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-273686898941.90451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-1140362078.924602</v>
      </c>
      <c r="L3317" s="444">
        <f t="shared" ca="1" si="144"/>
        <v>-274827261020.8291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-274827261020.8291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-1145113587.5867879</v>
      </c>
      <c r="L3318" s="444">
        <f t="shared" ca="1" si="144"/>
        <v>-275972374608.41589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-275972374608.41589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-1149884894.2017329</v>
      </c>
      <c r="L3319" s="444">
        <f t="shared" ca="1" si="144"/>
        <v>-277122259502.61761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-277122259502.61761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-1154676081.2609067</v>
      </c>
      <c r="L3320" s="444">
        <f t="shared" ca="1" si="144"/>
        <v>-278276935583.87854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-278276935583.87854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-1159487231.599494</v>
      </c>
      <c r="L3321" s="444">
        <f t="shared" ca="1" si="144"/>
        <v>-279436422815.47803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-279436422815.47803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-1164318428.397825</v>
      </c>
      <c r="L3322" s="444">
        <f t="shared" ca="1" si="144"/>
        <v>-280600741243.87585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-280600741243.87585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-1169169755.182816</v>
      </c>
      <c r="L3323" s="444">
        <f t="shared" ref="L3323:L3577" ca="1" si="149">I3323-J3323+K3323</f>
        <v>-281769910999.05865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-281769910999.05865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-1174041295.829411</v>
      </c>
      <c r="L3324" s="444">
        <f t="shared" ca="1" si="149"/>
        <v>-282943952294.88806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-282943952294.88806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-1178933134.5620337</v>
      </c>
      <c r="L3325" s="444">
        <f t="shared" ca="1" si="149"/>
        <v>-284122885429.45007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-284122885429.45007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-1183845355.9560421</v>
      </c>
      <c r="L3326" s="444">
        <f t="shared" ca="1" si="149"/>
        <v>-285306730785.40613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-285306730785.40613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-1188778044.9391923</v>
      </c>
      <c r="L3327" s="444">
        <f t="shared" ca="1" si="149"/>
        <v>-286495508830.34534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-286495508830.34534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-1193731286.7931056</v>
      </c>
      <c r="L3328" s="444">
        <f t="shared" ca="1" si="149"/>
        <v>-287689240117.13843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-287689240117.13843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-1198705167.1547434</v>
      </c>
      <c r="L3329" s="444">
        <f t="shared" ca="1" si="149"/>
        <v>-288887945284.29315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-288887945284.29315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-1203699772.0178881</v>
      </c>
      <c r="L3330" s="444">
        <f t="shared" ca="1" si="149"/>
        <v>-290091645056.31104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-290091645056.31104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-1208715187.7346294</v>
      </c>
      <c r="L3331" s="444">
        <f t="shared" ca="1" si="149"/>
        <v>-291300360244.04565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-291300360244.04565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-1213751501.0168569</v>
      </c>
      <c r="L3332" s="444">
        <f t="shared" ca="1" si="149"/>
        <v>-292514111745.0625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-292514111745.0625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-1218808798.9377604</v>
      </c>
      <c r="L3333" s="444">
        <f t="shared" ca="1" si="149"/>
        <v>-293732920544.00024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-293732920544.00024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-1223887168.9333344</v>
      </c>
      <c r="L3334" s="444">
        <f t="shared" ca="1" si="149"/>
        <v>-294956807712.93359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-294956807712.93359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-1228986698.80389</v>
      </c>
      <c r="L3335" s="444">
        <f t="shared" ca="1" si="149"/>
        <v>-296185794411.73749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-296185794411.73749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-1234107476.7155728</v>
      </c>
      <c r="L3336" s="444">
        <f t="shared" ca="1" si="149"/>
        <v>-297419901888.45306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-297419901888.45306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-1239249591.2018878</v>
      </c>
      <c r="L3337" s="444">
        <f t="shared" ca="1" si="149"/>
        <v>-298659151479.65497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-298659151479.65497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-1244413131.1652291</v>
      </c>
      <c r="L3338" s="444">
        <f t="shared" ca="1" si="149"/>
        <v>-299903564610.82019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-299903564610.82019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-1249598185.8784175</v>
      </c>
      <c r="L3339" s="444">
        <f t="shared" ca="1" si="149"/>
        <v>-301153162796.69861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-301153162796.69861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-1254804844.9862442</v>
      </c>
      <c r="L3340" s="444">
        <f t="shared" ca="1" si="149"/>
        <v>-302407967641.68488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-302407967641.68488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-1260033198.5070202</v>
      </c>
      <c r="L3341" s="444">
        <f t="shared" ca="1" si="149"/>
        <v>-303668000840.19189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-303668000840.19189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-1265283336.8341329</v>
      </c>
      <c r="L3342" s="444">
        <f t="shared" ca="1" si="149"/>
        <v>-304933284177.026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-304933284177.026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-1270555350.7376084</v>
      </c>
      <c r="L3343" s="444">
        <f t="shared" ca="1" si="149"/>
        <v>-306203839527.76361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-306203839527.76361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-1275849331.3656816</v>
      </c>
      <c r="L3344" s="444">
        <f t="shared" ca="1" si="149"/>
        <v>-307479688859.12927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-307479688859.12927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-1281165370.246372</v>
      </c>
      <c r="L3345" s="444">
        <f t="shared" ca="1" si="149"/>
        <v>-308760854229.37567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-308760854229.37567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-1286503559.2890654</v>
      </c>
      <c r="L3346" s="444">
        <f t="shared" ca="1" si="149"/>
        <v>-310047357788.66473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-310047357788.66473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-1291863990.786103</v>
      </c>
      <c r="L3347" s="444">
        <f t="shared" ca="1" si="149"/>
        <v>-311339221779.45087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-311339221779.45087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-1297246757.4143786</v>
      </c>
      <c r="L3348" s="444">
        <f t="shared" ca="1" si="149"/>
        <v>-312636468536.86523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-312636468536.86523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-1302651952.2369385</v>
      </c>
      <c r="L3349" s="444">
        <f t="shared" ca="1" si="149"/>
        <v>-313939120489.10217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-313939120489.10217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-1308079668.7045925</v>
      </c>
      <c r="L3350" s="444">
        <f t="shared" ca="1" si="149"/>
        <v>-315247200157.80676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-315247200157.80676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-1313530000.6575282</v>
      </c>
      <c r="L3351" s="444">
        <f t="shared" ca="1" si="149"/>
        <v>-316560730158.46429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-316560730158.46429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-1319003042.3269346</v>
      </c>
      <c r="L3352" s="444">
        <f t="shared" ca="1" si="149"/>
        <v>-317879733200.7912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-317879733200.7912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-1324498888.3366299</v>
      </c>
      <c r="L3353" s="444">
        <f t="shared" ca="1" si="149"/>
        <v>-319204232089.12781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-319204232089.12781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-1330017633.7046993</v>
      </c>
      <c r="L3354" s="444">
        <f t="shared" ca="1" si="149"/>
        <v>-320534249722.83252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-320534249722.83252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-1335559373.8451355</v>
      </c>
      <c r="L3355" s="444">
        <f t="shared" ca="1" si="149"/>
        <v>-321869809096.67767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-321869809096.67767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-1341124204.5694902</v>
      </c>
      <c r="L3356" s="444">
        <f t="shared" ca="1" si="149"/>
        <v>-323210933301.24719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-323210933301.24719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-1346712222.0885301</v>
      </c>
      <c r="L3357" s="444">
        <f t="shared" ca="1" si="149"/>
        <v>-324557645523.33569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-324557645523.33569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-1352323523.0138986</v>
      </c>
      <c r="L3358" s="444">
        <f t="shared" ca="1" si="149"/>
        <v>-325909969046.34961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-325909969046.34961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-1357958204.3597901</v>
      </c>
      <c r="L3359" s="444">
        <f t="shared" ca="1" si="149"/>
        <v>-327267927250.70941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-327267927250.70941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-1363616363.5446224</v>
      </c>
      <c r="L3360" s="444">
        <f t="shared" ca="1" si="149"/>
        <v>-328631543614.25403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-328631543614.25403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-1369298098.392725</v>
      </c>
      <c r="L3361" s="444">
        <f t="shared" ca="1" si="149"/>
        <v>-330000841712.64673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-330000841712.64673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-1375003507.1360281</v>
      </c>
      <c r="L3362" s="444">
        <f t="shared" ca="1" si="149"/>
        <v>-331375845219.78278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-331375845219.78278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-1380732688.4157615</v>
      </c>
      <c r="L3363" s="444">
        <f t="shared" ca="1" si="149"/>
        <v>-332756577908.19855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-332756577908.19855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-1386485741.2841606</v>
      </c>
      <c r="L3364" s="444">
        <f t="shared" ca="1" si="149"/>
        <v>-334143063649.48273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-334143063649.48273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-1392262765.2061779</v>
      </c>
      <c r="L3365" s="444">
        <f t="shared" ca="1" si="149"/>
        <v>-335535326414.6889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-335535326414.6889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-1398063860.0612037</v>
      </c>
      <c r="L3366" s="444">
        <f t="shared" ca="1" si="149"/>
        <v>-336933390274.75012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-336933390274.75012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-1403889126.1447921</v>
      </c>
      <c r="L3367" s="444">
        <f t="shared" ca="1" si="149"/>
        <v>-338337279400.8949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-338337279400.8949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-1409738664.1703954</v>
      </c>
      <c r="L3368" s="444">
        <f t="shared" ca="1" si="149"/>
        <v>-339747018065.06531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-339747018065.06531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-1415612575.2711055</v>
      </c>
      <c r="L3369" s="444">
        <f t="shared" ca="1" si="149"/>
        <v>-341162630640.33643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-341162630640.33643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-1421510961.0014017</v>
      </c>
      <c r="L3370" s="444">
        <f t="shared" ca="1" si="149"/>
        <v>-342584141601.33783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-342584141601.33783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-1427433923.3389077</v>
      </c>
      <c r="L3371" s="444">
        <f t="shared" ca="1" si="149"/>
        <v>-344011575524.67676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-344011575524.67676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-1433381564.6861532</v>
      </c>
      <c r="L3372" s="444">
        <f t="shared" ca="1" si="149"/>
        <v>-345444957089.36292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-345444957089.36292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-1439353987.8723454</v>
      </c>
      <c r="L3373" s="444">
        <f t="shared" ca="1" si="149"/>
        <v>-346884311077.23529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-346884311077.23529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-1445351296.1551471</v>
      </c>
      <c r="L3374" s="444">
        <f t="shared" ca="1" si="149"/>
        <v>-348329662373.39044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-348329662373.39044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-1451373593.2224603</v>
      </c>
      <c r="L3375" s="444">
        <f t="shared" ca="1" si="149"/>
        <v>-349781035966.61292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-349781035966.61292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-1457420983.1942205</v>
      </c>
      <c r="L3376" s="444">
        <f t="shared" ca="1" si="149"/>
        <v>-351238456949.80713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-351238456949.80713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-1463493570.6241963</v>
      </c>
      <c r="L3377" s="444">
        <f t="shared" ca="1" si="149"/>
        <v>-352701950520.43134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-352701950520.43134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-1469591460.5017972</v>
      </c>
      <c r="L3378" s="444">
        <f t="shared" ca="1" si="149"/>
        <v>-354171541980.93311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-354171541980.93311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-1475714758.2538879</v>
      </c>
      <c r="L3379" s="444">
        <f t="shared" ca="1" si="149"/>
        <v>-355647256739.18701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-355647256739.18701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-1481863569.7466125</v>
      </c>
      <c r="L3380" s="444">
        <f t="shared" ca="1" si="149"/>
        <v>-357129120308.93359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-357129120308.93359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-1488038001.2872233</v>
      </c>
      <c r="L3381" s="444">
        <f t="shared" ca="1" si="149"/>
        <v>-358617158310.22083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-358617158310.22083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-1494238159.6259201</v>
      </c>
      <c r="L3382" s="444">
        <f t="shared" ca="1" si="149"/>
        <v>-360111396469.84674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-360111396469.84674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-1500464151.9576948</v>
      </c>
      <c r="L3383" s="444">
        <f t="shared" ca="1" si="149"/>
        <v>-361611860621.80444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-361611860621.80444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-1506716085.9241853</v>
      </c>
      <c r="L3384" s="444">
        <f t="shared" ca="1" si="149"/>
        <v>-363118576707.72864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-363118576707.72864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-1512994069.615536</v>
      </c>
      <c r="L3385" s="444">
        <f t="shared" ca="1" si="149"/>
        <v>-364631570777.34418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-364631570777.34418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-1519298211.5722673</v>
      </c>
      <c r="L3386" s="444">
        <f t="shared" ca="1" si="149"/>
        <v>-366150868988.91644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-366150868988.91644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-1525628620.7871518</v>
      </c>
      <c r="L3387" s="444">
        <f t="shared" ca="1" si="149"/>
        <v>-367676497609.70361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-367676497609.70361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-1531985406.7070985</v>
      </c>
      <c r="L3388" s="444">
        <f t="shared" ca="1" si="149"/>
        <v>-369208483016.41071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-369208483016.41071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-1538368679.2350445</v>
      </c>
      <c r="L3389" s="444">
        <f t="shared" ca="1" si="149"/>
        <v>-370746851695.64575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-370746851695.64575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-1544778548.7318573</v>
      </c>
      <c r="L3390" s="444">
        <f t="shared" ca="1" si="149"/>
        <v>-372291630244.37762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-372291630244.37762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-1551215126.01824</v>
      </c>
      <c r="L3391" s="444">
        <f t="shared" ca="1" si="149"/>
        <v>-373842845370.39587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-373842845370.39587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-1557678522.3766494</v>
      </c>
      <c r="L3392" s="444">
        <f t="shared" ca="1" si="149"/>
        <v>-375400523892.77252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-375400523892.77252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-1564168849.5532188</v>
      </c>
      <c r="L3393" s="444">
        <f t="shared" ca="1" si="149"/>
        <v>-376964692742.32574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-376964692742.32574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-1570686219.7596905</v>
      </c>
      <c r="L3394" s="444">
        <f t="shared" ca="1" si="149"/>
        <v>-378535378962.08545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-378535378962.08545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-1577230745.6753559</v>
      </c>
      <c r="L3395" s="444">
        <f t="shared" ca="1" si="149"/>
        <v>-380112609707.7608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-380112609707.7608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-1583802540.4490032</v>
      </c>
      <c r="L3396" s="444">
        <f t="shared" ca="1" si="149"/>
        <v>-381696412248.20978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-381696412248.20978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-1590401717.7008741</v>
      </c>
      <c r="L3397" s="444">
        <f t="shared" ca="1" si="149"/>
        <v>-383286813965.91064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-383286813965.91064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-1597028391.5246277</v>
      </c>
      <c r="L3398" s="444">
        <f t="shared" ca="1" si="149"/>
        <v>-384883842357.4353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-384883842357.4353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-1603682676.4893138</v>
      </c>
      <c r="L3399" s="444">
        <f t="shared" ca="1" si="149"/>
        <v>-386487525033.92462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-386487525033.92462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-1610364687.6413527</v>
      </c>
      <c r="L3400" s="444">
        <f t="shared" ca="1" si="149"/>
        <v>-388097889721.56598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-388097889721.56598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-1617074540.5065248</v>
      </c>
      <c r="L3401" s="444">
        <f t="shared" ca="1" si="149"/>
        <v>-389714964262.07251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-389714964262.07251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-1623812351.0919688</v>
      </c>
      <c r="L3402" s="444">
        <f t="shared" ca="1" si="149"/>
        <v>-391338776613.16449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-391338776613.16449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-1630578235.8881853</v>
      </c>
      <c r="L3403" s="444">
        <f t="shared" ca="1" si="149"/>
        <v>-392969354849.05267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-392969354849.05267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-1637372311.8710527</v>
      </c>
      <c r="L3404" s="444">
        <f t="shared" ca="1" si="149"/>
        <v>-394606727160.92371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-394606727160.92371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-1644194696.5038488</v>
      </c>
      <c r="L3405" s="444">
        <f t="shared" ca="1" si="149"/>
        <v>-396250921857.42755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-396250921857.42755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-1651045507.7392814</v>
      </c>
      <c r="L3406" s="444">
        <f t="shared" ca="1" si="149"/>
        <v>-397901967365.16681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-397901967365.16681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-1657924864.0215282</v>
      </c>
      <c r="L3407" s="444">
        <f t="shared" ca="1" si="149"/>
        <v>-399559892229.18835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-399559892229.18835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-1664832884.2882848</v>
      </c>
      <c r="L3408" s="444">
        <f t="shared" ca="1" si="149"/>
        <v>-401224725113.47662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-401224725113.47662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-1671769687.9728193</v>
      </c>
      <c r="L3409" s="444">
        <f t="shared" ca="1" si="149"/>
        <v>-402896494801.44946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-402896494801.44946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-1678735395.0060394</v>
      </c>
      <c r="L3410" s="444">
        <f t="shared" ca="1" si="149"/>
        <v>-404575230196.45551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-404575230196.45551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-1685730125.8185647</v>
      </c>
      <c r="L3411" s="444">
        <f t="shared" ca="1" si="149"/>
        <v>-406260960322.27405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-406260960322.27405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-1692754001.3428085</v>
      </c>
      <c r="L3412" s="444">
        <f t="shared" ca="1" si="149"/>
        <v>-407953714323.61688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-407953714323.61688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-1699807143.0150704</v>
      </c>
      <c r="L3413" s="444">
        <f t="shared" ca="1" si="149"/>
        <v>-409653521466.63196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-409653521466.63196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-1706889672.7776332</v>
      </c>
      <c r="L3414" s="444">
        <f t="shared" ca="1" si="149"/>
        <v>-411360411139.40961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-411360411139.40961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-1714001713.0808733</v>
      </c>
      <c r="L3415" s="444">
        <f t="shared" ca="1" si="149"/>
        <v>-413074412852.49048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-413074412852.49048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-1721143386.8853769</v>
      </c>
      <c r="L3416" s="444">
        <f t="shared" ca="1" si="149"/>
        <v>-414795556239.37585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-414795556239.37585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-1728314817.6640661</v>
      </c>
      <c r="L3417" s="444">
        <f t="shared" ca="1" si="149"/>
        <v>-416523871057.03992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-416523871057.03992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-1735516129.4043329</v>
      </c>
      <c r="L3418" s="444">
        <f t="shared" ca="1" si="149"/>
        <v>-418259387186.44427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-418259387186.44427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-1742747446.6101844</v>
      </c>
      <c r="L3419" s="444">
        <f t="shared" ca="1" si="149"/>
        <v>-420002134633.05444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-420002134633.05444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-1750008894.3043935</v>
      </c>
      <c r="L3420" s="444">
        <f t="shared" ca="1" si="149"/>
        <v>-421752143527.35883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-421752143527.35883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-1757300598.0306618</v>
      </c>
      <c r="L3421" s="444">
        <f t="shared" ca="1" si="149"/>
        <v>-423509444125.38947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-423509444125.38947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-1764622683.8557894</v>
      </c>
      <c r="L3422" s="444">
        <f t="shared" ca="1" si="149"/>
        <v>-425274066809.24524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-425274066809.24524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-1771975278.371855</v>
      </c>
      <c r="L3423" s="444">
        <f t="shared" ca="1" si="149"/>
        <v>-427046042087.61707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-427046042087.61707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-1779358508.6984043</v>
      </c>
      <c r="L3424" s="444">
        <f t="shared" ca="1" si="149"/>
        <v>-428825400596.31549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-428825400596.31549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-1786772502.4846478</v>
      </c>
      <c r="L3425" s="444">
        <f t="shared" ca="1" si="149"/>
        <v>-430612173098.80011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-430612173098.80011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-1794217387.9116671</v>
      </c>
      <c r="L3426" s="444">
        <f t="shared" ca="1" si="149"/>
        <v>-432406390486.71179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-432406390486.71179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-1801693293.6946325</v>
      </c>
      <c r="L3427" s="444">
        <f t="shared" ca="1" si="149"/>
        <v>-434208083780.40643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-434208083780.40643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-1809200349.0850267</v>
      </c>
      <c r="L3428" s="444">
        <f t="shared" ca="1" si="149"/>
        <v>-436017284129.49146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-436017284129.49146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-1816738683.8728809</v>
      </c>
      <c r="L3429" s="444">
        <f t="shared" ca="1" si="149"/>
        <v>-437834022813.36432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-437834022813.36432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-1824308428.3890181</v>
      </c>
      <c r="L3430" s="444">
        <f t="shared" ca="1" si="149"/>
        <v>-439658331241.75336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-439658331241.75336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-1831909713.5073059</v>
      </c>
      <c r="L3431" s="444">
        <f t="shared" ca="1" si="149"/>
        <v>-441490240955.26068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-441490240955.26068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-1839542670.6469195</v>
      </c>
      <c r="L3432" s="444">
        <f t="shared" ca="1" si="149"/>
        <v>-443329783625.90759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-443329783625.90759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-1847207431.774615</v>
      </c>
      <c r="L3433" s="444">
        <f t="shared" ca="1" si="149"/>
        <v>-445176991057.68219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-445176991057.68219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-1854904129.4070091</v>
      </c>
      <c r="L3434" s="444">
        <f t="shared" ca="1" si="149"/>
        <v>-447031895187.08917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-447031895187.08917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-1862632896.6128714</v>
      </c>
      <c r="L3435" s="444">
        <f t="shared" ca="1" si="149"/>
        <v>-448894528083.70203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-448894528083.70203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-1870393867.015425</v>
      </c>
      <c r="L3436" s="444">
        <f t="shared" ca="1" si="149"/>
        <v>-450764921950.71747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-450764921950.71747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-1878187174.794656</v>
      </c>
      <c r="L3437" s="444">
        <f t="shared" ca="1" si="149"/>
        <v>-452643109125.51215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-452643109125.51215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-1886012954.6896338</v>
      </c>
      <c r="L3438" s="444">
        <f t="shared" ca="1" si="149"/>
        <v>-454529122080.20178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-454529122080.20178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-1893871342.0008409</v>
      </c>
      <c r="L3439" s="444">
        <f t="shared" ca="1" si="149"/>
        <v>-456422993422.20264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-456422993422.20264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-1901762472.5925109</v>
      </c>
      <c r="L3440" s="444">
        <f t="shared" ca="1" si="149"/>
        <v>-458324755894.79517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-458324755894.79517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-1909686482.8949797</v>
      </c>
      <c r="L3441" s="444">
        <f t="shared" ca="1" si="149"/>
        <v>-460234442377.69012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-460234442377.69012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-1917643509.9070423</v>
      </c>
      <c r="L3442" s="444">
        <f t="shared" ca="1" si="149"/>
        <v>-462152085887.59717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-462152085887.59717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-1925633691.1983216</v>
      </c>
      <c r="L3443" s="444">
        <f t="shared" ca="1" si="149"/>
        <v>-464077719578.79547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-464077719578.79547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-1933657164.9116478</v>
      </c>
      <c r="L3444" s="444">
        <f t="shared" ca="1" si="149"/>
        <v>-466011376743.70709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-466011376743.70709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-1941714069.7654459</v>
      </c>
      <c r="L3445" s="444">
        <f t="shared" ca="1" si="149"/>
        <v>-467953090813.47253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-467953090813.47253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-1949804545.0561354</v>
      </c>
      <c r="L3446" s="444">
        <f t="shared" ca="1" si="149"/>
        <v>-469902895358.52869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-469902895358.52869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-1957928730.6605365</v>
      </c>
      <c r="L3447" s="444">
        <f t="shared" ca="1" si="149"/>
        <v>-471860824089.18921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-471860824089.18921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-1966086767.0382884</v>
      </c>
      <c r="L3448" s="444">
        <f t="shared" ca="1" si="149"/>
        <v>-473826910856.22748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-473826910856.22748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-1974278795.2342811</v>
      </c>
      <c r="L3449" s="444">
        <f t="shared" ca="1" si="149"/>
        <v>-475801189651.46173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-475801189651.46173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-1982504956.8810904</v>
      </c>
      <c r="L3450" s="444">
        <f t="shared" ca="1" si="149"/>
        <v>-477783694608.34283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-477783694608.34283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-1990765394.2014282</v>
      </c>
      <c r="L3451" s="444">
        <f t="shared" ca="1" si="149"/>
        <v>-479774460002.54425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-479774460002.54425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-1999060250.0106013</v>
      </c>
      <c r="L3452" s="444">
        <f t="shared" ca="1" si="149"/>
        <v>-481773520252.55487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-481773520252.55487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-2007389667.7189784</v>
      </c>
      <c r="L3453" s="444">
        <f t="shared" ca="1" si="149"/>
        <v>-483780909920.27386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-483780909920.27386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-2015753791.3344743</v>
      </c>
      <c r="L3454" s="444">
        <f t="shared" ca="1" si="149"/>
        <v>-485796663711.60834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-485796663711.60834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-2024152765.4650347</v>
      </c>
      <c r="L3455" s="444">
        <f t="shared" ca="1" si="149"/>
        <v>-487820816477.07336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-487820816477.07336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-2032586735.3211391</v>
      </c>
      <c r="L3456" s="444">
        <f t="shared" ca="1" si="149"/>
        <v>-489853403212.39453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-489853403212.39453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-2041055846.7183108</v>
      </c>
      <c r="L3457" s="444">
        <f t="shared" ca="1" si="149"/>
        <v>-491894459059.11285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-491894459059.11285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-2049560246.0796368</v>
      </c>
      <c r="L3458" s="444">
        <f t="shared" ca="1" si="149"/>
        <v>-493944019305.1925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-493944019305.1925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-2058100080.4383018</v>
      </c>
      <c r="L3459" s="444">
        <f t="shared" ca="1" si="149"/>
        <v>-496002119385.6308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-496002119385.6308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-2066675497.4401281</v>
      </c>
      <c r="L3460" s="444">
        <f t="shared" ca="1" si="149"/>
        <v>-498068794883.07092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-498068794883.07092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-2075286645.3461287</v>
      </c>
      <c r="L3461" s="444">
        <f t="shared" ca="1" si="149"/>
        <v>-500144081528.41705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-500144081528.41705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-2083933673.0350711</v>
      </c>
      <c r="L3462" s="444">
        <f t="shared" ca="1" si="149"/>
        <v>-502228015201.45215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-502228015201.45215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-2092616730.0060506</v>
      </c>
      <c r="L3463" s="444">
        <f t="shared" ca="1" si="149"/>
        <v>-504320631931.45819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-504320631931.45819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-2101335966.3810759</v>
      </c>
      <c r="L3464" s="444">
        <f t="shared" ca="1" si="149"/>
        <v>-506421967897.83929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-506421967897.83929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-2110091532.9076636</v>
      </c>
      <c r="L3465" s="444">
        <f t="shared" ca="1" si="149"/>
        <v>-508532059430.74695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-508532059430.74695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-2118883580.9614456</v>
      </c>
      <c r="L3466" s="444">
        <f t="shared" ca="1" si="149"/>
        <v>-510650943011.70837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-510650943011.70837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-2127712262.5487845</v>
      </c>
      <c r="L3467" s="444">
        <f t="shared" ca="1" si="149"/>
        <v>-512778655274.25714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-512778655274.25714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-2136577730.3094046</v>
      </c>
      <c r="L3468" s="444">
        <f t="shared" ca="1" si="149"/>
        <v>-514915233004.56653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-514915233004.56653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-2145480137.5190275</v>
      </c>
      <c r="L3469" s="444">
        <f t="shared" ca="1" si="149"/>
        <v>-517060713142.08557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-517060713142.08557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-2154419638.0920234</v>
      </c>
      <c r="L3470" s="444">
        <f t="shared" ca="1" si="149"/>
        <v>-519215132780.17761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-519215132780.17761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-2163396386.5840731</v>
      </c>
      <c r="L3471" s="444">
        <f t="shared" ca="1" si="149"/>
        <v>-521378529166.76166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-521378529166.76166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-2172410538.1948404</v>
      </c>
      <c r="L3472" s="444">
        <f t="shared" ca="1" si="149"/>
        <v>-523550939704.95648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-523550939704.95648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-2181462248.7706518</v>
      </c>
      <c r="L3473" s="444">
        <f t="shared" ca="1" si="149"/>
        <v>-525732401953.72711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-525732401953.72711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-2190551674.8071961</v>
      </c>
      <c r="L3474" s="444">
        <f t="shared" ca="1" si="149"/>
        <v>-527922953628.5343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-527922953628.5343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-2199678973.4522266</v>
      </c>
      <c r="L3475" s="444">
        <f t="shared" ca="1" si="149"/>
        <v>-530122632601.98651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-530122632601.98651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-2208844302.5082769</v>
      </c>
      <c r="L3476" s="444">
        <f t="shared" ca="1" si="149"/>
        <v>-532331476904.49481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-532331476904.49481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-2218047820.4353952</v>
      </c>
      <c r="L3477" s="444">
        <f t="shared" ca="1" si="149"/>
        <v>-534549524724.93024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-534549524724.93024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-2227289686.3538761</v>
      </c>
      <c r="L3478" s="444">
        <f t="shared" ca="1" si="149"/>
        <v>-536776814411.28412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-536776814411.28412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-2236570060.0470176</v>
      </c>
      <c r="L3479" s="444">
        <f t="shared" ca="1" si="149"/>
        <v>-539013384471.33112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-539013384471.33112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-2245889101.9638796</v>
      </c>
      <c r="L3480" s="444">
        <f t="shared" ca="1" si="149"/>
        <v>-541259273573.29498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-541259273573.29498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-2255246973.2220621</v>
      </c>
      <c r="L3481" s="444">
        <f t="shared" ca="1" si="149"/>
        <v>-543514520546.51703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-543514520546.51703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-2264643835.6104875</v>
      </c>
      <c r="L3482" s="444">
        <f t="shared" ca="1" si="149"/>
        <v>-545779164382.1275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-545779164382.1275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-2274079851.5921979</v>
      </c>
      <c r="L3483" s="444">
        <f t="shared" ca="1" si="149"/>
        <v>-548053244233.71973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-548053244233.71973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-2283555184.3071651</v>
      </c>
      <c r="L3484" s="444">
        <f t="shared" ca="1" si="149"/>
        <v>-550336799418.02686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-550336799418.02686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-2293069997.5751119</v>
      </c>
      <c r="L3485" s="444">
        <f t="shared" ca="1" si="149"/>
        <v>-552629869415.60193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-552629869415.60193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-2302624455.8983412</v>
      </c>
      <c r="L3486" s="444">
        <f t="shared" ca="1" si="149"/>
        <v>-554932493871.50024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-554932493871.50024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-2312218724.4645844</v>
      </c>
      <c r="L3487" s="444">
        <f t="shared" ca="1" si="149"/>
        <v>-557244712595.96484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-557244712595.96484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-2321852969.1498537</v>
      </c>
      <c r="L3488" s="444">
        <f t="shared" ca="1" si="149"/>
        <v>-559566565565.11475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-559566565565.11475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-2331527356.5213113</v>
      </c>
      <c r="L3489" s="444">
        <f t="shared" ca="1" si="149"/>
        <v>-561898092921.63611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-561898092921.63611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-2341242053.8401504</v>
      </c>
      <c r="L3490" s="444">
        <f t="shared" ca="1" si="149"/>
        <v>-564239334975.47632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-564239334975.47632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-2350997229.0644846</v>
      </c>
      <c r="L3491" s="444">
        <f t="shared" ca="1" si="149"/>
        <v>-566590332204.54077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-566590332204.54077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-2360793050.852253</v>
      </c>
      <c r="L3492" s="444">
        <f t="shared" ca="1" si="149"/>
        <v>-568951125255.39307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-568951125255.39307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-2370629688.5641379</v>
      </c>
      <c r="L3493" s="444">
        <f t="shared" ca="1" si="149"/>
        <v>-571321754943.95715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-571321754943.95715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-2380507312.2664881</v>
      </c>
      <c r="L3494" s="444">
        <f t="shared" ca="1" si="149"/>
        <v>-573702262256.22363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-573702262256.22363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-2390426092.7342653</v>
      </c>
      <c r="L3495" s="444">
        <f t="shared" ca="1" si="149"/>
        <v>-576092688348.95789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-576092688348.95789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-2400386201.4539909</v>
      </c>
      <c r="L3496" s="444">
        <f t="shared" ca="1" si="149"/>
        <v>-578493074550.41187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-578493074550.41187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-2410387810.6267161</v>
      </c>
      <c r="L3497" s="444">
        <f t="shared" ca="1" si="149"/>
        <v>-580903462361.03857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-580903462361.03857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-2420431093.1709938</v>
      </c>
      <c r="L3498" s="444">
        <f t="shared" ca="1" si="149"/>
        <v>-583323893454.20959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-583323893454.20959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-2430516222.7258735</v>
      </c>
      <c r="L3499" s="444">
        <f t="shared" ca="1" si="149"/>
        <v>-585754409676.93542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-585754409676.93542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-2440643373.6538978</v>
      </c>
      <c r="L3500" s="444">
        <f t="shared" ca="1" si="149"/>
        <v>-588195053050.58936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-588195053050.58936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-2450812721.0441222</v>
      </c>
      <c r="L3501" s="444">
        <f t="shared" ca="1" si="149"/>
        <v>-590645865771.63342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-590645865771.63342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-2461024440.7151394</v>
      </c>
      <c r="L3502" s="444">
        <f t="shared" ca="1" si="149"/>
        <v>-593106890212.34851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-593106890212.34851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-2471278709.2181187</v>
      </c>
      <c r="L3503" s="444">
        <f t="shared" ca="1" si="149"/>
        <v>-595578168921.56665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-595578168921.56665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-2481575703.8398609</v>
      </c>
      <c r="L3504" s="444">
        <f t="shared" ca="1" si="149"/>
        <v>-598059744625.40649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-598059744625.40649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-2491915602.6058602</v>
      </c>
      <c r="L3505" s="444">
        <f t="shared" ca="1" si="149"/>
        <v>-600551660228.01233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-600551660228.01233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-2502298584.2833848</v>
      </c>
      <c r="L3506" s="444">
        <f t="shared" ca="1" si="149"/>
        <v>-603053958812.29565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-603053958812.29565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-2512724828.3845654</v>
      </c>
      <c r="L3507" s="444">
        <f t="shared" ca="1" si="149"/>
        <v>-605566683640.68018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-605566683640.68018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-2523194515.1695008</v>
      </c>
      <c r="L3508" s="444">
        <f t="shared" ca="1" si="149"/>
        <v>-608089878155.84973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-608089878155.84973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-2533707825.649374</v>
      </c>
      <c r="L3509" s="444">
        <f t="shared" ca="1" si="149"/>
        <v>-610623585981.49915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-610623585981.49915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-2544264941.5895796</v>
      </c>
      <c r="L3510" s="444">
        <f t="shared" ca="1" si="149"/>
        <v>-613167850923.08875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-613167850923.08875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-2554866045.5128698</v>
      </c>
      <c r="L3511" s="444">
        <f t="shared" ca="1" si="149"/>
        <v>-615722716968.60156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-615722716968.60156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-2565511320.7025065</v>
      </c>
      <c r="L3512" s="444">
        <f t="shared" ca="1" si="149"/>
        <v>-618288228289.30408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-618288228289.30408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-2576200951.2054338</v>
      </c>
      <c r="L3513" s="444">
        <f t="shared" ca="1" si="149"/>
        <v>-620864429240.50952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-620864429240.50952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-2586935121.8354564</v>
      </c>
      <c r="L3514" s="444">
        <f t="shared" ca="1" si="149"/>
        <v>-623451364362.34497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-623451364362.34497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-2597714018.1764374</v>
      </c>
      <c r="L3515" s="444">
        <f t="shared" ca="1" si="149"/>
        <v>-626049078380.52136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-626049078380.52136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-2608537826.5855055</v>
      </c>
      <c r="L3516" s="444">
        <f t="shared" ca="1" si="149"/>
        <v>-628657616207.10681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-628657616207.10681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-2619406734.1962786</v>
      </c>
      <c r="L3517" s="444">
        <f t="shared" ca="1" si="149"/>
        <v>-631277022941.3031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-631277022941.3031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-2630320928.9220963</v>
      </c>
      <c r="L3518" s="444">
        <f t="shared" ca="1" si="149"/>
        <v>-633907343870.22522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-633907343870.22522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-2641280599.4592719</v>
      </c>
      <c r="L3519" s="444">
        <f t="shared" ca="1" si="149"/>
        <v>-636548624469.68445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-636548624469.68445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-2652285935.2903519</v>
      </c>
      <c r="L3520" s="444">
        <f t="shared" ca="1" si="149"/>
        <v>-639200910404.97485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-639200910404.97485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-2663337126.6873951</v>
      </c>
      <c r="L3521" s="444">
        <f t="shared" ca="1" si="149"/>
        <v>-641864247531.66223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-641864247531.66223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-2674434364.7152591</v>
      </c>
      <c r="L3522" s="444">
        <f t="shared" ca="1" si="149"/>
        <v>-644538681896.37744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-644538681896.37744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-2685577841.2349062</v>
      </c>
      <c r="L3523" s="444">
        <f t="shared" ca="1" si="149"/>
        <v>-647224259737.6123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-647224259737.6123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-2696767748.9067178</v>
      </c>
      <c r="L3524" s="444">
        <f t="shared" ca="1" si="149"/>
        <v>-649921027486.51904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-649921027486.51904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-2708004281.1938295</v>
      </c>
      <c r="L3525" s="444">
        <f t="shared" ca="1" si="149"/>
        <v>-652629031767.71289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-652629031767.71289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-2719287632.3654704</v>
      </c>
      <c r="L3526" s="444">
        <f t="shared" ca="1" si="149"/>
        <v>-655348319400.07837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-655348319400.07837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-2730617997.5003266</v>
      </c>
      <c r="L3527" s="444">
        <f t="shared" ca="1" si="149"/>
        <v>-658078937397.57874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-658078937397.57874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-2741995572.4899116</v>
      </c>
      <c r="L3528" s="444">
        <f t="shared" ca="1" si="149"/>
        <v>-660820932970.0686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-660820932970.0686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-2753420554.0419526</v>
      </c>
      <c r="L3529" s="444">
        <f t="shared" ca="1" si="149"/>
        <v>-663574353524.1106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-663574353524.1106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-2764893139.683794</v>
      </c>
      <c r="L3530" s="444">
        <f t="shared" ca="1" si="149"/>
        <v>-666339246663.79443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-666339246663.79443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-2776413527.76581</v>
      </c>
      <c r="L3531" s="444">
        <f t="shared" ca="1" si="149"/>
        <v>-669115660191.5603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-669115660191.5603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-2787981917.4648347</v>
      </c>
      <c r="L3532" s="444">
        <f t="shared" ca="1" si="149"/>
        <v>-671903642109.02515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-671903642109.02515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-2799598508.7876048</v>
      </c>
      <c r="L3533" s="444">
        <f t="shared" ca="1" si="149"/>
        <v>-674703240617.81274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-674703240617.81274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-2811263502.5742197</v>
      </c>
      <c r="L3534" s="444">
        <f t="shared" ca="1" si="149"/>
        <v>-677514504120.38696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-677514504120.38696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-2822977100.5016122</v>
      </c>
      <c r="L3535" s="444">
        <f t="shared" ca="1" si="149"/>
        <v>-680337481220.88855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-680337481220.88855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-2834739505.0870357</v>
      </c>
      <c r="L3536" s="444">
        <f t="shared" ca="1" si="149"/>
        <v>-683172220725.97559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-683172220725.97559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-2846550919.691565</v>
      </c>
      <c r="L3537" s="444">
        <f t="shared" ca="1" si="149"/>
        <v>-686018771645.66711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-686018771645.66711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-2858411548.523613</v>
      </c>
      <c r="L3538" s="444">
        <f t="shared" ca="1" si="149"/>
        <v>-688877183194.19067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-688877183194.19067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-2870321596.6424613</v>
      </c>
      <c r="L3539" s="444">
        <f t="shared" ca="1" si="149"/>
        <v>-691747504790.83313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-691747504790.83313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-2882281269.9618049</v>
      </c>
      <c r="L3540" s="444">
        <f t="shared" ca="1" si="149"/>
        <v>-694629786060.79492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-694629786060.79492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-2894290775.2533121</v>
      </c>
      <c r="L3541" s="444">
        <f t="shared" ca="1" si="149"/>
        <v>-697524076836.04822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-697524076836.04822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-2906350320.1502008</v>
      </c>
      <c r="L3542" s="444">
        <f t="shared" ca="1" si="149"/>
        <v>-700430427156.19836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-700430427156.19836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-2918460113.1508265</v>
      </c>
      <c r="L3543" s="444">
        <f t="shared" ca="1" si="149"/>
        <v>-703348887269.34924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-703348887269.34924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-2930620363.6222887</v>
      </c>
      <c r="L3544" s="444">
        <f t="shared" ca="1" si="149"/>
        <v>-706279507632.97156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-706279507632.97156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-2942831281.8040481</v>
      </c>
      <c r="L3545" s="444">
        <f t="shared" ca="1" si="149"/>
        <v>-709222338914.77563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-709222338914.77563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-2955093078.8115649</v>
      </c>
      <c r="L3546" s="444">
        <f t="shared" ca="1" si="149"/>
        <v>-712177431993.58716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-712177431993.58716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-2967405966.6399465</v>
      </c>
      <c r="L3547" s="444">
        <f t="shared" ca="1" si="149"/>
        <v>-715144837960.22705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-715144837960.22705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-2979770158.1676126</v>
      </c>
      <c r="L3548" s="444">
        <f t="shared" ca="1" si="149"/>
        <v>-718124608118.39465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-718124608118.39465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-2992185867.1599779</v>
      </c>
      <c r="L3549" s="444">
        <f t="shared" ca="1" si="149"/>
        <v>-721116793985.55469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-721116793985.55469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-3004653308.2731447</v>
      </c>
      <c r="L3550" s="444">
        <f t="shared" ca="1" si="149"/>
        <v>-724121447293.82788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-724121447293.82788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-3017172697.0576162</v>
      </c>
      <c r="L3551" s="444">
        <f t="shared" ca="1" si="149"/>
        <v>-727138619990.8855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-727138619990.8855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-3029744249.9620228</v>
      </c>
      <c r="L3552" s="444">
        <f t="shared" ca="1" si="149"/>
        <v>-730168364240.84753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-730168364240.84753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-3042368184.3368645</v>
      </c>
      <c r="L3553" s="444">
        <f t="shared" ca="1" si="149"/>
        <v>-733210732425.18445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-733210732425.18445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-3055044718.4382687</v>
      </c>
      <c r="L3554" s="444">
        <f t="shared" ca="1" si="149"/>
        <v>-736265777143.62268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-736265777143.62268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-3067774071.4317613</v>
      </c>
      <c r="L3555" s="444">
        <f t="shared" ca="1" si="149"/>
        <v>-739333551215.05444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-739333551215.05444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-3080556463.39606</v>
      </c>
      <c r="L3556" s="444">
        <f t="shared" ca="1" si="149"/>
        <v>-742414107678.45056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-742414107678.45056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-3093392115.3268771</v>
      </c>
      <c r="L3557" s="444">
        <f t="shared" ca="1" si="149"/>
        <v>-745507499793.77747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-745507499793.77747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-3106281249.1407394</v>
      </c>
      <c r="L3558" s="444">
        <f t="shared" ca="1" si="149"/>
        <v>-748613781042.91821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-748613781042.91821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-3119224087.6788259</v>
      </c>
      <c r="L3559" s="444">
        <f t="shared" ca="1" si="149"/>
        <v>-751733005130.59705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-751733005130.59705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-3132220854.7108212</v>
      </c>
      <c r="L3560" s="444">
        <f t="shared" ca="1" si="149"/>
        <v>-754865225985.30786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-754865225985.30786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-3145271774.9387827</v>
      </c>
      <c r="L3561" s="444">
        <f t="shared" ca="1" si="149"/>
        <v>-758010497760.2467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-758010497760.2467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-3158377074.0010281</v>
      </c>
      <c r="L3562" s="444">
        <f t="shared" ca="1" si="149"/>
        <v>-761168874834.24768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-761168874834.24768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-3171536978.4760318</v>
      </c>
      <c r="L3563" s="444">
        <f t="shared" ca="1" si="149"/>
        <v>-764340411812.72375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-764340411812.72375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-3184751715.8863487</v>
      </c>
      <c r="L3564" s="444">
        <f t="shared" ca="1" si="149"/>
        <v>-767525163528.61011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-767525163528.61011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-3198021514.7025423</v>
      </c>
      <c r="L3565" s="444">
        <f t="shared" ca="1" si="149"/>
        <v>-770723185043.31262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-770723185043.31262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-3211346604.347136</v>
      </c>
      <c r="L3566" s="444">
        <f t="shared" ca="1" si="149"/>
        <v>-773934531647.65979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-773934531647.65979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-3224727215.1985826</v>
      </c>
      <c r="L3567" s="444">
        <f t="shared" ca="1" si="149"/>
        <v>-777159258862.8584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-777159258862.8584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-3238163578.5952435</v>
      </c>
      <c r="L3568" s="444">
        <f t="shared" ca="1" si="149"/>
        <v>-780397422441.45361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-780397422441.45361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-3251655926.8393898</v>
      </c>
      <c r="L3569" s="444">
        <f t="shared" ca="1" si="149"/>
        <v>-783649078368.29297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-783649078368.29297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-3265204493.2012205</v>
      </c>
      <c r="L3570" s="444">
        <f t="shared" ca="1" si="149"/>
        <v>-786914282861.49414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-786914282861.49414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-3278809511.9228921</v>
      </c>
      <c r="L3571" s="444">
        <f t="shared" ca="1" si="149"/>
        <v>-790193092373.41699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-790193092373.41699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-3292471218.2225709</v>
      </c>
      <c r="L3572" s="444">
        <f t="shared" ca="1" si="149"/>
        <v>-793485563591.63953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-793485563591.63953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-3306189848.2984982</v>
      </c>
      <c r="L3573" s="444">
        <f t="shared" ca="1" si="149"/>
        <v>-796791753439.93799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-796791753439.93799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-3319965639.333075</v>
      </c>
      <c r="L3574" s="444">
        <f t="shared" ca="1" si="149"/>
        <v>-800111719079.27112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-800111719079.27112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-3333798829.496963</v>
      </c>
      <c r="L3575" s="444">
        <f t="shared" ca="1" si="149"/>
        <v>-803445517908.76807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-803445517908.76807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-3347689657.9532003</v>
      </c>
      <c r="L3576" s="444">
        <f t="shared" ca="1" si="149"/>
        <v>-806793207566.72131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-806793207566.72131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-3361638364.8613386</v>
      </c>
      <c r="L3577" s="444">
        <f t="shared" ca="1" si="149"/>
        <v>-810154845931.58264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-810154845931.58264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-3375645191.3815942</v>
      </c>
      <c r="L3578" s="444">
        <f t="shared" ref="L3578:L3832" ca="1" si="154">I3578-J3578+K3578</f>
        <v>-813530491122.96423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-813530491122.96423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-3389710379.6790175</v>
      </c>
      <c r="L3579" s="444">
        <f t="shared" ca="1" si="154"/>
        <v>-816920201502.64331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-816920201502.64331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-3403834172.9276805</v>
      </c>
      <c r="L3580" s="444">
        <f t="shared" ca="1" si="154"/>
        <v>-820324035675.57104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-820324035675.57104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-3418016815.3148794</v>
      </c>
      <c r="L3581" s="444">
        <f t="shared" ca="1" si="154"/>
        <v>-823742052490.88586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-823742052490.88586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-3432258552.0453577</v>
      </c>
      <c r="L3582" s="444">
        <f t="shared" ca="1" si="154"/>
        <v>-827174311042.93127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-827174311042.93127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-3446559629.3455467</v>
      </c>
      <c r="L3583" s="444">
        <f t="shared" ca="1" si="154"/>
        <v>-830620870672.27686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-830620870672.27686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-3460920294.4678202</v>
      </c>
      <c r="L3584" s="444">
        <f t="shared" ca="1" si="154"/>
        <v>-834081790966.74463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-834081790966.74463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-3475340795.6947694</v>
      </c>
      <c r="L3585" s="444">
        <f t="shared" ca="1" si="154"/>
        <v>-837557131762.43945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-837557131762.43945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-3489821382.3434978</v>
      </c>
      <c r="L3586" s="444">
        <f t="shared" ca="1" si="154"/>
        <v>-841046953144.78296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-841046953144.78296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-3504362304.7699289</v>
      </c>
      <c r="L3587" s="444">
        <f t="shared" ca="1" si="154"/>
        <v>-844551315449.55286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-844551315449.55286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-3518963814.373137</v>
      </c>
      <c r="L3588" s="444">
        <f t="shared" ca="1" si="154"/>
        <v>-848070279263.92603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-848070279263.92603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-3533626163.5996919</v>
      </c>
      <c r="L3589" s="444">
        <f t="shared" ca="1" si="154"/>
        <v>-851603905427.52576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-851603905427.52576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-3548349605.9480238</v>
      </c>
      <c r="L3590" s="444">
        <f t="shared" ca="1" si="154"/>
        <v>-855152255033.47375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-855152255033.47375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-3563134395.9728074</v>
      </c>
      <c r="L3591" s="444">
        <f t="shared" ca="1" si="154"/>
        <v>-858715389429.44653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-858715389429.44653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-3577980789.28936</v>
      </c>
      <c r="L3592" s="444">
        <f t="shared" ca="1" si="154"/>
        <v>-862293370218.73584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-862293370218.73584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-3592889042.5780659</v>
      </c>
      <c r="L3593" s="444">
        <f t="shared" ca="1" si="154"/>
        <v>-865886259261.31396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-865886259261.31396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-3607859413.5888081</v>
      </c>
      <c r="L3594" s="444">
        <f t="shared" ca="1" si="154"/>
        <v>-869494118674.90283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-869494118674.90283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-3622892161.1454277</v>
      </c>
      <c r="L3595" s="444">
        <f t="shared" ca="1" si="154"/>
        <v>-873117010836.04822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-873117010836.04822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-3637987545.1502008</v>
      </c>
      <c r="L3596" s="444">
        <f t="shared" ca="1" si="154"/>
        <v>-876754998381.19836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-876754998381.19836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-3653145826.5883265</v>
      </c>
      <c r="L3597" s="444">
        <f t="shared" ca="1" si="154"/>
        <v>-880408144207.78674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-880408144207.78674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-3668367267.5324445</v>
      </c>
      <c r="L3598" s="444">
        <f t="shared" ca="1" si="154"/>
        <v>-884076511475.31921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-884076511475.31921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-3683652131.1471634</v>
      </c>
      <c r="L3599" s="444">
        <f t="shared" ca="1" si="154"/>
        <v>-887760163606.46643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-887760163606.46643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-3699000681.6936102</v>
      </c>
      <c r="L3600" s="444">
        <f t="shared" ca="1" si="154"/>
        <v>-891459164288.16003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-891459164288.16003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-3714413184.5339999</v>
      </c>
      <c r="L3601" s="444">
        <f t="shared" ca="1" si="154"/>
        <v>-895173577472.69409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-895173577472.69409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-3729889906.1362252</v>
      </c>
      <c r="L3602" s="444">
        <f t="shared" ca="1" si="154"/>
        <v>-898903467378.83032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-898903467378.83032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-3745431114.0784597</v>
      </c>
      <c r="L3603" s="444">
        <f t="shared" ca="1" si="154"/>
        <v>-902648898492.90881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-902648898492.90881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-3761037077.0537868</v>
      </c>
      <c r="L3604" s="444">
        <f t="shared" ca="1" si="154"/>
        <v>-906409935569.96265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-906409935569.96265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-3776708064.8748441</v>
      </c>
      <c r="L3605" s="444">
        <f t="shared" ca="1" si="154"/>
        <v>-910186643634.83752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-910186643634.83752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-3792444348.4784894</v>
      </c>
      <c r="L3606" s="444">
        <f t="shared" ca="1" si="154"/>
        <v>-913979087983.31604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-913979087983.31604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-3808246199.9304829</v>
      </c>
      <c r="L3607" s="444">
        <f t="shared" ca="1" si="154"/>
        <v>-917787334183.24658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-917787334183.24658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-3824113892.4301939</v>
      </c>
      <c r="L3608" s="444">
        <f t="shared" ca="1" si="154"/>
        <v>-921611448075.67676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-921611448075.67676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-3840047700.3153195</v>
      </c>
      <c r="L3609" s="444">
        <f t="shared" ca="1" si="154"/>
        <v>-925451495775.99207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-925451495775.99207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-3856047899.0666342</v>
      </c>
      <c r="L3610" s="444">
        <f t="shared" ca="1" si="154"/>
        <v>-929307543675.05872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-929307543675.05872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-3872114765.3127441</v>
      </c>
      <c r="L3611" s="444">
        <f t="shared" ca="1" si="154"/>
        <v>-933179658440.37146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-933179658440.37146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-3888248576.8348813</v>
      </c>
      <c r="L3612" s="444">
        <f t="shared" ca="1" si="154"/>
        <v>-937067907017.2063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-937067907017.2063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-3904449612.5716934</v>
      </c>
      <c r="L3613" s="444">
        <f t="shared" ca="1" si="154"/>
        <v>-940972356629.77795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-940972356629.77795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-3920718152.6240749</v>
      </c>
      <c r="L3614" s="444">
        <f t="shared" ca="1" si="154"/>
        <v>-944893074782.40198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-944893074782.40198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-3937054478.2600083</v>
      </c>
      <c r="L3615" s="444">
        <f t="shared" ca="1" si="154"/>
        <v>-948830129260.66199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-948830129260.66199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-3953458871.919425</v>
      </c>
      <c r="L3616" s="444">
        <f t="shared" ca="1" si="154"/>
        <v>-952783588132.58142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-952783588132.58142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-3969931617.219089</v>
      </c>
      <c r="L3617" s="444">
        <f t="shared" ca="1" si="154"/>
        <v>-956753519749.80054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-956753519749.80054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-3986472998.9575024</v>
      </c>
      <c r="L3618" s="444">
        <f t="shared" ca="1" si="154"/>
        <v>-960739992748.75806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-960739992748.75806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-4003083303.1198249</v>
      </c>
      <c r="L3619" s="444">
        <f t="shared" ca="1" si="154"/>
        <v>-964743076051.87793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-964743076051.87793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-4019762816.8828254</v>
      </c>
      <c r="L3620" s="444">
        <f t="shared" ca="1" si="154"/>
        <v>-968762838868.76074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-968762838868.76074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-4036511828.6198363</v>
      </c>
      <c r="L3621" s="444">
        <f t="shared" ca="1" si="154"/>
        <v>-972799350697.38062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-972799350697.38062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-4053330627.9057527</v>
      </c>
      <c r="L3622" s="444">
        <f t="shared" ca="1" si="154"/>
        <v>-976852681325.28638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-976852681325.28638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-4070219505.5220265</v>
      </c>
      <c r="L3623" s="444">
        <f t="shared" ca="1" si="154"/>
        <v>-980922900830.80835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-980922900830.80835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-4087178753.4617014</v>
      </c>
      <c r="L3624" s="444">
        <f t="shared" ca="1" si="154"/>
        <v>-985010079584.27002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-985010079584.27002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-4104208664.9344587</v>
      </c>
      <c r="L3625" s="444">
        <f t="shared" ca="1" si="154"/>
        <v>-989114288249.20447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-989114288249.20447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-4121309534.371685</v>
      </c>
      <c r="L3626" s="444">
        <f t="shared" ca="1" si="154"/>
        <v>-993235597783.57617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-993235597783.57617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-4138481657.4315672</v>
      </c>
      <c r="L3627" s="444">
        <f t="shared" ca="1" si="154"/>
        <v>-997374079441.00769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-997374079441.00769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-4155725331.0041986</v>
      </c>
      <c r="L3628" s="444">
        <f t="shared" ca="1" si="154"/>
        <v>-1001529804772.0118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-1001529804772.0118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-4173040853.2167163</v>
      </c>
      <c r="L3629" s="444">
        <f t="shared" ca="1" si="154"/>
        <v>-1005702845625.2285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-1005702845625.2285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-4190428523.4384522</v>
      </c>
      <c r="L3630" s="444">
        <f t="shared" ca="1" si="154"/>
        <v>-1009893274148.667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-1009893274148.667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-4207888642.2861128</v>
      </c>
      <c r="L3631" s="444">
        <f t="shared" ca="1" si="154"/>
        <v>-1014101162790.9531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-1014101162790.9531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-4225421511.6289711</v>
      </c>
      <c r="L3632" s="444">
        <f t="shared" ca="1" si="154"/>
        <v>-1018326584302.5822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-1018326584302.5822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-4243027434.5940919</v>
      </c>
      <c r="L3633" s="444">
        <f t="shared" ca="1" si="154"/>
        <v>-1022569611737.1763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-1022569611737.1763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-4260706715.5715675</v>
      </c>
      <c r="L3634" s="444">
        <f t="shared" ca="1" si="154"/>
        <v>-1026830318452.7478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-1026830318452.7478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-4278459660.2197828</v>
      </c>
      <c r="L3635" s="444">
        <f t="shared" ca="1" si="154"/>
        <v>-1031108778112.9675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-1031108778112.9675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-4296286575.4706974</v>
      </c>
      <c r="L3636" s="444">
        <f t="shared" ca="1" si="154"/>
        <v>-1035405064688.4382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-1035405064688.4382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-4314187769.5351591</v>
      </c>
      <c r="L3637" s="444">
        <f t="shared" ca="1" si="154"/>
        <v>-1039719252457.9734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-1039719252457.9734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-4332163551.9082222</v>
      </c>
      <c r="L3638" s="444">
        <f t="shared" ca="1" si="154"/>
        <v>-1044051416009.8816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-1044051416009.8816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-4350214233.374507</v>
      </c>
      <c r="L3639" s="444">
        <f t="shared" ca="1" si="154"/>
        <v>-1048401630243.2561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-1048401630243.2561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-4368340126.013567</v>
      </c>
      <c r="L3640" s="444">
        <f t="shared" ca="1" si="154"/>
        <v>-1052769970369.2697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-1052769970369.2697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-4386541543.2052898</v>
      </c>
      <c r="L3641" s="444">
        <f t="shared" ca="1" si="154"/>
        <v>-1057156511912.475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-1057156511912.475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-4404818799.6353121</v>
      </c>
      <c r="L3642" s="444">
        <f t="shared" ca="1" si="154"/>
        <v>-1061561330712.1102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-1061561330712.1102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-4423172211.3004599</v>
      </c>
      <c r="L3643" s="444">
        <f t="shared" ca="1" si="154"/>
        <v>-1065984502923.4106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-1065984502923.4106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-4441602095.5142117</v>
      </c>
      <c r="L3644" s="444">
        <f t="shared" ca="1" si="154"/>
        <v>-1070426105018.9248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-1070426105018.9248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-4460108770.9121866</v>
      </c>
      <c r="L3645" s="444">
        <f t="shared" ca="1" si="154"/>
        <v>-1074886213789.837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-1074886213789.837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-4478692557.457654</v>
      </c>
      <c r="L3646" s="444">
        <f t="shared" ca="1" si="154"/>
        <v>-1079364906347.2947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-1079364906347.2947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-4497353776.4470615</v>
      </c>
      <c r="L3647" s="444">
        <f t="shared" ca="1" si="154"/>
        <v>-1083862260123.7417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-1083862260123.7417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-4516092750.5155897</v>
      </c>
      <c r="L3648" s="444">
        <f t="shared" ca="1" si="154"/>
        <v>-1088378352874.2573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-1088378352874.2573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-4534909803.6427393</v>
      </c>
      <c r="L3649" s="444">
        <f t="shared" ca="1" si="154"/>
        <v>-1092913262677.9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-1092913262677.9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-4553805261.157917</v>
      </c>
      <c r="L3650" s="444">
        <f t="shared" ca="1" si="154"/>
        <v>-1097467067939.058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-1097467067939.058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-4572779449.7460747</v>
      </c>
      <c r="L3651" s="444">
        <f t="shared" ca="1" si="154"/>
        <v>-1102039847388.804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-1102039847388.804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-4591832697.4533501</v>
      </c>
      <c r="L3652" s="444">
        <f t="shared" ca="1" si="154"/>
        <v>-1106631680086.2573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-1106631680086.2573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-4610965333.6927385</v>
      </c>
      <c r="L3653" s="444">
        <f t="shared" ca="1" si="154"/>
        <v>-1111242645419.95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-1111242645419.95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-4630177689.2497911</v>
      </c>
      <c r="L3654" s="444">
        <f t="shared" ca="1" si="154"/>
        <v>-1115872823109.1997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-1115872823109.1997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-4649470096.288332</v>
      </c>
      <c r="L3655" s="444">
        <f t="shared" ca="1" si="154"/>
        <v>-1120522293205.488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-1120522293205.488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-4668842888.3562002</v>
      </c>
      <c r="L3656" s="444">
        <f t="shared" ca="1" si="154"/>
        <v>-1125191136093.8442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-1125191136093.8442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-4688296400.3910179</v>
      </c>
      <c r="L3657" s="444">
        <f t="shared" ca="1" si="154"/>
        <v>-1129879432494.2354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-1129879432494.2354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-4707830968.7259808</v>
      </c>
      <c r="L3658" s="444">
        <f t="shared" ca="1" si="154"/>
        <v>-1134587263462.9614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-1134587263462.9614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-4727446931.0956726</v>
      </c>
      <c r="L3659" s="444">
        <f t="shared" ca="1" si="154"/>
        <v>-1139314710394.0571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-1139314710394.0571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-4747144626.6419048</v>
      </c>
      <c r="L3660" s="444">
        <f t="shared" ca="1" si="154"/>
        <v>-1144061855020.699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-1144061855020.699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-4766924395.9195786</v>
      </c>
      <c r="L3661" s="444">
        <f t="shared" ca="1" si="154"/>
        <v>-1148828779416.6187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-1148828779416.6187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-4786786580.9025774</v>
      </c>
      <c r="L3662" s="444">
        <f t="shared" ca="1" si="154"/>
        <v>-1153615565997.5212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-1153615565997.5212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-4806731524.9896717</v>
      </c>
      <c r="L3663" s="444">
        <f t="shared" ca="1" si="154"/>
        <v>-1158422297522.511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-1158422297522.511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-4826759573.0104628</v>
      </c>
      <c r="L3664" s="444">
        <f t="shared" ca="1" si="154"/>
        <v>-1163249057095.5215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-1163249057095.5215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-4846871071.2313395</v>
      </c>
      <c r="L3665" s="444">
        <f t="shared" ca="1" si="154"/>
        <v>-1168095928166.7529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-1168095928166.7529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-4867066367.3614702</v>
      </c>
      <c r="L3666" s="444">
        <f t="shared" ca="1" si="154"/>
        <v>-1172962994534.1145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-1172962994534.1145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-4887345810.5588102</v>
      </c>
      <c r="L3667" s="444">
        <f t="shared" ca="1" si="154"/>
        <v>-1177850340344.6733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-1177850340344.6733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-4907709751.4361391</v>
      </c>
      <c r="L3668" s="444">
        <f t="shared" ca="1" si="154"/>
        <v>-1182758050096.1094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-1182758050096.1094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-4928158542.0671225</v>
      </c>
      <c r="L3669" s="444">
        <f t="shared" ca="1" si="154"/>
        <v>-1187686208638.1765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-1187686208638.1765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-4948692535.9924021</v>
      </c>
      <c r="L3670" s="444">
        <f t="shared" ca="1" si="154"/>
        <v>-1192634901174.1689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-1192634901174.1689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-4969312088.2257042</v>
      </c>
      <c r="L3671" s="444">
        <f t="shared" ca="1" si="154"/>
        <v>-1197604213262.3945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-1197604213262.3945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-4990017555.2599773</v>
      </c>
      <c r="L3672" s="444">
        <f t="shared" ca="1" si="154"/>
        <v>-1202594230817.6545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-1202594230817.6545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-5010809295.0735607</v>
      </c>
      <c r="L3673" s="444">
        <f t="shared" ca="1" si="154"/>
        <v>-1207605040112.728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-1207605040112.728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-5031687667.1363668</v>
      </c>
      <c r="L3674" s="444">
        <f t="shared" ca="1" si="154"/>
        <v>-1212636727779.8645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-1212636727779.8645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-5052653032.4161024</v>
      </c>
      <c r="L3675" s="444">
        <f t="shared" ca="1" si="154"/>
        <v>-1217689380812.2805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-1217689380812.2805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-5073705753.3845024</v>
      </c>
      <c r="L3676" s="444">
        <f t="shared" ca="1" si="154"/>
        <v>-1222763086565.665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-1222763086565.665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-5094846194.0236044</v>
      </c>
      <c r="L3677" s="444">
        <f t="shared" ca="1" si="154"/>
        <v>-1227857932759.6887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-1227857932759.6887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-5116074719.832036</v>
      </c>
      <c r="L3678" s="444">
        <f t="shared" ca="1" si="154"/>
        <v>-1232974007479.5208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-1232974007479.5208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-5137391697.831336</v>
      </c>
      <c r="L3679" s="444">
        <f t="shared" ca="1" si="154"/>
        <v>-1238111399177.3521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-1238111399177.3521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-5158797496.5723</v>
      </c>
      <c r="L3680" s="444">
        <f t="shared" ca="1" si="154"/>
        <v>-1243270196673.9243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-1243270196673.9243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-5180292486.1413517</v>
      </c>
      <c r="L3681" s="444">
        <f t="shared" ca="1" si="154"/>
        <v>-1248450489160.0657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-1248450489160.0657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-5201877038.1669407</v>
      </c>
      <c r="L3682" s="444">
        <f t="shared" ca="1" si="154"/>
        <v>-1253652366198.2327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-1253652366198.2327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-5223551525.8259697</v>
      </c>
      <c r="L3683" s="444">
        <f t="shared" ca="1" si="154"/>
        <v>-1258875917724.0586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-1258875917724.0586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-5245316323.8502445</v>
      </c>
      <c r="L3684" s="444">
        <f t="shared" ca="1" si="154"/>
        <v>-1264121234047.9089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-1264121234047.9089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-5267171808.5329542</v>
      </c>
      <c r="L3685" s="444">
        <f t="shared" ca="1" si="154"/>
        <v>-1269388405856.4419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-1269388405856.4419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-5289118357.7351742</v>
      </c>
      <c r="L3686" s="444">
        <f t="shared" ca="1" si="154"/>
        <v>-1274677524214.177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-1274677524214.177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-5311156350.8924046</v>
      </c>
      <c r="L3687" s="444">
        <f t="shared" ca="1" si="154"/>
        <v>-1279988680565.0693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-1279988680565.0693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-5333286169.021122</v>
      </c>
      <c r="L3688" s="444">
        <f t="shared" ca="1" si="154"/>
        <v>-1285321966734.0906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-1285321966734.0906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-5355508194.7253771</v>
      </c>
      <c r="L3689" s="444">
        <f t="shared" ca="1" si="154"/>
        <v>-1290677474928.8159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-1290677474928.8159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-5377822812.2033997</v>
      </c>
      <c r="L3690" s="444">
        <f t="shared" ca="1" si="154"/>
        <v>-1296055297741.0193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-1296055297741.0193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-5400230407.2542467</v>
      </c>
      <c r="L3691" s="444">
        <f t="shared" ca="1" si="154"/>
        <v>-1301455528148.2734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-1301455528148.2734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-5422731367.2844725</v>
      </c>
      <c r="L3692" s="444">
        <f t="shared" ca="1" si="154"/>
        <v>-1306878259515.5579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-1306878259515.5579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-5445326081.3148241</v>
      </c>
      <c r="L3693" s="444">
        <f t="shared" ca="1" si="154"/>
        <v>-1312323585596.8728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-1312323585596.8728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-5468014939.9869699</v>
      </c>
      <c r="L3694" s="444">
        <f t="shared" ca="1" si="154"/>
        <v>-1317791600536.8599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-1317791600536.8599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-5490798335.5702496</v>
      </c>
      <c r="L3695" s="444">
        <f t="shared" ca="1" si="154"/>
        <v>-1323282398872.4302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-1323282398872.4302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-5513676661.9684591</v>
      </c>
      <c r="L3696" s="444">
        <f t="shared" ca="1" si="154"/>
        <v>-1328796075534.3987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-1328796075534.3987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-5536650314.7266607</v>
      </c>
      <c r="L3697" s="444">
        <f t="shared" ca="1" si="154"/>
        <v>-1334332725849.1252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-1334332725849.1252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-5559719691.038022</v>
      </c>
      <c r="L3698" s="444">
        <f t="shared" ca="1" si="154"/>
        <v>-1339892445540.1633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-1339892445540.1633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-5582885189.7506809</v>
      </c>
      <c r="L3699" s="444">
        <f t="shared" ca="1" si="154"/>
        <v>-1345475330729.9141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-1345475330729.9141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-5606147211.3746414</v>
      </c>
      <c r="L3700" s="444">
        <f t="shared" ca="1" si="154"/>
        <v>-1351081477941.2888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-1351081477941.2888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-5629506158.0887032</v>
      </c>
      <c r="L3701" s="444">
        <f t="shared" ca="1" si="154"/>
        <v>-1356710984099.3774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-1356710984099.3774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-5652962433.747406</v>
      </c>
      <c r="L3702" s="444">
        <f t="shared" ca="1" si="154"/>
        <v>-1362363946533.1248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-1362363946533.1248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-5676516443.8880196</v>
      </c>
      <c r="L3703" s="444">
        <f t="shared" ca="1" si="154"/>
        <v>-1368040462977.0127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-1368040462977.0127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-5700168595.7375526</v>
      </c>
      <c r="L3704" s="444">
        <f t="shared" ca="1" si="154"/>
        <v>-1373740631572.7502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-1373740631572.7502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-5723919298.2197924</v>
      </c>
      <c r="L3705" s="444">
        <f t="shared" ca="1" si="154"/>
        <v>-1379464550870.97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-1379464550870.97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-5747768961.9623747</v>
      </c>
      <c r="L3706" s="444">
        <f t="shared" ca="1" si="154"/>
        <v>-1385212319832.9324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-1385212319832.9324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-5771717999.3038845</v>
      </c>
      <c r="L3707" s="444">
        <f t="shared" ca="1" si="154"/>
        <v>-1390984037832.2363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-1390984037832.2363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-5795766824.3009844</v>
      </c>
      <c r="L3708" s="444">
        <f t="shared" ca="1" si="154"/>
        <v>-1396779804656.5374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-1396779804656.5374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-5819915852.7355719</v>
      </c>
      <c r="L3709" s="444">
        <f t="shared" ca="1" si="154"/>
        <v>-1402599720509.2729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-1402599720509.2729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-5844165502.1219702</v>
      </c>
      <c r="L3710" s="444">
        <f t="shared" ca="1" si="154"/>
        <v>-1408443886011.395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-1408443886011.395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-5868516191.7141457</v>
      </c>
      <c r="L3711" s="444">
        <f t="shared" ca="1" si="154"/>
        <v>-1414312402203.1091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-1414312402203.1091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-5892968342.5129547</v>
      </c>
      <c r="L3712" s="444">
        <f t="shared" ca="1" si="154"/>
        <v>-1420205370545.6221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-1420205370545.6221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-5917522377.2734251</v>
      </c>
      <c r="L3713" s="444">
        <f t="shared" ca="1" si="154"/>
        <v>-1426122892922.8955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-1426122892922.8955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-5942178720.5120649</v>
      </c>
      <c r="L3714" s="444">
        <f t="shared" ca="1" si="154"/>
        <v>-1432065071643.4075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-1432065071643.4075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-5966937798.5141973</v>
      </c>
      <c r="L3715" s="444">
        <f t="shared" ca="1" si="154"/>
        <v>-1438032009441.9216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-1438032009441.9216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-5991800039.3413401</v>
      </c>
      <c r="L3716" s="444">
        <f t="shared" ca="1" si="154"/>
        <v>-1444023809481.2629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-1444023809481.2629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-6016765872.8385954</v>
      </c>
      <c r="L3717" s="444">
        <f t="shared" ca="1" si="154"/>
        <v>-1450040575354.1016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-1450040575354.1016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-6041835730.6420898</v>
      </c>
      <c r="L3718" s="444">
        <f t="shared" ca="1" si="154"/>
        <v>-1456082411084.7437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-1456082411084.7437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-6067010046.1864319</v>
      </c>
      <c r="L3719" s="444">
        <f t="shared" ca="1" si="154"/>
        <v>-1462149421130.9302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-1462149421130.9302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-6092289254.7122087</v>
      </c>
      <c r="L3720" s="444">
        <f t="shared" ca="1" si="154"/>
        <v>-1468241710385.6423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-1468241710385.6423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-6117673793.27351</v>
      </c>
      <c r="L3721" s="444">
        <f t="shared" ca="1" si="154"/>
        <v>-1474359384178.9158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-1474359384178.9158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-6143164100.7454824</v>
      </c>
      <c r="L3722" s="444">
        <f t="shared" ca="1" si="154"/>
        <v>-1480502548279.6611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-1480502548279.6611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-6168760617.8319216</v>
      </c>
      <c r="L3723" s="444">
        <f t="shared" ca="1" si="154"/>
        <v>-1486671308897.4932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-1486671308897.4932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-6194463787.0728884</v>
      </c>
      <c r="L3724" s="444">
        <f t="shared" ca="1" si="154"/>
        <v>-1492865772684.5662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-1492865772684.5662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-6220274052.8523588</v>
      </c>
      <c r="L3725" s="444">
        <f t="shared" ca="1" si="154"/>
        <v>-1499086046737.4185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-1499086046737.4185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-6246191861.4059105</v>
      </c>
      <c r="L3726" s="444">
        <f t="shared" ca="1" si="154"/>
        <v>-1505332238598.8245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-1505332238598.8245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-6272217660.8284349</v>
      </c>
      <c r="L3727" s="444">
        <f t="shared" ca="1" si="154"/>
        <v>-1511604456259.6528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-1511604456259.6528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-6298351901.0818863</v>
      </c>
      <c r="L3728" s="444">
        <f t="shared" ca="1" si="154"/>
        <v>-1517902808160.7346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-1517902808160.7346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-6324595034.0030613</v>
      </c>
      <c r="L3729" s="444">
        <f t="shared" ca="1" si="154"/>
        <v>-1524227403194.7378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-1524227403194.7378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-6350947513.3114071</v>
      </c>
      <c r="L3730" s="444">
        <f t="shared" ca="1" si="154"/>
        <v>-1530578350708.0493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-1530578350708.0493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-6377409794.6168718</v>
      </c>
      <c r="L3731" s="444">
        <f t="shared" ca="1" si="154"/>
        <v>-1536955760502.6663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-1536955760502.6663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-6403982335.4277763</v>
      </c>
      <c r="L3732" s="444">
        <f t="shared" ca="1" si="154"/>
        <v>-1543359742838.094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-1543359742838.094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-6430665595.1587248</v>
      </c>
      <c r="L3733" s="444">
        <f t="shared" ca="1" si="154"/>
        <v>-1549790408433.2527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-1549790408433.2527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-6457460035.1385527</v>
      </c>
      <c r="L3734" s="444">
        <f t="shared" ca="1" si="154"/>
        <v>-1556247868468.3914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-1556247868468.3914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-6484366118.6182976</v>
      </c>
      <c r="L3735" s="444">
        <f t="shared" ca="1" si="154"/>
        <v>-1562732234587.0098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-1562732234587.0098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-6511384310.7792072</v>
      </c>
      <c r="L3736" s="444">
        <f t="shared" ca="1" si="154"/>
        <v>-1569243618897.7891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-1569243618897.7891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-6538515078.7407875</v>
      </c>
      <c r="L3737" s="444">
        <f t="shared" ca="1" si="154"/>
        <v>-1575782133976.5298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-1575782133976.5298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-6565758891.5688744</v>
      </c>
      <c r="L3738" s="444">
        <f t="shared" ca="1" si="154"/>
        <v>-1582347892868.0986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-1582347892868.0986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-6593116220.2837439</v>
      </c>
      <c r="L3739" s="444">
        <f t="shared" ca="1" si="154"/>
        <v>-1588941009088.3823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-1588941009088.3823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-6620587537.8682594</v>
      </c>
      <c r="L3740" s="444">
        <f t="shared" ca="1" si="154"/>
        <v>-1595561596626.2505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-1595561596626.2505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-6648173319.2760439</v>
      </c>
      <c r="L3741" s="444">
        <f t="shared" ca="1" si="154"/>
        <v>-1602209769945.5266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-1602209769945.5266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-6675874041.4396944</v>
      </c>
      <c r="L3742" s="444">
        <f t="shared" ca="1" si="154"/>
        <v>-1608885643986.9663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-1608885643986.9663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-6703690183.279026</v>
      </c>
      <c r="L3743" s="444">
        <f t="shared" ca="1" si="154"/>
        <v>-1615589334170.2454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-1615589334170.2454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-6731622225.7093554</v>
      </c>
      <c r="L3744" s="444">
        <f t="shared" ca="1" si="154"/>
        <v>-1622320956395.9548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-1622320956395.9548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-6759670651.6498117</v>
      </c>
      <c r="L3745" s="444">
        <f t="shared" ca="1" si="154"/>
        <v>-1629080627047.6047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-1629080627047.6047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-6787835946.0316868</v>
      </c>
      <c r="L3746" s="444">
        <f t="shared" ca="1" si="154"/>
        <v>-1635868462993.6365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-1635868462993.6365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-6816118595.806819</v>
      </c>
      <c r="L3747" s="444">
        <f t="shared" ca="1" si="154"/>
        <v>-1642684581589.4434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-1642684581589.4434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-6844519089.9560137</v>
      </c>
      <c r="L3748" s="444">
        <f t="shared" ca="1" si="154"/>
        <v>-1649529100679.3994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-1649529100679.3994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-6873037919.4974976</v>
      </c>
      <c r="L3749" s="444">
        <f t="shared" ca="1" si="154"/>
        <v>-1656402138598.897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-1656402138598.897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-6901675577.4954042</v>
      </c>
      <c r="L3750" s="444">
        <f t="shared" ca="1" si="154"/>
        <v>-1663303814176.3923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-1663303814176.3923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-6930432559.0683012</v>
      </c>
      <c r="L3751" s="444">
        <f t="shared" ca="1" si="154"/>
        <v>-1670234246735.4607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-1670234246735.4607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-6959309361.3977528</v>
      </c>
      <c r="L3752" s="444">
        <f t="shared" ca="1" si="154"/>
        <v>-1677193556096.8584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-1677193556096.8584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-6988306483.7369099</v>
      </c>
      <c r="L3753" s="444">
        <f t="shared" ca="1" si="154"/>
        <v>-1684181862580.5952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-1684181862580.5952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-7017424427.4191465</v>
      </c>
      <c r="L3754" s="444">
        <f t="shared" ca="1" si="154"/>
        <v>-1691199287008.0144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-1691199287008.0144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-7046663695.8667269</v>
      </c>
      <c r="L3755" s="444">
        <f t="shared" ca="1" si="154"/>
        <v>-1698245950703.8811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-1698245950703.8811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-7076024794.5995045</v>
      </c>
      <c r="L3756" s="444">
        <f t="shared" ca="1" si="154"/>
        <v>-1705321975498.4807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-1705321975498.4807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-7105508231.2436695</v>
      </c>
      <c r="L3757" s="444">
        <f t="shared" ca="1" si="154"/>
        <v>-1712427483729.7244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-1712427483729.7244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-7135114515.5405178</v>
      </c>
      <c r="L3758" s="444">
        <f t="shared" ca="1" si="154"/>
        <v>-1719562598245.2649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-1719562598245.2649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-7164844159.3552704</v>
      </c>
      <c r="L3759" s="444">
        <f t="shared" ca="1" si="154"/>
        <v>-1726727442404.6201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-1726727442404.6201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-7194697676.6859169</v>
      </c>
      <c r="L3760" s="444">
        <f t="shared" ca="1" si="154"/>
        <v>-1733922140081.3062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-1733922140081.3062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-7224675583.6721087</v>
      </c>
      <c r="L3761" s="444">
        <f t="shared" ca="1" si="154"/>
        <v>-1741146815664.9783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-1741146815664.9783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-7254778398.6040773</v>
      </c>
      <c r="L3762" s="444">
        <f t="shared" ca="1" si="154"/>
        <v>-1748401594063.5823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-1748401594063.5823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-7285006641.9315939</v>
      </c>
      <c r="L3763" s="444">
        <f t="shared" ca="1" si="154"/>
        <v>-1755686600705.5139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-1755686600705.5139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-7315360836.2729731</v>
      </c>
      <c r="L3764" s="444">
        <f t="shared" ca="1" si="154"/>
        <v>-1763001961541.7869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-1763001961541.7869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-7345841506.4241114</v>
      </c>
      <c r="L3765" s="444">
        <f t="shared" ca="1" si="154"/>
        <v>-1770347803048.2109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-1770347803048.2109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-7376449179.3675451</v>
      </c>
      <c r="L3766" s="444">
        <f t="shared" ca="1" si="154"/>
        <v>-1777724252227.5784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-1777724252227.5784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-7407184384.2815762</v>
      </c>
      <c r="L3767" s="444">
        <f t="shared" ca="1" si="154"/>
        <v>-1785131436611.8599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-1785131436611.8599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-7438047652.5494156</v>
      </c>
      <c r="L3768" s="444">
        <f t="shared" ca="1" si="154"/>
        <v>-1792569484264.4092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-1792569484264.4092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-7469039517.7683706</v>
      </c>
      <c r="L3769" s="444">
        <f t="shared" ca="1" si="154"/>
        <v>-1800038523782.1775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-1800038523782.1775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-7500160515.7590723</v>
      </c>
      <c r="L3770" s="444">
        <f t="shared" ca="1" si="154"/>
        <v>-1807538684297.9365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-1807538684297.9365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-7531411184.5747366</v>
      </c>
      <c r="L3771" s="444">
        <f t="shared" ca="1" si="154"/>
        <v>-1815070095482.5112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-1815070095482.5112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-7562792064.5104637</v>
      </c>
      <c r="L3772" s="444">
        <f t="shared" ca="1" si="154"/>
        <v>-1822632887547.0217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-1822632887547.0217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-7594303698.1125917</v>
      </c>
      <c r="L3773" s="444">
        <f t="shared" ca="1" si="154"/>
        <v>-1830227191245.1343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-1830227191245.1343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-7625946630.1880579</v>
      </c>
      <c r="L3774" s="444">
        <f t="shared" ca="1" si="154"/>
        <v>-1837853137875.3223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-1837853137875.3223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-7657721407.8138437</v>
      </c>
      <c r="L3775" s="444">
        <f t="shared" ca="1" si="154"/>
        <v>-1845510859283.1362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-1845510859283.1362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-7689628580.3464012</v>
      </c>
      <c r="L3776" s="444">
        <f t="shared" ca="1" si="154"/>
        <v>-1853200487863.4827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-1853200487863.4827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-7721668699.4311781</v>
      </c>
      <c r="L3777" s="444">
        <f t="shared" ca="1" si="154"/>
        <v>-1860922156562.9138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-1860922156562.9138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-7753842319.0121412</v>
      </c>
      <c r="L3778" s="444">
        <f t="shared" ca="1" si="154"/>
        <v>-1868675998881.926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-1868675998881.926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-7786149995.3413582</v>
      </c>
      <c r="L3779" s="444">
        <f t="shared" ca="1" si="154"/>
        <v>-1876462148877.2673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-1876462148877.2673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-7818592286.9886141</v>
      </c>
      <c r="L3780" s="444">
        <f t="shared" ca="1" si="154"/>
        <v>-1884280741164.2559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-1884280741164.2559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-7851169754.8510656</v>
      </c>
      <c r="L3781" s="444">
        <f t="shared" ca="1" si="154"/>
        <v>-1892131910919.1069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-1892131910919.1069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-7883882962.1629457</v>
      </c>
      <c r="L3782" s="444">
        <f t="shared" ca="1" si="154"/>
        <v>-1900015793881.2698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-1900015793881.2698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-7916732474.505291</v>
      </c>
      <c r="L3783" s="444">
        <f t="shared" ca="1" si="154"/>
        <v>-1907932526355.7751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-1907932526355.7751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-7949718859.8157301</v>
      </c>
      <c r="L3784" s="444">
        <f t="shared" ca="1" si="154"/>
        <v>-1915882245215.5908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-1915882245215.5908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-7982842688.3982954</v>
      </c>
      <c r="L3785" s="444">
        <f t="shared" ca="1" si="154"/>
        <v>-1923865087903.989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-1923865087903.989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-8016104532.9332886</v>
      </c>
      <c r="L3786" s="444">
        <f t="shared" ca="1" si="154"/>
        <v>-1931881192436.9224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-1931881192436.9224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-8049504968.4871778</v>
      </c>
      <c r="L3787" s="444">
        <f t="shared" ca="1" si="154"/>
        <v>-1939930697405.4094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-1939930697405.4094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-8083044572.5225401</v>
      </c>
      <c r="L3788" s="444">
        <f t="shared" ca="1" si="154"/>
        <v>-1948013741977.9319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-1948013741977.9319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-8116723924.9080496</v>
      </c>
      <c r="L3789" s="444">
        <f t="shared" ca="1" si="154"/>
        <v>-1956130465902.8398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-1956130465902.8398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-8150543607.9285002</v>
      </c>
      <c r="L3790" s="444">
        <f t="shared" ca="1" si="154"/>
        <v>-1964281009510.7683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-1964281009510.7683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-8184504206.2948675</v>
      </c>
      <c r="L3791" s="444">
        <f t="shared" ca="1" si="154"/>
        <v>-1972465513717.0632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-1972465513717.0632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-8218606307.1544304</v>
      </c>
      <c r="L3792" s="444">
        <f t="shared" ca="1" si="154"/>
        <v>-1980684120024.2178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-1980684120024.2178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-8252850500.1009073</v>
      </c>
      <c r="L3793" s="444">
        <f t="shared" ca="1" si="154"/>
        <v>-1988936970524.3186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-1988936970524.3186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-8287237377.1846609</v>
      </c>
      <c r="L3794" s="444">
        <f t="shared" ca="1" si="154"/>
        <v>-1997224207901.5032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-1997224207901.5032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-8321767532.9229288</v>
      </c>
      <c r="L3795" s="444">
        <f t="shared" ca="1" si="154"/>
        <v>-2005545975434.426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-2005545975434.426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-8356441564.3101082</v>
      </c>
      <c r="L3796" s="444">
        <f t="shared" ca="1" si="154"/>
        <v>-2013902416998.7361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-2013902416998.7361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-8391260070.8280668</v>
      </c>
      <c r="L3797" s="444">
        <f t="shared" ca="1" si="154"/>
        <v>-2022293677069.5642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-2022293677069.5642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-8426223654.4565172</v>
      </c>
      <c r="L3798" s="444">
        <f t="shared" ca="1" si="154"/>
        <v>-2030719900724.0208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-2030719900724.0208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-8461332919.6834192</v>
      </c>
      <c r="L3799" s="444">
        <f t="shared" ca="1" si="154"/>
        <v>-2039181233643.7041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-2039181233643.7041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-8496588473.5154333</v>
      </c>
      <c r="L3800" s="444">
        <f t="shared" ca="1" si="154"/>
        <v>-2047677822117.2195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-2047677822117.2195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-8531990925.4884157</v>
      </c>
      <c r="L3801" s="444">
        <f t="shared" ca="1" si="154"/>
        <v>-2056209813042.708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-2056209813042.708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-8567540887.6779499</v>
      </c>
      <c r="L3802" s="444">
        <f t="shared" ca="1" si="154"/>
        <v>-2064777353930.386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-2064777353930.386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-8603238974.7099419</v>
      </c>
      <c r="L3803" s="444">
        <f t="shared" ca="1" si="154"/>
        <v>-2073380592905.0959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-2073380592905.0959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-8639085803.7712326</v>
      </c>
      <c r="L3804" s="444">
        <f t="shared" ca="1" si="154"/>
        <v>-2082019678708.8672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-2082019678708.8672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-8675081994.6202812</v>
      </c>
      <c r="L3805" s="444">
        <f t="shared" ca="1" si="154"/>
        <v>-2090694760703.4875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-2090694760703.4875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-8711228169.5978642</v>
      </c>
      <c r="L3806" s="444">
        <f t="shared" ca="1" si="154"/>
        <v>-2099405988873.0854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-2099405988873.0854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-8747524953.6378555</v>
      </c>
      <c r="L3807" s="444">
        <f t="shared" ca="1" si="154"/>
        <v>-2108153513826.7234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-2108153513826.7234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-8783972974.2780151</v>
      </c>
      <c r="L3808" s="444">
        <f t="shared" ca="1" si="154"/>
        <v>-2116937486801.0015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-2116937486801.0015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-8820572861.6708393</v>
      </c>
      <c r="L3809" s="444">
        <f t="shared" ca="1" si="154"/>
        <v>-2125758059662.6724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-2125758059662.6724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-8857325248.5944672</v>
      </c>
      <c r="L3810" s="444">
        <f t="shared" ca="1" si="154"/>
        <v>-2134615384911.2668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-2134615384911.2668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-8894230770.4636116</v>
      </c>
      <c r="L3811" s="444">
        <f t="shared" ca="1" si="154"/>
        <v>-2143509615681.7305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-2143509615681.7305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-8931290065.3405437</v>
      </c>
      <c r="L3812" s="444">
        <f t="shared" ca="1" si="154"/>
        <v>-2152440905747.071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-2152440905747.071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-8968503773.9461288</v>
      </c>
      <c r="L3813" s="444">
        <f t="shared" ca="1" si="154"/>
        <v>-2161409409521.0171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-2161409409521.0171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-9005872539.6709042</v>
      </c>
      <c r="L3814" s="444">
        <f t="shared" ca="1" si="154"/>
        <v>-2170415282060.688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-2170415282060.688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-9043397008.5862007</v>
      </c>
      <c r="L3815" s="444">
        <f t="shared" ca="1" si="154"/>
        <v>-2179458679069.2742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-2179458679069.2742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-9081077829.4553089</v>
      </c>
      <c r="L3816" s="444">
        <f t="shared" ca="1" si="154"/>
        <v>-2188539756898.7295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-2188539756898.7295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-9118915653.7447052</v>
      </c>
      <c r="L3817" s="444">
        <f t="shared" ca="1" si="154"/>
        <v>-2197658672552.4741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-2197658672552.4741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-9156911135.6353092</v>
      </c>
      <c r="L3818" s="444">
        <f t="shared" ca="1" si="154"/>
        <v>-2206815583688.1094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-2206815583688.1094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-9195064932.0337887</v>
      </c>
      <c r="L3819" s="444">
        <f t="shared" ca="1" si="154"/>
        <v>-2216010648620.1431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-2216010648620.1431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-9233377702.5839291</v>
      </c>
      <c r="L3820" s="444">
        <f t="shared" ca="1" si="154"/>
        <v>-2225244026322.7271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-2225244026322.7271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-9271850109.67803</v>
      </c>
      <c r="L3821" s="444">
        <f t="shared" ca="1" si="154"/>
        <v>-2234515876432.4053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-2234515876432.4053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-9310482818.4683552</v>
      </c>
      <c r="L3822" s="444">
        <f t="shared" ca="1" si="154"/>
        <v>-2243826359250.8735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-2243826359250.8735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-9349276496.8786392</v>
      </c>
      <c r="L3823" s="444">
        <f t="shared" ca="1" si="154"/>
        <v>-2253175635747.752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-2253175635747.752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-9388231815.615633</v>
      </c>
      <c r="L3824" s="444">
        <f t="shared" ca="1" si="154"/>
        <v>-2262563867563.3677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-2262563867563.3677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-9427349448.1806984</v>
      </c>
      <c r="L3825" s="444">
        <f t="shared" ca="1" si="154"/>
        <v>-2271991217011.5483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-2271991217011.5483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-9466630070.8814507</v>
      </c>
      <c r="L3826" s="444">
        <f t="shared" ca="1" si="154"/>
        <v>-2281457847082.4297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-2281457847082.4297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-9506074362.8434563</v>
      </c>
      <c r="L3827" s="444">
        <f t="shared" ca="1" si="154"/>
        <v>-2290963921445.2729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-2290963921445.2729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-9545683006.0219707</v>
      </c>
      <c r="L3828" s="444">
        <f t="shared" ca="1" si="154"/>
        <v>-2300509604451.2949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-2300509604451.2949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-9585456685.213728</v>
      </c>
      <c r="L3829" s="444">
        <f t="shared" ca="1" si="154"/>
        <v>-2310095061136.5088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-2310095061136.5088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-9625396088.0687866</v>
      </c>
      <c r="L3830" s="444">
        <f t="shared" ca="1" si="154"/>
        <v>-2319720457224.5776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-2319720457224.5776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-9665501905.1024075</v>
      </c>
      <c r="L3831" s="444">
        <f t="shared" ca="1" si="154"/>
        <v>-2329385959129.6802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-2329385959129.6802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-9705774829.7070007</v>
      </c>
      <c r="L3832" s="444">
        <f t="shared" ca="1" si="154"/>
        <v>-2339091733959.3872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-2339091733959.3872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-9746215558.164114</v>
      </c>
      <c r="L3833" s="444">
        <f t="shared" ref="L3833:L4087" ca="1" si="159">I3833-J3833+K3833</f>
        <v>-2348837949517.5513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-2348837949517.5513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-9786824789.6564636</v>
      </c>
      <c r="L3834" s="444">
        <f t="shared" ca="1" si="159"/>
        <v>-2358624774307.2075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-2358624774307.2075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-9827603226.2800312</v>
      </c>
      <c r="L3835" s="444">
        <f t="shared" ca="1" si="159"/>
        <v>-2368452377533.4878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-2368452377533.4878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-9868551573.0561981</v>
      </c>
      <c r="L3836" s="444">
        <f t="shared" ca="1" si="159"/>
        <v>-2378320929106.5439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-2378320929106.5439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-9909670537.9439335</v>
      </c>
      <c r="L3837" s="444">
        <f t="shared" ca="1" si="159"/>
        <v>-2388230599644.4878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-2388230599644.4878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-9950960831.8520317</v>
      </c>
      <c r="L3838" s="444">
        <f t="shared" ca="1" si="159"/>
        <v>-2398181560476.3398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-2398181560476.3398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-9992423168.6514168</v>
      </c>
      <c r="L3839" s="444">
        <f t="shared" ca="1" si="159"/>
        <v>-2408173983644.9912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-2408173983644.9912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-10034058265.187464</v>
      </c>
      <c r="L3840" s="444">
        <f t="shared" ca="1" si="159"/>
        <v>-2418208041910.1787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-2418208041910.1787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-10075866841.292412</v>
      </c>
      <c r="L3841" s="444">
        <f t="shared" ca="1" si="159"/>
        <v>-2428283908751.4712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-2428283908751.4712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-10117849619.797796</v>
      </c>
      <c r="L3842" s="444">
        <f t="shared" ca="1" si="159"/>
        <v>-2438401758371.269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-2438401758371.269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-10160007326.546955</v>
      </c>
      <c r="L3843" s="444">
        <f t="shared" ca="1" si="159"/>
        <v>-2448561765697.8159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-2448561765697.8159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-10202340690.407566</v>
      </c>
      <c r="L3844" s="444">
        <f t="shared" ca="1" si="159"/>
        <v>-2458764106388.2236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-2458764106388.2236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-10244850443.284266</v>
      </c>
      <c r="L3845" s="444">
        <f t="shared" ca="1" si="159"/>
        <v>-2469008956831.5078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-2469008956831.5078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-10287537320.131283</v>
      </c>
      <c r="L3846" s="444">
        <f t="shared" ca="1" si="159"/>
        <v>-2479296494151.6392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-2479296494151.6392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-10330402058.965162</v>
      </c>
      <c r="L3847" s="444">
        <f t="shared" ca="1" si="159"/>
        <v>-2489626896210.6045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-2489626896210.6045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-10373445400.877518</v>
      </c>
      <c r="L3848" s="444">
        <f t="shared" ca="1" si="159"/>
        <v>-2500000341611.4819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-2500000341611.4819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-10416668090.047842</v>
      </c>
      <c r="L3849" s="444">
        <f t="shared" ca="1" si="159"/>
        <v>-2510417009701.5298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-2510417009701.5298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-10460070873.756374</v>
      </c>
      <c r="L3850" s="444">
        <f t="shared" ca="1" si="159"/>
        <v>-2520877080575.2861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-2520877080575.2861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-10503654502.397026</v>
      </c>
      <c r="L3851" s="444">
        <f t="shared" ca="1" si="159"/>
        <v>-2531380735077.6831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-2531380735077.6831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-10547419729.490347</v>
      </c>
      <c r="L3852" s="444">
        <f t="shared" ca="1" si="159"/>
        <v>-2541928154807.1733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-2541928154807.1733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-10591367311.696556</v>
      </c>
      <c r="L3853" s="444">
        <f t="shared" ca="1" si="159"/>
        <v>-2552519522118.8701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-2552519522118.8701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-10635498008.828625</v>
      </c>
      <c r="L3854" s="444">
        <f t="shared" ca="1" si="159"/>
        <v>-2563155020127.6987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-2563155020127.6987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-10679812583.865412</v>
      </c>
      <c r="L3855" s="444">
        <f t="shared" ca="1" si="159"/>
        <v>-2573834832711.564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-2573834832711.564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-10724311802.964849</v>
      </c>
      <c r="L3856" s="444">
        <f t="shared" ca="1" si="159"/>
        <v>-2584559144514.5288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-2584559144514.5288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-10768996435.477203</v>
      </c>
      <c r="L3857" s="444">
        <f t="shared" ca="1" si="159"/>
        <v>-2595328140950.0059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-2595328140950.0059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-10813867253.958357</v>
      </c>
      <c r="L3858" s="444">
        <f t="shared" ca="1" si="159"/>
        <v>-2606142008203.9644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-2606142008203.9644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-10858925034.183186</v>
      </c>
      <c r="L3859" s="444">
        <f t="shared" ca="1" si="159"/>
        <v>-2617000933238.1475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-2617000933238.1475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-10904170555.158947</v>
      </c>
      <c r="L3860" s="444">
        <f t="shared" ca="1" si="159"/>
        <v>-2627905103793.3066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-2627905103793.3066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-10949604599.138777</v>
      </c>
      <c r="L3861" s="444">
        <f t="shared" ca="1" si="159"/>
        <v>-2638854708392.4453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-2638854708392.4453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-10995227951.635189</v>
      </c>
      <c r="L3862" s="444">
        <f t="shared" ca="1" si="159"/>
        <v>-2649849936344.0806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-2649849936344.0806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-11041041401.433668</v>
      </c>
      <c r="L3863" s="444">
        <f t="shared" ca="1" si="159"/>
        <v>-2660890977745.5142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-2660890977745.5142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-11087045740.606308</v>
      </c>
      <c r="L3864" s="444">
        <f t="shared" ca="1" si="159"/>
        <v>-2671978023486.1206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-2671978023486.1206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-11133241764.525503</v>
      </c>
      <c r="L3865" s="444">
        <f t="shared" ca="1" si="159"/>
        <v>-2683111265250.646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-2683111265250.646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-11179630271.877691</v>
      </c>
      <c r="L3866" s="444">
        <f t="shared" ca="1" si="159"/>
        <v>-2694290895522.5239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-2694290895522.5239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-11226212064.677183</v>
      </c>
      <c r="L3867" s="444">
        <f t="shared" ca="1" si="159"/>
        <v>-2705517107587.2012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-2705517107587.2012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-11272987948.280005</v>
      </c>
      <c r="L3868" s="444">
        <f t="shared" ca="1" si="159"/>
        <v>-2716790095535.481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-2716790095535.481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-11319958731.397837</v>
      </c>
      <c r="L3869" s="444">
        <f t="shared" ca="1" si="159"/>
        <v>-2728110054266.8789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-2728110054266.8789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-11367125226.111996</v>
      </c>
      <c r="L3870" s="444">
        <f t="shared" ca="1" si="159"/>
        <v>-2739477179492.9907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-2739477179492.9907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-11414488247.887461</v>
      </c>
      <c r="L3871" s="444">
        <f t="shared" ca="1" si="159"/>
        <v>-2750891667740.8784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-2750891667740.8784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-11462048615.586994</v>
      </c>
      <c r="L3872" s="444">
        <f t="shared" ca="1" si="159"/>
        <v>-2762353716356.4653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-2762353716356.4653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-11509807151.485271</v>
      </c>
      <c r="L3873" s="444">
        <f t="shared" ca="1" si="159"/>
        <v>-2773863523507.9507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-2773863523507.9507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-11557764681.283127</v>
      </c>
      <c r="L3874" s="444">
        <f t="shared" ca="1" si="159"/>
        <v>-2785421288189.2339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-2785421288189.2339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-11605922034.121807</v>
      </c>
      <c r="L3875" s="444">
        <f t="shared" ca="1" si="159"/>
        <v>-2797027210223.3555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-2797027210223.3555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-11654280042.597315</v>
      </c>
      <c r="L3876" s="444">
        <f t="shared" ca="1" si="159"/>
        <v>-2808681490265.9526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-2808681490265.9526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-11702839542.774803</v>
      </c>
      <c r="L3877" s="444">
        <f t="shared" ca="1" si="159"/>
        <v>-2820384329808.7275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-2820384329808.7275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-11751601374.203032</v>
      </c>
      <c r="L3878" s="444">
        <f t="shared" ca="1" si="159"/>
        <v>-2832135931182.9307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-2832135931182.9307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-11800566379.928877</v>
      </c>
      <c r="L3879" s="444">
        <f t="shared" ca="1" si="159"/>
        <v>-2843936497562.8594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-2843936497562.8594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-11849735406.511913</v>
      </c>
      <c r="L3880" s="444">
        <f t="shared" ca="1" si="159"/>
        <v>-2855786232969.3711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-2855786232969.3711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-11899109304.039045</v>
      </c>
      <c r="L3881" s="444">
        <f t="shared" ca="1" si="159"/>
        <v>-2867685342273.4102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-2867685342273.4102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-11948688926.13921</v>
      </c>
      <c r="L3882" s="444">
        <f t="shared" ca="1" si="159"/>
        <v>-2879634031199.5493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-2879634031199.5493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-11998475129.998121</v>
      </c>
      <c r="L3883" s="444">
        <f t="shared" ca="1" si="159"/>
        <v>-2891632506329.5474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-2891632506329.5474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-12048468776.373114</v>
      </c>
      <c r="L3884" s="444">
        <f t="shared" ca="1" si="159"/>
        <v>-2903680975105.9204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-2903680975105.9204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-12098670729.608002</v>
      </c>
      <c r="L3885" s="444">
        <f t="shared" ca="1" si="159"/>
        <v>-2915779645835.5283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-2915779645835.5283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-12149081857.648035</v>
      </c>
      <c r="L3886" s="444">
        <f t="shared" ca="1" si="159"/>
        <v>-2927928727693.1763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-2927928727693.1763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-12199703032.054901</v>
      </c>
      <c r="L3887" s="444">
        <f t="shared" ca="1" si="159"/>
        <v>-2940128430725.231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-2940128430725.231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-12250535128.021795</v>
      </c>
      <c r="L3888" s="444">
        <f t="shared" ca="1" si="159"/>
        <v>-2952378965853.2529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-2952378965853.2529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-12301579024.388554</v>
      </c>
      <c r="L3889" s="444">
        <f t="shared" ca="1" si="159"/>
        <v>-2964680544877.6416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-2964680544877.6416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-12352835603.656839</v>
      </c>
      <c r="L3890" s="444">
        <f t="shared" ca="1" si="159"/>
        <v>-2977033380481.2983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-2977033380481.2983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-12404305752.005409</v>
      </c>
      <c r="L3891" s="444">
        <f t="shared" ca="1" si="159"/>
        <v>-2989437686233.3037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-2989437686233.3037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-12455990359.305431</v>
      </c>
      <c r="L3892" s="444">
        <f t="shared" ca="1" si="159"/>
        <v>-3001893676592.6094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-3001893676592.6094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-12507890319.135872</v>
      </c>
      <c r="L3893" s="444">
        <f t="shared" ca="1" si="159"/>
        <v>-3014401566911.7451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-3014401566911.7451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-12560006528.798939</v>
      </c>
      <c r="L3894" s="444">
        <f t="shared" ca="1" si="159"/>
        <v>-3026961573440.5439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-3026961573440.5439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-12612339889.3356</v>
      </c>
      <c r="L3895" s="444">
        <f t="shared" ca="1" si="159"/>
        <v>-3039573913329.8794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-3039573913329.8794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-12664891305.541164</v>
      </c>
      <c r="L3896" s="444">
        <f t="shared" ca="1" si="159"/>
        <v>-3052238804635.4204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-3052238804635.4204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-12717661685.980919</v>
      </c>
      <c r="L3897" s="444">
        <f t="shared" ca="1" si="159"/>
        <v>-3064956466321.4014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-3064956466321.4014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-12770651943.005838</v>
      </c>
      <c r="L3898" s="444">
        <f t="shared" ca="1" si="159"/>
        <v>-3077727118264.4072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-3077727118264.4072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-12823862992.768364</v>
      </c>
      <c r="L3899" s="444">
        <f t="shared" ca="1" si="159"/>
        <v>-3090550981257.1758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-3090550981257.1758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-12877295755.238232</v>
      </c>
      <c r="L3900" s="444">
        <f t="shared" ca="1" si="159"/>
        <v>-3103428277012.4141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-3103428277012.4141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-12930951154.218391</v>
      </c>
      <c r="L3901" s="444">
        <f t="shared" ca="1" si="159"/>
        <v>-3116359228166.6323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-3116359228166.6323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-12984830117.360968</v>
      </c>
      <c r="L3902" s="444">
        <f t="shared" ca="1" si="159"/>
        <v>-3129344058283.9932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-3129344058283.9932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-13038933576.183304</v>
      </c>
      <c r="L3903" s="444">
        <f t="shared" ca="1" si="159"/>
        <v>-3142382991860.1763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-3142382991860.1763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-13093262466.084068</v>
      </c>
      <c r="L3904" s="444">
        <f t="shared" ca="1" si="159"/>
        <v>-3155476254326.2603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-3155476254326.2603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-13147817726.359417</v>
      </c>
      <c r="L3905" s="444">
        <f t="shared" ca="1" si="159"/>
        <v>-3168624072052.6196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-3168624072052.6196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-13202600300.219248</v>
      </c>
      <c r="L3906" s="444">
        <f t="shared" ca="1" si="159"/>
        <v>-3181826672352.8389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-3181826672352.8389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-13257611134.803495</v>
      </c>
      <c r="L3907" s="444">
        <f t="shared" ca="1" si="159"/>
        <v>-3195084283487.6426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-3195084283487.6426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-13312851181.198511</v>
      </c>
      <c r="L3908" s="444">
        <f t="shared" ca="1" si="159"/>
        <v>-3208397134668.8413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-3208397134668.8413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-13368321394.453505</v>
      </c>
      <c r="L3909" s="444">
        <f t="shared" ca="1" si="159"/>
        <v>-3221765456063.2949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-3221765456063.2949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-13424022733.597061</v>
      </c>
      <c r="L3910" s="444">
        <f t="shared" ca="1" si="159"/>
        <v>-3235189478796.8921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-3235189478796.8921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-13479956161.653717</v>
      </c>
      <c r="L3911" s="444">
        <f t="shared" ca="1" si="159"/>
        <v>-3248669434958.5459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-3248669434958.5459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-13536122645.660608</v>
      </c>
      <c r="L3912" s="444">
        <f t="shared" ca="1" si="159"/>
        <v>-3262205557604.2065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-3262205557604.2065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-13592523156.684195</v>
      </c>
      <c r="L3913" s="444">
        <f t="shared" ca="1" si="159"/>
        <v>-3275798080760.8906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-3275798080760.8906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-13649158669.837044</v>
      </c>
      <c r="L3914" s="444">
        <f t="shared" ca="1" si="159"/>
        <v>-3289447239430.7275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-3289447239430.7275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-13706030164.294699</v>
      </c>
      <c r="L3915" s="444">
        <f t="shared" ca="1" si="159"/>
        <v>-3303153269595.0225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-3303153269595.0225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-13763138623.312593</v>
      </c>
      <c r="L3916" s="444">
        <f t="shared" ca="1" si="159"/>
        <v>-3316916408218.335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-3316916408218.335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-13820485034.243063</v>
      </c>
      <c r="L3917" s="444">
        <f t="shared" ca="1" si="159"/>
        <v>-3330736893252.5781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-3330736893252.5781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-13878070388.552408</v>
      </c>
      <c r="L3918" s="444">
        <f t="shared" ca="1" si="159"/>
        <v>-3344614963641.1304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-3344614963641.1304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-13935895681.838043</v>
      </c>
      <c r="L3919" s="444">
        <f t="shared" ca="1" si="159"/>
        <v>-3358550859322.9683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-3358550859322.9683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-13993961913.845701</v>
      </c>
      <c r="L3920" s="444">
        <f t="shared" ca="1" si="159"/>
        <v>-3372544821236.814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-3372544821236.814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-14052270088.486725</v>
      </c>
      <c r="L3921" s="444">
        <f t="shared" ca="1" si="159"/>
        <v>-3386597091325.3008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-3386597091325.3008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-14110821213.855419</v>
      </c>
      <c r="L3922" s="444">
        <f t="shared" ca="1" si="159"/>
        <v>-3400707912539.1563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-3400707912539.1563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-14169616302.246485</v>
      </c>
      <c r="L3923" s="444">
        <f t="shared" ca="1" si="159"/>
        <v>-3414877528841.4028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-3414877528841.4028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-14228656370.172512</v>
      </c>
      <c r="L3924" s="444">
        <f t="shared" ca="1" si="159"/>
        <v>-3429106185211.5752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-3429106185211.5752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-14287942438.381563</v>
      </c>
      <c r="L3925" s="444">
        <f t="shared" ca="1" si="159"/>
        <v>-3443394127649.9565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-3443394127649.9565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-14347475531.874819</v>
      </c>
      <c r="L3926" s="444">
        <f t="shared" ca="1" si="159"/>
        <v>-3457741603181.8315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-3457741603181.8315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-14407256679.924299</v>
      </c>
      <c r="L3927" s="444">
        <f t="shared" ca="1" si="159"/>
        <v>-3472148859861.7559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-3472148859861.7559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-14467286916.090649</v>
      </c>
      <c r="L3928" s="444">
        <f t="shared" ca="1" si="159"/>
        <v>-3486616146777.8467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-3486616146777.8467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-14527567278.241028</v>
      </c>
      <c r="L3929" s="444">
        <f t="shared" ca="1" si="159"/>
        <v>-3501143714056.0879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-3501143714056.0879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-14588098808.567032</v>
      </c>
      <c r="L3930" s="444">
        <f t="shared" ca="1" si="159"/>
        <v>-3515731812864.6548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-3515731812864.6548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-14648882553.602728</v>
      </c>
      <c r="L3931" s="444">
        <f t="shared" ca="1" si="159"/>
        <v>-3530380695418.2573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-3530380695418.2573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-14709919564.242741</v>
      </c>
      <c r="L3932" s="444">
        <f t="shared" ca="1" si="159"/>
        <v>-3545090614982.5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-3545090614982.5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-14771210895.760414</v>
      </c>
      <c r="L3933" s="444">
        <f t="shared" ca="1" si="159"/>
        <v>-3559861825878.2603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-3559861825878.2603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-14832757607.826082</v>
      </c>
      <c r="L3934" s="444">
        <f t="shared" ca="1" si="159"/>
        <v>-3574694583486.0864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-3574694583486.0864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-14894560764.52536</v>
      </c>
      <c r="L3935" s="444">
        <f t="shared" ca="1" si="159"/>
        <v>-3589589144250.6118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-3589589144250.6118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-14956621434.377548</v>
      </c>
      <c r="L3936" s="444">
        <f t="shared" ca="1" si="159"/>
        <v>-3604545765684.9893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-3604545765684.9893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-15018940690.354122</v>
      </c>
      <c r="L3937" s="444">
        <f t="shared" ca="1" si="159"/>
        <v>-3619564706375.3433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-3619564706375.3433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-15081519609.897264</v>
      </c>
      <c r="L3938" s="444">
        <f t="shared" ca="1" si="159"/>
        <v>-3634646225985.2407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-3634646225985.2407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-15144359274.938503</v>
      </c>
      <c r="L3939" s="444">
        <f t="shared" ca="1" si="159"/>
        <v>-3649790585260.1792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-3649790585260.1792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-15207460771.917414</v>
      </c>
      <c r="L3940" s="444">
        <f t="shared" ca="1" si="159"/>
        <v>-3664998046032.0967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-3664998046032.0967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-15270825191.800406</v>
      </c>
      <c r="L3941" s="444">
        <f t="shared" ca="1" si="159"/>
        <v>-3680268871223.897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-3680268871223.897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-15334453630.099571</v>
      </c>
      <c r="L3942" s="444">
        <f t="shared" ca="1" si="159"/>
        <v>-3695603324853.9966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-3695603324853.9966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-15398347186.891655</v>
      </c>
      <c r="L3943" s="444">
        <f t="shared" ca="1" si="159"/>
        <v>-3711001672040.8882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-3711001672040.8882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-15462506966.837034</v>
      </c>
      <c r="L3944" s="444">
        <f t="shared" ca="1" si="159"/>
        <v>-3726464179007.7251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-3726464179007.7251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-15526934079.198856</v>
      </c>
      <c r="L3945" s="444">
        <f t="shared" ca="1" si="159"/>
        <v>-3741991113086.9238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-3741991113086.9238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-15591629637.862183</v>
      </c>
      <c r="L3946" s="444">
        <f t="shared" ca="1" si="159"/>
        <v>-3757582742724.7861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-3757582742724.7861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-15656594761.353275</v>
      </c>
      <c r="L3947" s="444">
        <f t="shared" ca="1" si="159"/>
        <v>-3773239337486.1396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-3773239337486.1396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-15721830572.858915</v>
      </c>
      <c r="L3948" s="444">
        <f t="shared" ca="1" si="159"/>
        <v>-3788961168058.9985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-3788961168058.9985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-15787338200.245827</v>
      </c>
      <c r="L3949" s="444">
        <f t="shared" ca="1" si="159"/>
        <v>-3804748506259.2441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-3804748506259.2441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-15853118776.080183</v>
      </c>
      <c r="L3950" s="444">
        <f t="shared" ca="1" si="159"/>
        <v>-3820601625035.3242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-3820601625035.3242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-15919173437.647182</v>
      </c>
      <c r="L3951" s="444">
        <f t="shared" ca="1" si="159"/>
        <v>-3836520798472.9712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-3836520798472.9712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-15985503326.970713</v>
      </c>
      <c r="L3952" s="444">
        <f t="shared" ca="1" si="159"/>
        <v>-3852506301799.9419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-3852506301799.9419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-16052109590.833092</v>
      </c>
      <c r="L3953" s="444">
        <f t="shared" ca="1" si="159"/>
        <v>-3868558411390.7749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-3868558411390.7749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-16118993380.794895</v>
      </c>
      <c r="L3954" s="444">
        <f t="shared" ca="1" si="159"/>
        <v>-3884677404771.5698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-3884677404771.5698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-16186155853.214872</v>
      </c>
      <c r="L3955" s="444">
        <f t="shared" ca="1" si="159"/>
        <v>-3900863560624.7847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-3900863560624.7847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-16253598169.269936</v>
      </c>
      <c r="L3956" s="444">
        <f t="shared" ca="1" si="159"/>
        <v>-3917117158794.0547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-3917117158794.0547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-16321321494.975229</v>
      </c>
      <c r="L3957" s="444">
        <f t="shared" ca="1" si="159"/>
        <v>-3933438480289.0298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-3933438480289.0298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-16389327001.20429</v>
      </c>
      <c r="L3958" s="444">
        <f t="shared" ca="1" si="159"/>
        <v>-3949827807290.2339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-3949827807290.2339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-16457615863.709307</v>
      </c>
      <c r="L3959" s="444">
        <f t="shared" ca="1" si="159"/>
        <v>-3966285423153.9434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-3966285423153.9434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-16526189263.14143</v>
      </c>
      <c r="L3960" s="444">
        <f t="shared" ca="1" si="159"/>
        <v>-3982811612417.085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-3982811612417.085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-16595048385.071188</v>
      </c>
      <c r="L3961" s="444">
        <f t="shared" ca="1" si="159"/>
        <v>-3999406660802.1563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-3999406660802.1563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-16664194420.008984</v>
      </c>
      <c r="L3962" s="444">
        <f t="shared" ca="1" si="159"/>
        <v>-4016070855222.165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-4016070855222.165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-16733628563.42569</v>
      </c>
      <c r="L3963" s="444">
        <f t="shared" ca="1" si="159"/>
        <v>-4032804483785.5908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-4032804483785.5908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-16803352015.773294</v>
      </c>
      <c r="L3964" s="444">
        <f t="shared" ca="1" si="159"/>
        <v>-4049607835801.3643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-4049607835801.3643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-16873365982.505684</v>
      </c>
      <c r="L3965" s="444">
        <f t="shared" ca="1" si="159"/>
        <v>-4066481201783.8701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-4066481201783.8701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-16943671674.099459</v>
      </c>
      <c r="L3966" s="444">
        <f t="shared" ca="1" si="159"/>
        <v>-4083424873457.9697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-4083424873457.9697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-17014270306.074873</v>
      </c>
      <c r="L3967" s="444">
        <f t="shared" ca="1" si="159"/>
        <v>-4100439143764.0444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-4100439143764.0444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-17085163099.016851</v>
      </c>
      <c r="L3968" s="444">
        <f t="shared" ca="1" si="159"/>
        <v>-4117524306863.0615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-4117524306863.0615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-17156351278.59609</v>
      </c>
      <c r="L3969" s="444">
        <f t="shared" ca="1" si="159"/>
        <v>-4134680658141.6577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-4134680658141.6577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-17227836075.59024</v>
      </c>
      <c r="L3970" s="444">
        <f t="shared" ca="1" si="159"/>
        <v>-4151908494217.248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-4151908494217.248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-17299618725.905201</v>
      </c>
      <c r="L3971" s="444">
        <f t="shared" ca="1" si="159"/>
        <v>-4169208112943.1533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-4169208112943.1533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-17371700470.596474</v>
      </c>
      <c r="L3972" s="444">
        <f t="shared" ca="1" si="159"/>
        <v>-4186579813413.75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-4186579813413.75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-17444082555.890625</v>
      </c>
      <c r="L3973" s="444">
        <f t="shared" ca="1" si="159"/>
        <v>-4204023895969.6406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-4204023895969.6406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-17516766233.206837</v>
      </c>
      <c r="L3974" s="444">
        <f t="shared" ca="1" si="159"/>
        <v>-4221540662202.8477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-4221540662202.8477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-17589752759.178535</v>
      </c>
      <c r="L3975" s="444">
        <f t="shared" ca="1" si="159"/>
        <v>-4239130414962.0264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-4239130414962.0264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-17663043395.67511</v>
      </c>
      <c r="L3976" s="444">
        <f t="shared" ca="1" si="159"/>
        <v>-4256793458357.7017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-4256793458357.7017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-17736639409.823757</v>
      </c>
      <c r="L3977" s="444">
        <f t="shared" ca="1" si="159"/>
        <v>-4274530097767.5254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-4274530097767.5254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-17810542074.031353</v>
      </c>
      <c r="L3978" s="444">
        <f t="shared" ca="1" si="159"/>
        <v>-4292340639841.5566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-4292340639841.5566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-17884752666.006485</v>
      </c>
      <c r="L3979" s="444">
        <f t="shared" ca="1" si="159"/>
        <v>-4310225392507.563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-4310225392507.563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-17959272468.781509</v>
      </c>
      <c r="L3980" s="444">
        <f t="shared" ca="1" si="159"/>
        <v>-4328184664976.3447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-4328184664976.3447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-18034102770.734772</v>
      </c>
      <c r="L3981" s="444">
        <f t="shared" ca="1" si="159"/>
        <v>-4346218767747.0796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-4346218767747.0796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-18109244865.612831</v>
      </c>
      <c r="L3982" s="444">
        <f t="shared" ca="1" si="159"/>
        <v>-4364328012612.6924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-4364328012612.6924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-18184700052.552883</v>
      </c>
      <c r="L3983" s="444">
        <f t="shared" ca="1" si="159"/>
        <v>-4382512712665.2451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-4382512712665.2451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-18260469636.105186</v>
      </c>
      <c r="L3984" s="444">
        <f t="shared" ca="1" si="159"/>
        <v>-4400773182301.3506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-4400773182301.3506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-18336554926.255627</v>
      </c>
      <c r="L3985" s="444">
        <f t="shared" ca="1" si="159"/>
        <v>-4419109737227.6064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-4419109737227.6064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-18412957238.44836</v>
      </c>
      <c r="L3986" s="444">
        <f t="shared" ca="1" si="159"/>
        <v>-4437522694466.0547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-4437522694466.0547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-18489677893.608562</v>
      </c>
      <c r="L3987" s="444">
        <f t="shared" ca="1" si="159"/>
        <v>-4456012372359.6631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-4456012372359.6631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-18566718218.165264</v>
      </c>
      <c r="L3988" s="444">
        <f t="shared" ca="1" si="159"/>
        <v>-4474579090577.8281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-4474579090577.8281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-18644079544.074284</v>
      </c>
      <c r="L3989" s="444">
        <f t="shared" ca="1" si="159"/>
        <v>-4493223170121.9023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-4493223170121.9023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-18721763208.841259</v>
      </c>
      <c r="L3990" s="444">
        <f t="shared" ca="1" si="159"/>
        <v>-4511944933330.7432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-4511944933330.7432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-18799770555.544762</v>
      </c>
      <c r="L3991" s="444">
        <f t="shared" ca="1" si="159"/>
        <v>-4530744703886.2881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-4530744703886.2881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-18878102932.859535</v>
      </c>
      <c r="L3992" s="444">
        <f t="shared" ca="1" si="159"/>
        <v>-4549622806819.1475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-4549622806819.1475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-18956761695.079781</v>
      </c>
      <c r="L3993" s="444">
        <f t="shared" ca="1" si="159"/>
        <v>-4568579568514.2275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-4568579568514.2275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-19035748202.142616</v>
      </c>
      <c r="L3994" s="444">
        <f t="shared" ca="1" si="159"/>
        <v>-4587615316716.3701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-4587615316716.3701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-19115063819.651543</v>
      </c>
      <c r="L3995" s="444">
        <f t="shared" ca="1" si="159"/>
        <v>-4606730380536.0215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-4606730380536.0215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-19194709918.900089</v>
      </c>
      <c r="L3996" s="444">
        <f t="shared" ca="1" si="159"/>
        <v>-4625925090454.9219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-4625925090454.9219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-19274687876.895508</v>
      </c>
      <c r="L3997" s="444">
        <f t="shared" ca="1" si="159"/>
        <v>-4645199778331.8174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-4645199778331.8174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-19354999076.382572</v>
      </c>
      <c r="L3998" s="444">
        <f t="shared" ca="1" si="159"/>
        <v>-4664554777408.2002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-4664554777408.2002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-19435644905.8675</v>
      </c>
      <c r="L3999" s="444">
        <f t="shared" ca="1" si="159"/>
        <v>-4683990422314.0674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-4683990422314.0674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-19516626759.641949</v>
      </c>
      <c r="L4000" s="444">
        <f t="shared" ca="1" si="159"/>
        <v>-4703507049073.709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-4703507049073.709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-19597946037.807121</v>
      </c>
      <c r="L4001" s="444">
        <f t="shared" ca="1" si="159"/>
        <v>-4723104995111.5156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-4723104995111.5156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-19679604146.297981</v>
      </c>
      <c r="L4002" s="444">
        <f t="shared" ca="1" si="159"/>
        <v>-4742784599257.8135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-4742784599257.8135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-19761602496.907555</v>
      </c>
      <c r="L4003" s="444">
        <f t="shared" ca="1" si="159"/>
        <v>-4762546201754.7207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-4762546201754.7207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-19843942507.311337</v>
      </c>
      <c r="L4004" s="444">
        <f t="shared" ca="1" si="159"/>
        <v>-4782390144262.0322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-4782390144262.0322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-19926625601.091801</v>
      </c>
      <c r="L4005" s="444">
        <f t="shared" ca="1" si="159"/>
        <v>-4802316769863.124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-4802316769863.124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-20009653207.763016</v>
      </c>
      <c r="L4006" s="444">
        <f t="shared" ca="1" si="159"/>
        <v>-4822326423070.8867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-4822326423070.8867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-20093026762.795361</v>
      </c>
      <c r="L4007" s="444">
        <f t="shared" ca="1" si="159"/>
        <v>-4842419449833.6816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-4842419449833.6816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-20176747707.640339</v>
      </c>
      <c r="L4008" s="444">
        <f t="shared" ca="1" si="159"/>
        <v>-4862596197541.3223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-4862596197541.3223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-20260817489.755508</v>
      </c>
      <c r="L4009" s="444">
        <f t="shared" ca="1" si="159"/>
        <v>-4882857015031.0781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-4882857015031.0781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-20345237562.629494</v>
      </c>
      <c r="L4010" s="444">
        <f t="shared" ca="1" si="159"/>
        <v>-4903202252593.708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-4903202252593.708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-20430009385.807117</v>
      </c>
      <c r="L4011" s="444">
        <f t="shared" ca="1" si="159"/>
        <v>-4923632261979.5146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-4923632261979.5146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-20515134424.914642</v>
      </c>
      <c r="L4012" s="444">
        <f t="shared" ca="1" si="159"/>
        <v>-4944147396404.4297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-4944147396404.4297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-20600614151.685123</v>
      </c>
      <c r="L4013" s="444">
        <f t="shared" ca="1" si="159"/>
        <v>-4964748010556.1152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-4964748010556.1152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-20686450043.983814</v>
      </c>
      <c r="L4014" s="444">
        <f t="shared" ca="1" si="159"/>
        <v>-4985434460600.0986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-4985434460600.0986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-20772643585.833744</v>
      </c>
      <c r="L4015" s="444">
        <f t="shared" ca="1" si="159"/>
        <v>-5006207104185.9326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-5006207104185.9326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-20859196267.441387</v>
      </c>
      <c r="L4016" s="444">
        <f t="shared" ca="1" si="159"/>
        <v>-5027066300453.374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-5027066300453.374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-20946109585.222393</v>
      </c>
      <c r="L4017" s="444">
        <f t="shared" ca="1" si="159"/>
        <v>-5048012410038.5967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-5048012410038.5967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-21033385041.827484</v>
      </c>
      <c r="L4018" s="444">
        <f t="shared" ca="1" si="159"/>
        <v>-5069045795080.4238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-5069045795080.4238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-21121024146.168434</v>
      </c>
      <c r="L4019" s="444">
        <f t="shared" ca="1" si="159"/>
        <v>-5090166819226.5918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-5090166819226.5918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-21209028413.444134</v>
      </c>
      <c r="L4020" s="444">
        <f t="shared" ca="1" si="159"/>
        <v>-5111375847640.0361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-5111375847640.0361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-21297399365.166817</v>
      </c>
      <c r="L4021" s="444">
        <f t="shared" ca="1" si="159"/>
        <v>-5132673247005.2031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-5132673247005.2031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-21386138529.188347</v>
      </c>
      <c r="L4022" s="444">
        <f t="shared" ca="1" si="159"/>
        <v>-5154059385534.3916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-5154059385534.3916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-21475247439.726631</v>
      </c>
      <c r="L4023" s="444">
        <f t="shared" ca="1" si="159"/>
        <v>-5175534632974.1182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-5175534632974.1182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-21564727637.392159</v>
      </c>
      <c r="L4024" s="444">
        <f t="shared" ca="1" si="159"/>
        <v>-5197099360611.5107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-5197099360611.5107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-21654580669.214626</v>
      </c>
      <c r="L4025" s="444">
        <f t="shared" ca="1" si="159"/>
        <v>-5218753941280.7256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-5218753941280.7256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-21744808088.669689</v>
      </c>
      <c r="L4026" s="444">
        <f t="shared" ca="1" si="159"/>
        <v>-5240498749369.3955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-5240498749369.3955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-21835411455.705814</v>
      </c>
      <c r="L4027" s="444">
        <f t="shared" ca="1" si="159"/>
        <v>-5262334160825.1016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-5262334160825.1016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-21926392336.771255</v>
      </c>
      <c r="L4028" s="444">
        <f t="shared" ca="1" si="159"/>
        <v>-5284260553161.873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-5284260553161.873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-22017752304.841137</v>
      </c>
      <c r="L4029" s="444">
        <f t="shared" ca="1" si="159"/>
        <v>-5306278305466.7139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-5306278305466.7139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-22109492939.444641</v>
      </c>
      <c r="L4030" s="444">
        <f t="shared" ca="1" si="159"/>
        <v>-5328387798406.1582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-5328387798406.1582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-22201615826.692326</v>
      </c>
      <c r="L4031" s="444">
        <f t="shared" ca="1" si="159"/>
        <v>-5350589414232.8506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-5350589414232.8506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-22294122559.303543</v>
      </c>
      <c r="L4032" s="444">
        <f t="shared" ca="1" si="159"/>
        <v>-5372883536792.1543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-5372883536792.1543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-22387014736.633976</v>
      </c>
      <c r="L4033" s="444">
        <f t="shared" ca="1" si="159"/>
        <v>-5395270551528.7881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-5395270551528.7881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-22480293964.703285</v>
      </c>
      <c r="L4034" s="444">
        <f t="shared" ca="1" si="159"/>
        <v>-5417750845493.4912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-5417750845493.4912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-22573961856.222881</v>
      </c>
      <c r="L4035" s="444">
        <f t="shared" ca="1" si="159"/>
        <v>-5440324807349.7139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-5440324807349.7139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-22668020030.623806</v>
      </c>
      <c r="L4036" s="444">
        <f t="shared" ca="1" si="159"/>
        <v>-5462992827380.3379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-5462992827380.3379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-22762470114.08474</v>
      </c>
      <c r="L4037" s="444">
        <f t="shared" ca="1" si="159"/>
        <v>-5485755297494.4229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-5485755297494.4229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-22857313739.560097</v>
      </c>
      <c r="L4038" s="444">
        <f t="shared" ca="1" si="159"/>
        <v>-5508612611233.9834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-5508612611233.9834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-22952552546.808266</v>
      </c>
      <c r="L4039" s="444">
        <f t="shared" ca="1" si="159"/>
        <v>-5531565163780.792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-5531565163780.792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-23048188182.419968</v>
      </c>
      <c r="L4040" s="444">
        <f t="shared" ca="1" si="159"/>
        <v>-5554613351963.2119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-5554613351963.2119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-23144222299.846718</v>
      </c>
      <c r="L4041" s="444">
        <f t="shared" ca="1" si="159"/>
        <v>-5577757574263.0586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-5577757574263.0586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-23240656559.429409</v>
      </c>
      <c r="L4042" s="444">
        <f t="shared" ca="1" si="159"/>
        <v>-5600998230822.4883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-5600998230822.4883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-23337492628.427032</v>
      </c>
      <c r="L4043" s="444">
        <f t="shared" ca="1" si="159"/>
        <v>-5624335723450.915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-5624335723450.915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-23434732181.045479</v>
      </c>
      <c r="L4044" s="444">
        <f t="shared" ca="1" si="159"/>
        <v>-5647770455631.9609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-5647770455631.9609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-23532376898.466503</v>
      </c>
      <c r="L4045" s="444">
        <f t="shared" ca="1" si="159"/>
        <v>-5671302832530.4277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-5671302832530.4277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-23630428468.876781</v>
      </c>
      <c r="L4046" s="444">
        <f t="shared" ca="1" si="159"/>
        <v>-5694933260999.3047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-5694933260999.3047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-23728888587.497101</v>
      </c>
      <c r="L4047" s="444">
        <f t="shared" ca="1" si="159"/>
        <v>-5718662149586.8018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-5718662149586.8018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-23827758956.611675</v>
      </c>
      <c r="L4048" s="444">
        <f t="shared" ca="1" si="159"/>
        <v>-5742489908543.4131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-5742489908543.4131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-23927041285.597553</v>
      </c>
      <c r="L4049" s="444">
        <f t="shared" ca="1" si="159"/>
        <v>-5766416949829.0107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-5766416949829.0107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-24026737290.954212</v>
      </c>
      <c r="L4050" s="444">
        <f t="shared" ca="1" si="159"/>
        <v>-5790443687119.9648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-5790443687119.9648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-24126848696.333187</v>
      </c>
      <c r="L4051" s="444">
        <f t="shared" ca="1" si="159"/>
        <v>-5814570535816.2979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-5814570535816.2979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-24227377232.567909</v>
      </c>
      <c r="L4052" s="444">
        <f t="shared" ca="1" si="159"/>
        <v>-5838797913048.8662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-5838797913048.8662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-24328324637.703609</v>
      </c>
      <c r="L4053" s="444">
        <f t="shared" ca="1" si="159"/>
        <v>-5863126237686.5693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-5863126237686.5693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-24429692657.02737</v>
      </c>
      <c r="L4054" s="444">
        <f t="shared" ca="1" si="159"/>
        <v>-5887555930343.5967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-5887555930343.5967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-24531483043.09832</v>
      </c>
      <c r="L4055" s="444">
        <f t="shared" ca="1" si="159"/>
        <v>-5912087413386.6953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-5912087413386.6953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-24633697555.777897</v>
      </c>
      <c r="L4056" s="444">
        <f t="shared" ca="1" si="159"/>
        <v>-5936721110942.4736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-5936721110942.4736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-24736337962.260307</v>
      </c>
      <c r="L4057" s="444">
        <f t="shared" ca="1" si="159"/>
        <v>-5961457448904.7344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-5961457448904.7344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-24839406037.103058</v>
      </c>
      <c r="L4058" s="444">
        <f t="shared" ca="1" si="159"/>
        <v>-5986296854941.8379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-5986296854941.8379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-24942903562.257656</v>
      </c>
      <c r="L4059" s="444">
        <f t="shared" ca="1" si="159"/>
        <v>-6011239758504.0957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-6011239758504.0957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-25046832327.100399</v>
      </c>
      <c r="L4060" s="444">
        <f t="shared" ca="1" si="159"/>
        <v>-6036286590831.1963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-6036286590831.1963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-25151194128.463318</v>
      </c>
      <c r="L4061" s="444">
        <f t="shared" ca="1" si="159"/>
        <v>-6061437784959.6592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-6061437784959.6592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-25255990770.665245</v>
      </c>
      <c r="L4062" s="444">
        <f t="shared" ca="1" si="159"/>
        <v>-6086693775730.3242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-6086693775730.3242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-25361224065.543018</v>
      </c>
      <c r="L4063" s="444">
        <f t="shared" ca="1" si="159"/>
        <v>-6112054999795.8672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-6112054999795.8672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-25466895832.48278</v>
      </c>
      <c r="L4064" s="444">
        <f t="shared" ca="1" si="159"/>
        <v>-6137521895628.3496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-6137521895628.3496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-25573007898.451458</v>
      </c>
      <c r="L4065" s="444">
        <f t="shared" ca="1" si="159"/>
        <v>-6163094903526.8008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-6163094903526.8008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-25679562098.028336</v>
      </c>
      <c r="L4066" s="444">
        <f t="shared" ca="1" si="159"/>
        <v>-6188774465624.8291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-6188774465624.8291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-25786560273.436787</v>
      </c>
      <c r="L4067" s="444">
        <f t="shared" ca="1" si="159"/>
        <v>-6214561025898.2656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-6214561025898.2656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-25894004274.576107</v>
      </c>
      <c r="L4068" s="444">
        <f t="shared" ca="1" si="159"/>
        <v>-6240455030172.8418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-6240455030172.8418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-26001895959.053509</v>
      </c>
      <c r="L4069" s="444">
        <f t="shared" ca="1" si="159"/>
        <v>-6266456926131.8955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-6266456926131.8955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-26110237192.216232</v>
      </c>
      <c r="L4070" s="444">
        <f t="shared" ca="1" si="159"/>
        <v>-6292567163324.1113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-6292567163324.1113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-26219029847.183796</v>
      </c>
      <c r="L4071" s="444">
        <f t="shared" ca="1" si="159"/>
        <v>-6318786193171.2949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-6318786193171.2949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-26328275804.880394</v>
      </c>
      <c r="L4072" s="444">
        <f t="shared" ca="1" si="159"/>
        <v>-6345114468976.1758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-6345114468976.1758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-26437976954.067398</v>
      </c>
      <c r="L4073" s="444">
        <f t="shared" ca="1" si="159"/>
        <v>-6371552445930.2432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-6371552445930.2432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-26548135191.376015</v>
      </c>
      <c r="L4074" s="444">
        <f t="shared" ca="1" si="159"/>
        <v>-6398100581121.6191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-6398100581121.6191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-26658752421.34008</v>
      </c>
      <c r="L4075" s="444">
        <f t="shared" ca="1" si="159"/>
        <v>-6424759333542.959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-6424759333542.959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-26769830556.428997</v>
      </c>
      <c r="L4076" s="444">
        <f t="shared" ca="1" si="159"/>
        <v>-6451529164099.3877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-6451529164099.3877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-26881371517.08078</v>
      </c>
      <c r="L4077" s="444">
        <f t="shared" ca="1" si="159"/>
        <v>-6478410535616.4688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-6478410535616.4688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-26993377231.735287</v>
      </c>
      <c r="L4078" s="444">
        <f t="shared" ca="1" si="159"/>
        <v>-6505403912848.2041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-6505403912848.2041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-27105849636.867516</v>
      </c>
      <c r="L4079" s="444">
        <f t="shared" ca="1" si="159"/>
        <v>-6532509762485.0713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-6532509762485.0713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-27218790677.02113</v>
      </c>
      <c r="L4080" s="444">
        <f t="shared" ca="1" si="159"/>
        <v>-6559728553162.0928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-6559728553162.0928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-27332202304.842052</v>
      </c>
      <c r="L4081" s="444">
        <f t="shared" ca="1" si="159"/>
        <v>-6587060755466.9346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-6587060755466.9346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-27446086481.112228</v>
      </c>
      <c r="L4082" s="444">
        <f t="shared" ca="1" si="159"/>
        <v>-6614506841948.0469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-6614506841948.0469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-27560445174.783527</v>
      </c>
      <c r="L4083" s="444">
        <f t="shared" ca="1" si="159"/>
        <v>-6642067287122.8301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-6642067287122.8301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-27675280363.011791</v>
      </c>
      <c r="L4084" s="444">
        <f t="shared" ca="1" si="159"/>
        <v>-6669742567485.8418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-6669742567485.8418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-27790594031.191006</v>
      </c>
      <c r="L4085" s="444">
        <f t="shared" ca="1" si="159"/>
        <v>-6697533161517.0332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-6697533161517.0332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-27906388172.987637</v>
      </c>
      <c r="L4086" s="444">
        <f t="shared" ca="1" si="159"/>
        <v>-6725439549690.0205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-6725439549690.0205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-28022664790.375084</v>
      </c>
      <c r="L4087" s="444">
        <f t="shared" ca="1" si="159"/>
        <v>-6753462214480.3955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-6753462214480.3955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-28139425893.668316</v>
      </c>
      <c r="L4088" s="444">
        <f t="shared" ref="L4088:L4342" ca="1" si="164">I4088-J4088+K4088</f>
        <v>-6781601640374.0635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-6781601640374.0635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-28256673501.558598</v>
      </c>
      <c r="L4089" s="444">
        <f t="shared" ca="1" si="164"/>
        <v>-6809858313875.6221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-6809858313875.6221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-28374409641.148426</v>
      </c>
      <c r="L4090" s="444">
        <f t="shared" ca="1" si="164"/>
        <v>-6838232723516.7705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-6838232723516.7705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-28492636347.986542</v>
      </c>
      <c r="L4091" s="444">
        <f t="shared" ca="1" si="164"/>
        <v>-6866725359864.7568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-6866725359864.7568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-28611355666.103153</v>
      </c>
      <c r="L4092" s="444">
        <f t="shared" ca="1" si="164"/>
        <v>-6895336715530.8604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-6895336715530.8604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-28730569648.04525</v>
      </c>
      <c r="L4093" s="444">
        <f t="shared" ca="1" si="164"/>
        <v>-6924067285178.9053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-6924067285178.9053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-28850280354.912109</v>
      </c>
      <c r="L4094" s="444">
        <f t="shared" ca="1" si="164"/>
        <v>-6952917565533.8174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-6952917565533.8174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-28970489856.390903</v>
      </c>
      <c r="L4095" s="444">
        <f t="shared" ca="1" si="164"/>
        <v>-6981888055390.208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-6981888055390.208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-29091200230.792538</v>
      </c>
      <c r="L4096" s="444">
        <f t="shared" ca="1" si="164"/>
        <v>-7010979255621.001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-7010979255621.001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-29212413565.087505</v>
      </c>
      <c r="L4097" s="444">
        <f t="shared" ca="1" si="164"/>
        <v>-7040191669186.0889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-7040191669186.0889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-29334131954.942036</v>
      </c>
      <c r="L4098" s="444">
        <f t="shared" ca="1" si="164"/>
        <v>-7069525801141.0313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-7069525801141.0313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-29456357504.754295</v>
      </c>
      <c r="L4099" s="444">
        <f t="shared" ca="1" si="164"/>
        <v>-7098982158645.7852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-7098982158645.7852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-29579092327.690769</v>
      </c>
      <c r="L4100" s="444">
        <f t="shared" ca="1" si="164"/>
        <v>-7128561250973.4756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-7128561250973.4756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-29702338545.722813</v>
      </c>
      <c r="L4101" s="444">
        <f t="shared" ca="1" si="164"/>
        <v>-7158263589519.1982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-7158263589519.1982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-29826098289.663326</v>
      </c>
      <c r="L4102" s="444">
        <f t="shared" ca="1" si="164"/>
        <v>-7188089687808.8613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-7188089687808.8613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-29950373699.203587</v>
      </c>
      <c r="L4103" s="444">
        <f t="shared" ca="1" si="164"/>
        <v>-7218040061508.0645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-7218040061508.0645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-30075166922.950264</v>
      </c>
      <c r="L4104" s="444">
        <f t="shared" ca="1" si="164"/>
        <v>-7248115228431.0146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-7248115228431.0146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-30200480118.462566</v>
      </c>
      <c r="L4105" s="444">
        <f t="shared" ca="1" si="164"/>
        <v>-7278315708549.4775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-7278315708549.4775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-30326315452.289494</v>
      </c>
      <c r="L4106" s="444">
        <f t="shared" ca="1" si="164"/>
        <v>-7308642024001.7666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-7308642024001.7666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-30452675100.007359</v>
      </c>
      <c r="L4107" s="444">
        <f t="shared" ca="1" si="164"/>
        <v>-7339094699101.7744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-7339094699101.7744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-30579561246.257389</v>
      </c>
      <c r="L4108" s="444">
        <f t="shared" ca="1" si="164"/>
        <v>-7369674260348.0322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-7369674260348.0322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-30706976084.783466</v>
      </c>
      <c r="L4109" s="444">
        <f t="shared" ca="1" si="164"/>
        <v>-7400381236432.8154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-7400381236432.8154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-30834921818.470062</v>
      </c>
      <c r="L4110" s="444">
        <f t="shared" ca="1" si="164"/>
        <v>-7431216158251.2852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-7431216158251.2852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-30963400659.380352</v>
      </c>
      <c r="L4111" s="444">
        <f t="shared" ca="1" si="164"/>
        <v>-7462179558910.665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-7462179558910.665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-31092414828.794437</v>
      </c>
      <c r="L4112" s="444">
        <f t="shared" ca="1" si="164"/>
        <v>-7493271973739.46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-7493271973739.46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-31221966557.247746</v>
      </c>
      <c r="L4113" s="444">
        <f t="shared" ca="1" si="164"/>
        <v>-7524493940296.708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-7524493940296.708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-31352058084.569611</v>
      </c>
      <c r="L4114" s="444">
        <f t="shared" ca="1" si="164"/>
        <v>-7555845998381.2773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-7555845998381.2773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-31482691659.921993</v>
      </c>
      <c r="L4115" s="444">
        <f t="shared" ca="1" si="164"/>
        <v>-7587328690041.1992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-7587328690041.1992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-31613869541.838329</v>
      </c>
      <c r="L4116" s="444">
        <f t="shared" ca="1" si="164"/>
        <v>-7618942559583.0371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-7618942559583.0371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-31745593998.262657</v>
      </c>
      <c r="L4117" s="444">
        <f t="shared" ca="1" si="164"/>
        <v>-7650688153581.2998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-7650688153581.2998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-31877867306.588749</v>
      </c>
      <c r="L4118" s="444">
        <f t="shared" ca="1" si="164"/>
        <v>-7682566020887.8887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-7682566020887.8887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-32010691753.699532</v>
      </c>
      <c r="L4119" s="444">
        <f t="shared" ca="1" si="164"/>
        <v>-7714576712641.5879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-7714576712641.5879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-32144069636.006618</v>
      </c>
      <c r="L4120" s="444">
        <f t="shared" ca="1" si="164"/>
        <v>-7746720782277.5947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-7746720782277.5947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-32278003259.489979</v>
      </c>
      <c r="L4121" s="444">
        <f t="shared" ca="1" si="164"/>
        <v>-7778998785537.085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-7778998785537.085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-32412494939.737854</v>
      </c>
      <c r="L4122" s="444">
        <f t="shared" ca="1" si="164"/>
        <v>-7811411280476.8232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-7811411280476.8232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-32547547001.986763</v>
      </c>
      <c r="L4123" s="444">
        <f t="shared" ca="1" si="164"/>
        <v>-7843958827478.8096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-7843958827478.8096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-32683161781.161701</v>
      </c>
      <c r="L4124" s="444">
        <f t="shared" ca="1" si="164"/>
        <v>-7876641989259.9717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-7876641989259.9717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-32819341621.91655</v>
      </c>
      <c r="L4125" s="444">
        <f t="shared" ca="1" si="164"/>
        <v>-7909461330881.8887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-7909461330881.8887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-32956088878.674534</v>
      </c>
      <c r="L4126" s="444">
        <f t="shared" ca="1" si="164"/>
        <v>-7942417419760.5635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-7942417419760.5635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-33093405915.669014</v>
      </c>
      <c r="L4127" s="444">
        <f t="shared" ca="1" si="164"/>
        <v>-7975510825676.2324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-7975510825676.2324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-33231295106.984303</v>
      </c>
      <c r="L4128" s="444">
        <f t="shared" ca="1" si="164"/>
        <v>-8008742120783.2168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-8008742120783.2168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-33369758836.596741</v>
      </c>
      <c r="L4129" s="444">
        <f t="shared" ca="1" si="164"/>
        <v>-8042111879619.8135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-8042111879619.8135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-33508799498.41589</v>
      </c>
      <c r="L4130" s="444">
        <f t="shared" ca="1" si="164"/>
        <v>-8075620679118.2295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-8075620679118.2295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-33648419496.325954</v>
      </c>
      <c r="L4131" s="444">
        <f t="shared" ca="1" si="164"/>
        <v>-8109269098614.5557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-8109269098614.5557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-33788621244.227314</v>
      </c>
      <c r="L4132" s="444">
        <f t="shared" ca="1" si="164"/>
        <v>-8143057719858.7832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-8143057719858.7832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-33929407166.078259</v>
      </c>
      <c r="L4133" s="444">
        <f t="shared" ca="1" si="164"/>
        <v>-8176987127024.8613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-8176987127024.8613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-34070779695.93692</v>
      </c>
      <c r="L4134" s="444">
        <f t="shared" ca="1" si="164"/>
        <v>-8211057906720.7979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-8211057906720.7979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-34212741278.003323</v>
      </c>
      <c r="L4135" s="444">
        <f t="shared" ca="1" si="164"/>
        <v>-8245270647998.8008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-8245270647998.8008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-34355294366.661667</v>
      </c>
      <c r="L4136" s="444">
        <f t="shared" ca="1" si="164"/>
        <v>-8279625942365.4629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-8279625942365.4629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-34498441426.522758</v>
      </c>
      <c r="L4137" s="444">
        <f t="shared" ca="1" si="164"/>
        <v>-8314124383791.9854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-8314124383791.9854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-34642184932.466606</v>
      </c>
      <c r="L4138" s="444">
        <f t="shared" ca="1" si="164"/>
        <v>-8348766568724.4521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-8348766568724.4521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-34786527369.685219</v>
      </c>
      <c r="L4139" s="444">
        <f t="shared" ca="1" si="164"/>
        <v>-8383553096094.1377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-8383553096094.1377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-34931471233.725578</v>
      </c>
      <c r="L4140" s="444">
        <f t="shared" ca="1" si="164"/>
        <v>-8418484567327.8633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-8418484567327.8633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-35077019030.532761</v>
      </c>
      <c r="L4141" s="444">
        <f t="shared" ca="1" si="164"/>
        <v>-8453561586358.3965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-8453561586358.3965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-35223173276.493317</v>
      </c>
      <c r="L4142" s="444">
        <f t="shared" ca="1" si="164"/>
        <v>-8488784759634.8896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-8488784759634.8896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-35369936498.478714</v>
      </c>
      <c r="L4143" s="444">
        <f t="shared" ca="1" si="164"/>
        <v>-8524154696133.3682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-8524154696133.3682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-35517311233.889038</v>
      </c>
      <c r="L4144" s="444">
        <f t="shared" ca="1" si="164"/>
        <v>-8559672007367.2568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-8559672007367.2568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-35665300030.696899</v>
      </c>
      <c r="L4145" s="444">
        <f t="shared" ca="1" si="164"/>
        <v>-8595337307397.9541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-8595337307397.9541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-35813905447.491478</v>
      </c>
      <c r="L4146" s="444">
        <f t="shared" ca="1" si="164"/>
        <v>-8631151212845.4453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-8631151212845.4453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-35963130053.52269</v>
      </c>
      <c r="L4147" s="444">
        <f t="shared" ca="1" si="164"/>
        <v>-8667114342898.9678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-8667114342898.9678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-36112976428.745705</v>
      </c>
      <c r="L4148" s="444">
        <f t="shared" ca="1" si="164"/>
        <v>-8703227319327.7139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-8703227319327.7139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-36263447163.865471</v>
      </c>
      <c r="L4149" s="444">
        <f t="shared" ca="1" si="164"/>
        <v>-8739490766491.5791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-8739490766491.5791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-36414544860.381577</v>
      </c>
      <c r="L4150" s="444">
        <f t="shared" ca="1" si="164"/>
        <v>-8775905311351.9609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-8775905311351.9609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-36566272130.633171</v>
      </c>
      <c r="L4151" s="444">
        <f t="shared" ca="1" si="164"/>
        <v>-8812471583482.5938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-8812471583482.5938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-36718631597.844139</v>
      </c>
      <c r="L4152" s="444">
        <f t="shared" ca="1" si="164"/>
        <v>-8849190215080.4375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-8849190215080.4375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-36871625896.168488</v>
      </c>
      <c r="L4153" s="444">
        <f t="shared" ca="1" si="164"/>
        <v>-8886061840976.6055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-8886061840976.6055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-37025257670.735855</v>
      </c>
      <c r="L4154" s="444">
        <f t="shared" ca="1" si="164"/>
        <v>-8923087098647.3418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-8923087098647.3418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-37179529577.697258</v>
      </c>
      <c r="L4155" s="444">
        <f t="shared" ca="1" si="164"/>
        <v>-8960266628225.0391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-8960266628225.0391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-37334444284.270996</v>
      </c>
      <c r="L4156" s="444">
        <f t="shared" ca="1" si="164"/>
        <v>-8997601072509.3105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-8997601072509.3105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-37490004468.788795</v>
      </c>
      <c r="L4157" s="444">
        <f t="shared" ca="1" si="164"/>
        <v>-9035091076978.0996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-9035091076978.0996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-37646212820.742081</v>
      </c>
      <c r="L4158" s="444">
        <f t="shared" ca="1" si="164"/>
        <v>-9072737289798.8418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-9072737289798.8418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-37803072040.828506</v>
      </c>
      <c r="L4159" s="444">
        <f t="shared" ca="1" si="164"/>
        <v>-9110540361839.6699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-9110540361839.6699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-37960584840.998627</v>
      </c>
      <c r="L4160" s="444">
        <f t="shared" ca="1" si="164"/>
        <v>-9148500946680.668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-9148500946680.668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-38118753944.502785</v>
      </c>
      <c r="L4161" s="444">
        <f t="shared" ca="1" si="164"/>
        <v>-9186619700625.1699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-9186619700625.1699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-38277582085.93821</v>
      </c>
      <c r="L4162" s="444">
        <f t="shared" ca="1" si="164"/>
        <v>-9224897282711.1074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-9224897282711.1074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-38437072011.29628</v>
      </c>
      <c r="L4163" s="444">
        <f t="shared" ca="1" si="164"/>
        <v>-9263334354722.4043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-9263334354722.4043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-38597226478.010017</v>
      </c>
      <c r="L4164" s="444">
        <f t="shared" ca="1" si="164"/>
        <v>-9301931581200.4141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-9301931581200.4141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-38758048255.001724</v>
      </c>
      <c r="L4165" s="444">
        <f t="shared" ca="1" si="164"/>
        <v>-9340689629455.416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-9340689629455.416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-38919540122.730896</v>
      </c>
      <c r="L4166" s="444">
        <f t="shared" ca="1" si="164"/>
        <v>-9379609169578.1465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-9379609169578.1465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-39081704873.242279</v>
      </c>
      <c r="L4167" s="444">
        <f t="shared" ca="1" si="164"/>
        <v>-9418690874451.3887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-9418690874451.3887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-39244545310.214119</v>
      </c>
      <c r="L4168" s="444">
        <f t="shared" ca="1" si="164"/>
        <v>-9457935419761.6035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-9457935419761.6035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-39408064249.006683</v>
      </c>
      <c r="L4169" s="444">
        <f t="shared" ca="1" si="164"/>
        <v>-9497343484010.6094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-9497343484010.6094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-39572264516.710869</v>
      </c>
      <c r="L4170" s="444">
        <f t="shared" ca="1" si="164"/>
        <v>-9536915748527.3203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-9536915748527.3203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-39737148952.197166</v>
      </c>
      <c r="L4171" s="444">
        <f t="shared" ca="1" si="164"/>
        <v>-9576652897479.5176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-9576652897479.5176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-39902720406.164658</v>
      </c>
      <c r="L4172" s="444">
        <f t="shared" ca="1" si="164"/>
        <v>-9616555617885.6816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-9616555617885.6816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-40068981741.190338</v>
      </c>
      <c r="L4173" s="444">
        <f t="shared" ca="1" si="164"/>
        <v>-9656624599626.8711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-9656624599626.8711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-40235935831.778625</v>
      </c>
      <c r="L4174" s="444">
        <f t="shared" ca="1" si="164"/>
        <v>-9696860535458.6504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-9696860535458.6504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-40403585564.411041</v>
      </c>
      <c r="L4175" s="444">
        <f t="shared" ca="1" si="164"/>
        <v>-9737264121023.0605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-9737264121023.0605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-40571933837.596085</v>
      </c>
      <c r="L4176" s="444">
        <f t="shared" ca="1" si="164"/>
        <v>-9777836054860.6563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-9777836054860.6563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-40740983561.919403</v>
      </c>
      <c r="L4177" s="444">
        <f t="shared" ca="1" si="164"/>
        <v>-9818577038422.5762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-9818577038422.5762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-40910737660.09407</v>
      </c>
      <c r="L4178" s="444">
        <f t="shared" ca="1" si="164"/>
        <v>-9859487776082.6699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-9859487776082.6699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-41081199067.011124</v>
      </c>
      <c r="L4179" s="444">
        <f t="shared" ca="1" si="164"/>
        <v>-9900568975149.6816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-9900568975149.6816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-41252370729.790337</v>
      </c>
      <c r="L4180" s="444">
        <f t="shared" ca="1" si="164"/>
        <v>-9941821345879.4727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-9941821345879.4727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-41424255607.831139</v>
      </c>
      <c r="L4181" s="444">
        <f t="shared" ca="1" si="164"/>
        <v>-9983245601487.3047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-9983245601487.3047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-41596856672.86377</v>
      </c>
      <c r="L4182" s="444">
        <f t="shared" ca="1" si="164"/>
        <v>-10024842458160.168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-10024842458160.168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-41770176909.000702</v>
      </c>
      <c r="L4183" s="444">
        <f t="shared" ca="1" si="164"/>
        <v>-10066612635069.168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-10066612635069.168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-41944219312.7882</v>
      </c>
      <c r="L4184" s="444">
        <f t="shared" ca="1" si="164"/>
        <v>-10108556854381.957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-10108556854381.957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-42118986893.258156</v>
      </c>
      <c r="L4185" s="444">
        <f t="shared" ca="1" si="164"/>
        <v>-10150675841275.215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-10150675841275.215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-42294482671.980064</v>
      </c>
      <c r="L4186" s="444">
        <f t="shared" ca="1" si="164"/>
        <v>-10192970323947.195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-10192970323947.195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-42470709683.113312</v>
      </c>
      <c r="L4187" s="444">
        <f t="shared" ca="1" si="164"/>
        <v>-10235441033630.309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-10235441033630.309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-42647670973.459618</v>
      </c>
      <c r="L4188" s="444">
        <f t="shared" ca="1" si="164"/>
        <v>-10278088704603.768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-10278088704603.768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-42825369602.515701</v>
      </c>
      <c r="L4189" s="444">
        <f t="shared" ca="1" si="164"/>
        <v>-10320914074206.283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-10320914074206.283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-43003808642.526176</v>
      </c>
      <c r="L4190" s="444">
        <f t="shared" ca="1" si="164"/>
        <v>-10363917882848.809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-10363917882848.809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-43182991178.536705</v>
      </c>
      <c r="L4191" s="444">
        <f t="shared" ca="1" si="164"/>
        <v>-10407100874027.346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-10407100874027.346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-43362920308.447273</v>
      </c>
      <c r="L4192" s="444">
        <f t="shared" ca="1" si="164"/>
        <v>-10450463794335.793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-10450463794335.793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-43543599143.065804</v>
      </c>
      <c r="L4193" s="444">
        <f t="shared" ca="1" si="164"/>
        <v>-10494007393478.859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-10494007393478.859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-43725030806.161911</v>
      </c>
      <c r="L4194" s="444">
        <f t="shared" ca="1" si="164"/>
        <v>-10537732424285.021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-10537732424285.021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-43907218434.52092</v>
      </c>
      <c r="L4195" s="444">
        <f t="shared" ca="1" si="164"/>
        <v>-10581639642719.543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-10581639642719.543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-44090165177.998093</v>
      </c>
      <c r="L4196" s="444">
        <f t="shared" ca="1" si="164"/>
        <v>-10625729807897.541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-10625729807897.541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-44273874199.57309</v>
      </c>
      <c r="L4197" s="444">
        <f t="shared" ca="1" si="164"/>
        <v>-10670003682097.113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-10670003682097.113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-44458348675.40464</v>
      </c>
      <c r="L4198" s="444">
        <f t="shared" ca="1" si="164"/>
        <v>-10714462030772.518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-10714462030772.518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-44643591794.88549</v>
      </c>
      <c r="L4199" s="444">
        <f t="shared" ca="1" si="164"/>
        <v>-10759105622567.402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-10759105622567.402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-44829606760.69751</v>
      </c>
      <c r="L4200" s="444">
        <f t="shared" ca="1" si="164"/>
        <v>-10803935229328.1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-10803935229328.1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-45016396788.867081</v>
      </c>
      <c r="L4201" s="444">
        <f t="shared" ca="1" si="164"/>
        <v>-10848951626116.967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-10848951626116.967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-45203965108.820694</v>
      </c>
      <c r="L4202" s="444">
        <f t="shared" ca="1" si="164"/>
        <v>-10894155591225.787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-10894155591225.787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-45392314963.440781</v>
      </c>
      <c r="L4203" s="444">
        <f t="shared" ca="1" si="164"/>
        <v>-10939547906189.229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-10939547906189.229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-45581449609.121788</v>
      </c>
      <c r="L4204" s="444">
        <f t="shared" ca="1" si="164"/>
        <v>-10985129355798.35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-10985129355798.35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-45771372315.826454</v>
      </c>
      <c r="L4205" s="444">
        <f t="shared" ca="1" si="164"/>
        <v>-11030900728114.176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-11030900728114.176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-45962086367.142395</v>
      </c>
      <c r="L4206" s="444">
        <f t="shared" ca="1" si="164"/>
        <v>-11076862814481.318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-11076862814481.318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-46153595060.338829</v>
      </c>
      <c r="L4207" s="444">
        <f t="shared" ca="1" si="164"/>
        <v>-11123016409541.656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-11123016409541.656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-46345901706.423569</v>
      </c>
      <c r="L4208" s="444">
        <f t="shared" ca="1" si="164"/>
        <v>-11169362311248.08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-11169362311248.08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-46539009630.200333</v>
      </c>
      <c r="L4209" s="444">
        <f t="shared" ca="1" si="164"/>
        <v>-11215901320878.281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-11215901320878.281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-46732922170.326172</v>
      </c>
      <c r="L4210" s="444">
        <f t="shared" ca="1" si="164"/>
        <v>-11262634243048.607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-11262634243048.607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-46927642679.369194</v>
      </c>
      <c r="L4211" s="444">
        <f t="shared" ca="1" si="164"/>
        <v>-11309561885727.977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-11309561885727.977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-47123174523.86657</v>
      </c>
      <c r="L4212" s="444">
        <f t="shared" ca="1" si="164"/>
        <v>-11356685060251.844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-11356685060251.844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-47319521084.382683</v>
      </c>
      <c r="L4213" s="444">
        <f t="shared" ca="1" si="164"/>
        <v>-11404004581336.227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-11404004581336.227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-47516685755.567612</v>
      </c>
      <c r="L4214" s="444">
        <f t="shared" ca="1" si="164"/>
        <v>-11451521267091.795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-11451521267091.795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-47714671946.215813</v>
      </c>
      <c r="L4215" s="444">
        <f t="shared" ca="1" si="164"/>
        <v>-11499235939038.01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-11499235939038.01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-47913483079.325043</v>
      </c>
      <c r="L4216" s="444">
        <f t="shared" ca="1" si="164"/>
        <v>-11547149422117.334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-11547149422117.334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-48113122592.155556</v>
      </c>
      <c r="L4217" s="444">
        <f t="shared" ca="1" si="164"/>
        <v>-11595262544709.49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-11595262544709.49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-48313593936.289543</v>
      </c>
      <c r="L4218" s="444">
        <f t="shared" ca="1" si="164"/>
        <v>-11643576138645.779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-11643576138645.779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-48514900577.69075</v>
      </c>
      <c r="L4219" s="444">
        <f t="shared" ca="1" si="164"/>
        <v>-11692091039223.471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-11692091039223.471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-48717045996.764458</v>
      </c>
      <c r="L4220" s="444">
        <f t="shared" ca="1" si="164"/>
        <v>-11740808085220.234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-11740808085220.234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-48920033688.417641</v>
      </c>
      <c r="L4221" s="444">
        <f t="shared" ca="1" si="164"/>
        <v>-11789728118908.652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-11789728118908.652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-49123867162.119385</v>
      </c>
      <c r="L4222" s="444">
        <f t="shared" ca="1" si="164"/>
        <v>-11838851986070.771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-11838851986070.771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-49328549941.961548</v>
      </c>
      <c r="L4223" s="444">
        <f t="shared" ca="1" si="164"/>
        <v>-11888180536012.732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-11888180536012.732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-49534085566.719719</v>
      </c>
      <c r="L4224" s="444">
        <f t="shared" ca="1" si="164"/>
        <v>-11937714621579.451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-11937714621579.451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-49740477589.914383</v>
      </c>
      <c r="L4225" s="444">
        <f t="shared" ca="1" si="164"/>
        <v>-11987455099169.365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-11987455099169.365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-49947729579.872353</v>
      </c>
      <c r="L4226" s="444">
        <f t="shared" ca="1" si="164"/>
        <v>-12037402828749.238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-12037402828749.238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-50155845119.78849</v>
      </c>
      <c r="L4227" s="444">
        <f t="shared" ca="1" si="164"/>
        <v>-12087558673869.027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-12087558673869.027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-50364827807.787613</v>
      </c>
      <c r="L4228" s="444">
        <f t="shared" ca="1" si="164"/>
        <v>-12137923501676.814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-12137923501676.814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-50574681256.986725</v>
      </c>
      <c r="L4229" s="444">
        <f t="shared" ca="1" si="164"/>
        <v>-12188498182933.801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-12188498182933.801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-50785409095.557503</v>
      </c>
      <c r="L4230" s="444">
        <f t="shared" ca="1" si="164"/>
        <v>-12239283592029.357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-12239283592029.357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-50997014966.788986</v>
      </c>
      <c r="L4231" s="444">
        <f t="shared" ca="1" si="164"/>
        <v>-12290280606996.146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-12290280606996.146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-51209502529.150612</v>
      </c>
      <c r="L4232" s="444">
        <f t="shared" ca="1" si="164"/>
        <v>-12341490109525.297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-12341490109525.297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-51422875456.3554</v>
      </c>
      <c r="L4233" s="444">
        <f t="shared" ca="1" si="164"/>
        <v>-12392912984981.652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-12392912984981.652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-51637137437.423553</v>
      </c>
      <c r="L4234" s="444">
        <f t="shared" ca="1" si="164"/>
        <v>-12444550122419.076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-12444550122419.076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-51852292176.746147</v>
      </c>
      <c r="L4235" s="444">
        <f t="shared" ca="1" si="164"/>
        <v>-12496402414595.822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-12496402414595.822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-52068343394.149261</v>
      </c>
      <c r="L4236" s="444">
        <f t="shared" ca="1" si="164"/>
        <v>-12548470757989.971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-12548470757989.971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-52285294824.958214</v>
      </c>
      <c r="L4237" s="444">
        <f t="shared" ca="1" si="164"/>
        <v>-12600756052814.93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-12600756052814.93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-52503150220.06221</v>
      </c>
      <c r="L4238" s="444">
        <f t="shared" ca="1" si="164"/>
        <v>-12653259203034.992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-12653259203034.992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-52721913345.979134</v>
      </c>
      <c r="L4239" s="444">
        <f t="shared" ca="1" si="164"/>
        <v>-12705981116380.971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-12705981116380.971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-52941587984.920708</v>
      </c>
      <c r="L4240" s="444">
        <f t="shared" ca="1" si="164"/>
        <v>-12758922704365.891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-12758922704365.891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-53162177934.85788</v>
      </c>
      <c r="L4241" s="444">
        <f t="shared" ca="1" si="164"/>
        <v>-12812084882300.748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-12812084882300.748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-53383687009.586449</v>
      </c>
      <c r="L4242" s="444">
        <f t="shared" ca="1" si="164"/>
        <v>-12865468569310.334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-12865468569310.334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-53606119038.79306</v>
      </c>
      <c r="L4243" s="444">
        <f t="shared" ca="1" si="164"/>
        <v>-12919074688349.127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-12919074688349.127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-53829477868.121361</v>
      </c>
      <c r="L4244" s="444">
        <f t="shared" ca="1" si="164"/>
        <v>-12972904166217.248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-12972904166217.248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-54053767359.238533</v>
      </c>
      <c r="L4245" s="444">
        <f t="shared" ca="1" si="164"/>
        <v>-13026957933576.486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-13026957933576.486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-54278991389.902023</v>
      </c>
      <c r="L4246" s="444">
        <f t="shared" ca="1" si="164"/>
        <v>-13081236924966.389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-13081236924966.389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-54505153854.026619</v>
      </c>
      <c r="L4247" s="444">
        <f t="shared" ca="1" si="164"/>
        <v>-13135742078820.416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-13135742078820.416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-54732258661.751732</v>
      </c>
      <c r="L4248" s="444">
        <f t="shared" ca="1" si="164"/>
        <v>-13190474337482.168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-13190474337482.168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-54960309739.509033</v>
      </c>
      <c r="L4249" s="444">
        <f t="shared" ca="1" si="164"/>
        <v>-13245434647221.678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-13245434647221.678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-55189311030.090324</v>
      </c>
      <c r="L4250" s="444">
        <f t="shared" ca="1" si="164"/>
        <v>-13300623958251.768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-13300623958251.768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-55419266492.715698</v>
      </c>
      <c r="L4251" s="444">
        <f t="shared" ca="1" si="164"/>
        <v>-13356043224744.482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-13356043224744.482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-55650180103.102013</v>
      </c>
      <c r="L4252" s="444">
        <f t="shared" ca="1" si="164"/>
        <v>-13411693404847.584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-13411693404847.584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-55882055853.531601</v>
      </c>
      <c r="L4253" s="444">
        <f t="shared" ca="1" si="164"/>
        <v>-13467575460701.115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-13467575460701.115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-56114897752.92131</v>
      </c>
      <c r="L4254" s="444">
        <f t="shared" ca="1" si="164"/>
        <v>-13523690358454.037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-13523690358454.037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-56348709826.891823</v>
      </c>
      <c r="L4255" s="444">
        <f t="shared" ca="1" si="164"/>
        <v>-13580039068280.93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-13580039068280.93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-56583496117.837204</v>
      </c>
      <c r="L4256" s="444">
        <f t="shared" ca="1" si="164"/>
        <v>-13636622564398.768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-13636622564398.768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-56819260684.994865</v>
      </c>
      <c r="L4257" s="444">
        <f t="shared" ca="1" si="164"/>
        <v>-13693441825083.762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-13693441825083.762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-57056007604.515671</v>
      </c>
      <c r="L4258" s="444">
        <f t="shared" ca="1" si="164"/>
        <v>-13750497832688.277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-13750497832688.277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-57293740969.534485</v>
      </c>
      <c r="L4259" s="444">
        <f t="shared" ca="1" si="164"/>
        <v>-13807791573657.813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-13807791573657.813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-57532464890.240891</v>
      </c>
      <c r="L4260" s="444">
        <f t="shared" ca="1" si="164"/>
        <v>-13865324038548.053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-13865324038548.053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-57772183493.950218</v>
      </c>
      <c r="L4261" s="444">
        <f t="shared" ca="1" si="164"/>
        <v>-13923096222042.004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-13923096222042.004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-58012900925.175026</v>
      </c>
      <c r="L4262" s="444">
        <f t="shared" ca="1" si="164"/>
        <v>-13981109122967.18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-13981109122967.18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-58254621345.696571</v>
      </c>
      <c r="L4263" s="444">
        <f t="shared" ca="1" si="164"/>
        <v>-14039363744312.877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-14039363744312.877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-58497348934.636978</v>
      </c>
      <c r="L4264" s="444">
        <f t="shared" ca="1" si="164"/>
        <v>-14097861093247.514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-14097861093247.514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-58741087888.531303</v>
      </c>
      <c r="L4265" s="444">
        <f t="shared" ca="1" si="164"/>
        <v>-14156602181136.045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-14156602181136.045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-58985842421.400192</v>
      </c>
      <c r="L4266" s="444">
        <f t="shared" ca="1" si="164"/>
        <v>-14215588023557.445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-14215588023557.445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-59231616764.822678</v>
      </c>
      <c r="L4267" s="444">
        <f t="shared" ca="1" si="164"/>
        <v>-14274819640322.268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-14274819640322.268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-59478415168.009445</v>
      </c>
      <c r="L4268" s="444">
        <f t="shared" ca="1" si="164"/>
        <v>-14334298055490.277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-14334298055490.277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-59726241897.876152</v>
      </c>
      <c r="L4269" s="444">
        <f t="shared" ca="1" si="164"/>
        <v>-14394024297388.154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-14394024297388.154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-59975101239.117317</v>
      </c>
      <c r="L4270" s="444">
        <f t="shared" ca="1" si="164"/>
        <v>-14453999398627.271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-14453999398627.271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-60224997494.280296</v>
      </c>
      <c r="L4271" s="444">
        <f t="shared" ca="1" si="164"/>
        <v>-14514224396121.553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-14514224396121.553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-60475934983.83979</v>
      </c>
      <c r="L4272" s="444">
        <f t="shared" ca="1" si="164"/>
        <v>-14574700331105.393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-14574700331105.393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-60727918046.272476</v>
      </c>
      <c r="L4273" s="444">
        <f t="shared" ca="1" si="164"/>
        <v>-14635428249151.666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-14635428249151.666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-60980951038.131935</v>
      </c>
      <c r="L4274" s="444">
        <f t="shared" ca="1" si="164"/>
        <v>-14696409200189.799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-14696409200189.799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-61235038334.124153</v>
      </c>
      <c r="L4275" s="444">
        <f t="shared" ca="1" si="164"/>
        <v>-14757644238523.924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-14757644238523.924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-61490184327.183006</v>
      </c>
      <c r="L4276" s="444">
        <f t="shared" ca="1" si="164"/>
        <v>-14819134422851.107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-14819134422851.107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-61746393428.546272</v>
      </c>
      <c r="L4277" s="444">
        <f t="shared" ca="1" si="164"/>
        <v>-14880880816279.654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-14880880816279.654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-62003670067.831894</v>
      </c>
      <c r="L4278" s="444">
        <f t="shared" ca="1" si="164"/>
        <v>-14942884486347.486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-14942884486347.486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-62262018693.114525</v>
      </c>
      <c r="L4279" s="444">
        <f t="shared" ca="1" si="164"/>
        <v>-15005146505040.602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-15005146505040.602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-62521443771.002502</v>
      </c>
      <c r="L4280" s="444">
        <f t="shared" ca="1" si="164"/>
        <v>-15067667948811.604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-15067667948811.604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-62781949786.715004</v>
      </c>
      <c r="L4281" s="444">
        <f t="shared" ca="1" si="164"/>
        <v>-15130449898598.318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-15130449898598.318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-63043541244.15966</v>
      </c>
      <c r="L4282" s="444">
        <f t="shared" ca="1" si="164"/>
        <v>-15193493439842.479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-15193493439842.479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-63306222666.010338</v>
      </c>
      <c r="L4283" s="444">
        <f t="shared" ca="1" si="164"/>
        <v>-15256799662508.488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-15256799662508.488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-63569998593.785378</v>
      </c>
      <c r="L4284" s="444">
        <f t="shared" ca="1" si="164"/>
        <v>-15320369661102.273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-15320369661102.273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-63834873587.92614</v>
      </c>
      <c r="L4285" s="444">
        <f t="shared" ca="1" si="164"/>
        <v>-15384204534690.199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-15384204534690.199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-64100852227.875824</v>
      </c>
      <c r="L4286" s="444">
        <f t="shared" ca="1" si="164"/>
        <v>-15448305386918.074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-15448305386918.074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-64367939112.158638</v>
      </c>
      <c r="L4287" s="444">
        <f t="shared" ca="1" si="164"/>
        <v>-15512673326030.232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-15512673326030.232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-64636138858.459297</v>
      </c>
      <c r="L4288" s="444">
        <f t="shared" ca="1" si="164"/>
        <v>-15577309464888.691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-15577309464888.691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-64905456103.702881</v>
      </c>
      <c r="L4289" s="444">
        <f t="shared" ca="1" si="164"/>
        <v>-15642214920992.395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-15642214920992.395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-65175895504.134987</v>
      </c>
      <c r="L4290" s="444">
        <f t="shared" ca="1" si="164"/>
        <v>-15707390816496.529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-15707390816496.529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-65447461735.402206</v>
      </c>
      <c r="L4291" s="444">
        <f t="shared" ca="1" si="164"/>
        <v>-15772838278231.932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-15772838278231.932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-65720159492.633049</v>
      </c>
      <c r="L4292" s="444">
        <f t="shared" ca="1" si="164"/>
        <v>-15838558437724.564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-15838558437724.564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-65993993490.519028</v>
      </c>
      <c r="L4293" s="444">
        <f t="shared" ca="1" si="164"/>
        <v>-15904552431215.084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-15904552431215.084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-66268968463.396179</v>
      </c>
      <c r="L4294" s="444">
        <f t="shared" ca="1" si="164"/>
        <v>-15970821399678.48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-15970821399678.48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-66545089165.327011</v>
      </c>
      <c r="L4295" s="444">
        <f t="shared" ca="1" si="164"/>
        <v>-16037366488843.807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-16037366488843.807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-66822360370.182526</v>
      </c>
      <c r="L4296" s="444">
        <f t="shared" ca="1" si="164"/>
        <v>-16104188849213.988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-16104188849213.988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-67100786871.724953</v>
      </c>
      <c r="L4297" s="444">
        <f t="shared" ca="1" si="164"/>
        <v>-16171289636085.713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-16171289636085.713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-67380373483.690468</v>
      </c>
      <c r="L4298" s="444">
        <f t="shared" ca="1" si="164"/>
        <v>-16238670009569.404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-16238670009569.404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-67661125039.87252</v>
      </c>
      <c r="L4299" s="444">
        <f t="shared" ca="1" si="164"/>
        <v>-16306331134609.277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-16306331134609.277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-67943046394.205315</v>
      </c>
      <c r="L4300" s="444">
        <f t="shared" ca="1" si="164"/>
        <v>-16374274181003.482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-16374274181003.482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-68226142420.847839</v>
      </c>
      <c r="L4301" s="444">
        <f t="shared" ca="1" si="164"/>
        <v>-16442500323424.33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-16442500323424.33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-68510418014.268044</v>
      </c>
      <c r="L4302" s="444">
        <f t="shared" ca="1" si="164"/>
        <v>-16511010741438.598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-16511010741438.598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-68795878089.327484</v>
      </c>
      <c r="L4303" s="444">
        <f t="shared" ca="1" si="164"/>
        <v>-16579806619527.926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-16579806619527.926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-69082527581.366364</v>
      </c>
      <c r="L4304" s="444">
        <f t="shared" ca="1" si="164"/>
        <v>-16648889147109.293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-16648889147109.293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-69370371446.288727</v>
      </c>
      <c r="L4305" s="444">
        <f t="shared" ca="1" si="164"/>
        <v>-16718259518555.582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-16718259518555.582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-69659414660.64827</v>
      </c>
      <c r="L4306" s="444">
        <f t="shared" ca="1" si="164"/>
        <v>-16787918933216.23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-16787918933216.23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-69949662221.734299</v>
      </c>
      <c r="L4307" s="444">
        <f t="shared" ca="1" si="164"/>
        <v>-16857868595437.965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-16857868595437.965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-70241119147.658188</v>
      </c>
      <c r="L4308" s="444">
        <f t="shared" ca="1" si="164"/>
        <v>-16928109714585.623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-16928109714585.623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-70533790477.440094</v>
      </c>
      <c r="L4309" s="444">
        <f t="shared" ca="1" si="164"/>
        <v>-16998643505063.063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-16998643505063.063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-70827681271.0961</v>
      </c>
      <c r="L4310" s="444">
        <f t="shared" ca="1" si="164"/>
        <v>-17069471186334.158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-17069471186334.158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-71122796609.725662</v>
      </c>
      <c r="L4311" s="444">
        <f t="shared" ca="1" si="164"/>
        <v>-17140593982943.885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-17140593982943.885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-71419141595.599518</v>
      </c>
      <c r="L4312" s="444">
        <f t="shared" ca="1" si="164"/>
        <v>-17212013124539.484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-17212013124539.484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-71716721352.247849</v>
      </c>
      <c r="L4313" s="444">
        <f t="shared" ca="1" si="164"/>
        <v>-17283729845891.732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-17283729845891.732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-72015541024.548889</v>
      </c>
      <c r="L4314" s="444">
        <f t="shared" ca="1" si="164"/>
        <v>-17355745386916.281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-17355745386916.281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-72315605778.817825</v>
      </c>
      <c r="L4315" s="444">
        <f t="shared" ca="1" si="164"/>
        <v>-17428060992695.1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-17428060992695.1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-72616920802.89624</v>
      </c>
      <c r="L4316" s="444">
        <f t="shared" ca="1" si="164"/>
        <v>-17500677913497.996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-17500677913497.996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-72919491306.241653</v>
      </c>
      <c r="L4317" s="444">
        <f t="shared" ca="1" si="164"/>
        <v>-17573597404804.238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-17573597404804.238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-73223322520.017654</v>
      </c>
      <c r="L4318" s="444">
        <f t="shared" ca="1" si="164"/>
        <v>-17646820727324.258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-17646820727324.258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-73528419697.184402</v>
      </c>
      <c r="L4319" s="444">
        <f t="shared" ca="1" si="164"/>
        <v>-17720349147021.441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-17720349147021.441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-73834788112.58934</v>
      </c>
      <c r="L4320" s="444">
        <f t="shared" ca="1" si="164"/>
        <v>-17794183935134.031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-17794183935134.031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-74142433063.058456</v>
      </c>
      <c r="L4321" s="444">
        <f t="shared" ca="1" si="164"/>
        <v>-17868326368197.09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-17868326368197.09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-74451359867.487869</v>
      </c>
      <c r="L4322" s="444">
        <f t="shared" ca="1" si="164"/>
        <v>-17942777728064.578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-17942777728064.578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-74761573866.935745</v>
      </c>
      <c r="L4323" s="444">
        <f t="shared" ca="1" si="164"/>
        <v>-18017539301931.516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-18017539301931.516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-75073080424.714645</v>
      </c>
      <c r="L4324" s="444">
        <f t="shared" ca="1" si="164"/>
        <v>-18092612382356.23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-18092612382356.23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-75385884926.484299</v>
      </c>
      <c r="L4325" s="444">
        <f t="shared" ca="1" si="164"/>
        <v>-18167998267282.715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-18167998267282.715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-75699992780.34465</v>
      </c>
      <c r="L4326" s="444">
        <f t="shared" ca="1" si="164"/>
        <v>-18243698260063.059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-18243698260063.059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-76015409416.929413</v>
      </c>
      <c r="L4327" s="444">
        <f t="shared" ca="1" si="164"/>
        <v>-18319713669479.988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-18319713669479.988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-76332140289.499954</v>
      </c>
      <c r="L4328" s="444">
        <f t="shared" ca="1" si="164"/>
        <v>-18396045809769.488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-18396045809769.488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-76650190874.039536</v>
      </c>
      <c r="L4329" s="444">
        <f t="shared" ca="1" si="164"/>
        <v>-18472696000643.527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-18472696000643.527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-76969566669.348022</v>
      </c>
      <c r="L4330" s="444">
        <f t="shared" ca="1" si="164"/>
        <v>-18549665567312.875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-18549665567312.875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-77290273197.136978</v>
      </c>
      <c r="L4331" s="444">
        <f t="shared" ca="1" si="164"/>
        <v>-18626955840510.012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-18626955840510.012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-77612316002.125046</v>
      </c>
      <c r="L4332" s="444">
        <f t="shared" ca="1" si="164"/>
        <v>-18704568156512.137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-18704568156512.137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-77935700652.133896</v>
      </c>
      <c r="L4333" s="444">
        <f t="shared" ca="1" si="164"/>
        <v>-18782503857164.27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-18782503857164.27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-78260432738.184448</v>
      </c>
      <c r="L4334" s="444">
        <f t="shared" ca="1" si="164"/>
        <v>-18860764289902.453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-18860764289902.453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-78586517874.593552</v>
      </c>
      <c r="L4335" s="444">
        <f t="shared" ca="1" si="164"/>
        <v>-18939350807777.047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-18939350807777.047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-78913961699.07103</v>
      </c>
      <c r="L4336" s="444">
        <f t="shared" ca="1" si="164"/>
        <v>-19018264769476.117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-19018264769476.117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-79242769872.817154</v>
      </c>
      <c r="L4337" s="444">
        <f t="shared" ca="1" si="164"/>
        <v>-19097507539348.934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-19097507539348.934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-79572948080.62056</v>
      </c>
      <c r="L4338" s="444">
        <f t="shared" ca="1" si="164"/>
        <v>-19177080487429.555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-19177080487429.555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-79904502030.956482</v>
      </c>
      <c r="L4339" s="444">
        <f t="shared" ca="1" si="164"/>
        <v>-19256984989460.512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-19256984989460.512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-80237437456.085464</v>
      </c>
      <c r="L4340" s="444">
        <f t="shared" ca="1" si="164"/>
        <v>-19337222426916.598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-19337222426916.598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-80571760112.152496</v>
      </c>
      <c r="L4341" s="444">
        <f t="shared" ca="1" si="164"/>
        <v>-19417794187028.75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-19417794187028.75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-80907475779.286453</v>
      </c>
      <c r="L4342" s="444">
        <f t="shared" ca="1" si="164"/>
        <v>-19498701662808.035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-19498701662808.035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-81244590261.70015</v>
      </c>
      <c r="L4343" s="444">
        <f t="shared" ref="L4343:L4597" ca="1" si="169">I4343-J4343+K4343</f>
        <v>-19579946253069.734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-19579946253069.734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-81583109387.790558</v>
      </c>
      <c r="L4344" s="444">
        <f t="shared" ca="1" si="169"/>
        <v>-19661529362457.523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-19661529362457.523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-81923039010.239685</v>
      </c>
      <c r="L4345" s="444">
        <f t="shared" ca="1" si="169"/>
        <v>-19743452401467.762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-19743452401467.762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-82264385006.115677</v>
      </c>
      <c r="L4346" s="444">
        <f t="shared" ca="1" si="169"/>
        <v>-19825716786473.879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-19825716786473.879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-82607153276.974487</v>
      </c>
      <c r="L4347" s="444">
        <f t="shared" ca="1" si="169"/>
        <v>-19908323939750.852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-19908323939750.852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-82951349748.961884</v>
      </c>
      <c r="L4348" s="444">
        <f t="shared" ca="1" si="169"/>
        <v>-19991275289499.813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-19991275289499.813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-83296980372.915878</v>
      </c>
      <c r="L4349" s="444">
        <f t="shared" ca="1" si="169"/>
        <v>-20074572269872.727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-20074572269872.727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-83644051124.469696</v>
      </c>
      <c r="L4350" s="444">
        <f t="shared" ca="1" si="169"/>
        <v>-20158216320997.195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-20158216320997.195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-83992568004.154984</v>
      </c>
      <c r="L4351" s="444">
        <f t="shared" ca="1" si="169"/>
        <v>-20242208889001.352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-20242208889001.352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-84342537037.50563</v>
      </c>
      <c r="L4352" s="444">
        <f t="shared" ca="1" si="169"/>
        <v>-20326551426038.855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-20326551426038.855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-84693964275.161896</v>
      </c>
      <c r="L4353" s="444">
        <f t="shared" ca="1" si="169"/>
        <v>-20411245390314.016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-20411245390314.016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-85046855792.975067</v>
      </c>
      <c r="L4354" s="444">
        <f t="shared" ca="1" si="169"/>
        <v>-20496292246106.992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-20496292246106.992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-85401217692.112473</v>
      </c>
      <c r="L4355" s="444">
        <f t="shared" ca="1" si="169"/>
        <v>-20581693463799.105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-20581693463799.105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-85757056099.162933</v>
      </c>
      <c r="L4356" s="444">
        <f t="shared" ca="1" si="169"/>
        <v>-20667450519898.27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-20667450519898.27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-86114377166.242783</v>
      </c>
      <c r="L4357" s="444">
        <f t="shared" ca="1" si="169"/>
        <v>-20753564897064.512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-20753564897064.512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-86473187071.102127</v>
      </c>
      <c r="L4358" s="444">
        <f t="shared" ca="1" si="169"/>
        <v>-20840038084135.613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-20840038084135.613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-86833492017.23172</v>
      </c>
      <c r="L4359" s="444">
        <f t="shared" ca="1" si="169"/>
        <v>-20926871576152.844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-20926871576152.844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-87195298233.970184</v>
      </c>
      <c r="L4360" s="444">
        <f t="shared" ca="1" si="169"/>
        <v>-21014066874386.813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-21014066874386.813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-87558611976.611725</v>
      </c>
      <c r="L4361" s="444">
        <f t="shared" ca="1" si="169"/>
        <v>-21101625486363.426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-21101625486363.426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-87923439526.514267</v>
      </c>
      <c r="L4362" s="444">
        <f t="shared" ca="1" si="169"/>
        <v>-21189548925889.941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-21189548925889.941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-88289787191.208084</v>
      </c>
      <c r="L4363" s="444">
        <f t="shared" ca="1" si="169"/>
        <v>-21277838713081.148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-21277838713081.148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-88657661304.504791</v>
      </c>
      <c r="L4364" s="444">
        <f t="shared" ca="1" si="169"/>
        <v>-21366496374385.652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-21366496374385.652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-89027068226.606888</v>
      </c>
      <c r="L4365" s="444">
        <f t="shared" ca="1" si="169"/>
        <v>-21455523442612.258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-21455523442612.258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-89398014344.217743</v>
      </c>
      <c r="L4366" s="444">
        <f t="shared" ca="1" si="169"/>
        <v>-21544921456956.477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-21544921456956.477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-89770506070.651978</v>
      </c>
      <c r="L4367" s="444">
        <f t="shared" ca="1" si="169"/>
        <v>-21634691963027.129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-21634691963027.129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-90144549845.946365</v>
      </c>
      <c r="L4368" s="444">
        <f t="shared" ca="1" si="169"/>
        <v>-21724836512873.074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-21724836512873.074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-90520152136.971146</v>
      </c>
      <c r="L4369" s="444">
        <f t="shared" ca="1" si="169"/>
        <v>-21815356665010.047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-21815356665010.047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-90897319437.541855</v>
      </c>
      <c r="L4370" s="444">
        <f t="shared" ca="1" si="169"/>
        <v>-21906253984447.59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-21906253984447.59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-91276058268.531616</v>
      </c>
      <c r="L4371" s="444">
        <f t="shared" ca="1" si="169"/>
        <v>-21997530042716.121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-21997530042716.121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-91656375177.983841</v>
      </c>
      <c r="L4372" s="444">
        <f t="shared" ca="1" si="169"/>
        <v>-22089186417894.105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-22089186417894.105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-92038276741.225433</v>
      </c>
      <c r="L4373" s="444">
        <f t="shared" ca="1" si="169"/>
        <v>-22181224694635.332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-22181224694635.332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-92421769560.980545</v>
      </c>
      <c r="L4374" s="444">
        <f t="shared" ca="1" si="169"/>
        <v>-22273646464196.313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-22273646464196.313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-92806860267.484634</v>
      </c>
      <c r="L4375" s="444">
        <f t="shared" ca="1" si="169"/>
        <v>-22366453324463.797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-22366453324463.797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-93193555518.599152</v>
      </c>
      <c r="L4376" s="444">
        <f t="shared" ca="1" si="169"/>
        <v>-22459646879982.395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-22459646879982.395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-93581861999.926636</v>
      </c>
      <c r="L4377" s="444">
        <f t="shared" ca="1" si="169"/>
        <v>-22553228741982.32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-22553228741982.32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-93971786424.926331</v>
      </c>
      <c r="L4378" s="444">
        <f t="shared" ca="1" si="169"/>
        <v>-22647200528407.246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-22647200528407.246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-94363335535.030197</v>
      </c>
      <c r="L4379" s="444">
        <f t="shared" ca="1" si="169"/>
        <v>-22741563863942.277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-22741563863942.277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-94756516099.759491</v>
      </c>
      <c r="L4380" s="444">
        <f t="shared" ca="1" si="169"/>
        <v>-22836320380042.035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-22836320380042.035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-95151334916.841812</v>
      </c>
      <c r="L4381" s="444">
        <f t="shared" ca="1" si="169"/>
        <v>-22931471714958.879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-22931471714958.879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-95547798812.328659</v>
      </c>
      <c r="L4382" s="444">
        <f t="shared" ca="1" si="169"/>
        <v>-23027019513771.207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-23027019513771.207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-95945914640.713364</v>
      </c>
      <c r="L4383" s="444">
        <f t="shared" ca="1" si="169"/>
        <v>-23122965428411.922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-23122965428411.922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-96345689285.049667</v>
      </c>
      <c r="L4384" s="444">
        <f t="shared" ca="1" si="169"/>
        <v>-23219311117696.973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-23219311117696.973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-96747129657.070724</v>
      </c>
      <c r="L4385" s="444">
        <f t="shared" ca="1" si="169"/>
        <v>-23316058247354.043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-23316058247354.043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-97150242697.308517</v>
      </c>
      <c r="L4386" s="444">
        <f t="shared" ca="1" si="169"/>
        <v>-23413208490051.352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-23413208490051.352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-97555035375.213959</v>
      </c>
      <c r="L4387" s="444">
        <f t="shared" ca="1" si="169"/>
        <v>-23510763525426.566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-23510763525426.566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-97961514689.277359</v>
      </c>
      <c r="L4388" s="444">
        <f t="shared" ca="1" si="169"/>
        <v>-23608725040115.844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-23608725040115.844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-98369687667.149353</v>
      </c>
      <c r="L4389" s="444">
        <f t="shared" ca="1" si="169"/>
        <v>-23707094727782.992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-23707094727782.992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-98779561365.762466</v>
      </c>
      <c r="L4390" s="444">
        <f t="shared" ca="1" si="169"/>
        <v>-23805874289148.754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-23805874289148.754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-99191142871.45314</v>
      </c>
      <c r="L4391" s="444">
        <f t="shared" ca="1" si="169"/>
        <v>-23905065432020.207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-23905065432020.207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-99604439300.084198</v>
      </c>
      <c r="L4392" s="444">
        <f t="shared" ca="1" si="169"/>
        <v>-24004669871320.293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-24004669871320.293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-100019457797.16789</v>
      </c>
      <c r="L4393" s="444">
        <f t="shared" ca="1" si="169"/>
        <v>-24104689329117.461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-24104689329117.461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-100436205537.98943</v>
      </c>
      <c r="L4394" s="444">
        <f t="shared" ca="1" si="169"/>
        <v>-24205125534655.449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-24205125534655.449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-100854689727.73103</v>
      </c>
      <c r="L4395" s="444">
        <f t="shared" ca="1" si="169"/>
        <v>-24305980224383.18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-24305980224383.18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-101274917601.59659</v>
      </c>
      <c r="L4396" s="444">
        <f t="shared" ca="1" si="169"/>
        <v>-24407255141984.777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-24407255141984.777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-101696896424.93657</v>
      </c>
      <c r="L4397" s="444">
        <f t="shared" ca="1" si="169"/>
        <v>-24508952038409.715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-24508952038409.715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-102120633493.37381</v>
      </c>
      <c r="L4398" s="444">
        <f t="shared" ca="1" si="169"/>
        <v>-24611072671903.09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-24611072671903.09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-102546136132.92953</v>
      </c>
      <c r="L4399" s="444">
        <f t="shared" ca="1" si="169"/>
        <v>-24713618808036.02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-24713618808036.02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-102973411700.15009</v>
      </c>
      <c r="L4400" s="444">
        <f t="shared" ca="1" si="169"/>
        <v>-24816592219736.168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-24816592219736.168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-103402467582.23404</v>
      </c>
      <c r="L4401" s="444">
        <f t="shared" ca="1" si="169"/>
        <v>-24919994687318.402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-24919994687318.402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-103833311197.16</v>
      </c>
      <c r="L4402" s="444">
        <f t="shared" ca="1" si="169"/>
        <v>-25023827998515.563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-25023827998515.563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-104265949993.81485</v>
      </c>
      <c r="L4403" s="444">
        <f t="shared" ca="1" si="169"/>
        <v>-25128093948509.379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-25128093948509.379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-104700391452.12241</v>
      </c>
      <c r="L4404" s="444">
        <f t="shared" ca="1" si="169"/>
        <v>-25232794339961.5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-25232794339961.5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-105136643083.17291</v>
      </c>
      <c r="L4405" s="444">
        <f t="shared" ca="1" si="169"/>
        <v>-25337930983044.672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-25337930983044.672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-105574712429.3528</v>
      </c>
      <c r="L4406" s="444">
        <f t="shared" ca="1" si="169"/>
        <v>-25443505695474.023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-25443505695474.023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-106014607064.4751</v>
      </c>
      <c r="L4407" s="444">
        <f t="shared" ca="1" si="169"/>
        <v>-25549520302538.5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-25549520302538.5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-106456334593.91042</v>
      </c>
      <c r="L4408" s="444">
        <f t="shared" ca="1" si="169"/>
        <v>-25655976637132.41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-25655976637132.41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-106899902654.71837</v>
      </c>
      <c r="L4409" s="444">
        <f t="shared" ca="1" si="169"/>
        <v>-25762876539787.129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-25762876539787.129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-107345318915.77971</v>
      </c>
      <c r="L4410" s="444">
        <f t="shared" ca="1" si="169"/>
        <v>-25870221858702.91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-25870221858702.91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-107792591077.92879</v>
      </c>
      <c r="L4411" s="444">
        <f t="shared" ca="1" si="169"/>
        <v>-25978014449780.84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-25978014449780.84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-108241726874.08684</v>
      </c>
      <c r="L4412" s="444">
        <f t="shared" ca="1" si="169"/>
        <v>-26086256176654.926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-26086256176654.926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-108692734069.39552</v>
      </c>
      <c r="L4413" s="444">
        <f t="shared" ca="1" si="169"/>
        <v>-26194948910724.32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-26194948910724.32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-109145620461.35133</v>
      </c>
      <c r="L4414" s="444">
        <f t="shared" ca="1" si="169"/>
        <v>-26304094531185.672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-26304094531185.672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-109600393879.94029</v>
      </c>
      <c r="L4415" s="444">
        <f t="shared" ca="1" si="169"/>
        <v>-26413694925065.613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-26413694925065.613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-110057062187.77339</v>
      </c>
      <c r="L4416" s="444">
        <f t="shared" ca="1" si="169"/>
        <v>-26523751987253.387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-26523751987253.387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-110515633280.22244</v>
      </c>
      <c r="L4417" s="444">
        <f t="shared" ca="1" si="169"/>
        <v>-26634267620533.609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-26634267620533.609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-110976115085.5567</v>
      </c>
      <c r="L4418" s="444">
        <f t="shared" ca="1" si="169"/>
        <v>-26745243735619.168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-26745243735619.168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-111438515565.07986</v>
      </c>
      <c r="L4419" s="444">
        <f t="shared" ca="1" si="169"/>
        <v>-26856682251184.246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-26856682251184.246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-111902842713.26768</v>
      </c>
      <c r="L4420" s="444">
        <f t="shared" ca="1" si="169"/>
        <v>-26968585093897.516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-26968585093897.516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-112369104557.90631</v>
      </c>
      <c r="L4421" s="444">
        <f t="shared" ca="1" si="169"/>
        <v>-27080954198455.422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-27080954198455.422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-112837309160.23093</v>
      </c>
      <c r="L4422" s="444">
        <f t="shared" ca="1" si="169"/>
        <v>-27193791507615.652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-27193791507615.652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-113307464615.06522</v>
      </c>
      <c r="L4423" s="444">
        <f t="shared" ca="1" si="169"/>
        <v>-27307098972230.719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-27307098972230.719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-113779579050.96132</v>
      </c>
      <c r="L4424" s="444">
        <f t="shared" ca="1" si="169"/>
        <v>-27420878551281.68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-27420878551281.68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-114253660630.34032</v>
      </c>
      <c r="L4425" s="444">
        <f t="shared" ca="1" si="169"/>
        <v>-27535132211912.02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-27535132211912.02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-114729717549.63341</v>
      </c>
      <c r="L4426" s="444">
        <f t="shared" ca="1" si="169"/>
        <v>-27649861929461.652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-27649861929461.652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-115207758039.42354</v>
      </c>
      <c r="L4427" s="444">
        <f t="shared" ca="1" si="169"/>
        <v>-27765069687501.074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-27765069687501.074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-115687790364.58778</v>
      </c>
      <c r="L4428" s="444">
        <f t="shared" ca="1" si="169"/>
        <v>-27880757477865.66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-27880757477865.66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-116169822824.44025</v>
      </c>
      <c r="L4429" s="444">
        <f t="shared" ca="1" si="169"/>
        <v>-27996927300690.102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-27996927300690.102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-116653863752.87543</v>
      </c>
      <c r="L4430" s="444">
        <f t="shared" ca="1" si="169"/>
        <v>-28113581164442.977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-28113581164442.977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-117139921518.51241</v>
      </c>
      <c r="L4431" s="444">
        <f t="shared" ca="1" si="169"/>
        <v>-28230721085961.488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-28230721085961.488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-117628004524.83954</v>
      </c>
      <c r="L4432" s="444">
        <f t="shared" ca="1" si="169"/>
        <v>-28348349090486.328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-28348349090486.328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-118118121210.3597</v>
      </c>
      <c r="L4433" s="444">
        <f t="shared" ca="1" si="169"/>
        <v>-28466467211696.688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-28466467211696.688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-118610280048.73619</v>
      </c>
      <c r="L4434" s="444">
        <f t="shared" ca="1" si="169"/>
        <v>-28585077491745.422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-28585077491745.422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-119104489548.93925</v>
      </c>
      <c r="L4435" s="444">
        <f t="shared" ca="1" si="169"/>
        <v>-28704181981294.359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-28704181981294.359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-119600758255.39316</v>
      </c>
      <c r="L4436" s="444">
        <f t="shared" ca="1" si="169"/>
        <v>-28823782739549.754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-28823782739549.754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-120099094748.12396</v>
      </c>
      <c r="L4437" s="444">
        <f t="shared" ca="1" si="169"/>
        <v>-28943881834297.879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-28943881834297.879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-120599507642.90781</v>
      </c>
      <c r="L4438" s="444">
        <f t="shared" ca="1" si="169"/>
        <v>-29064481341940.785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-29064481341940.785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-121102005591.41994</v>
      </c>
      <c r="L4439" s="444">
        <f t="shared" ca="1" si="169"/>
        <v>-29185583347532.207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-29185583347532.207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-121606597281.38422</v>
      </c>
      <c r="L4440" s="444">
        <f t="shared" ca="1" si="169"/>
        <v>-29307189944813.59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-29307189944813.59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-122113291436.72331</v>
      </c>
      <c r="L4441" s="444">
        <f t="shared" ca="1" si="169"/>
        <v>-29429303236250.313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-29429303236250.313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-122622096817.70964</v>
      </c>
      <c r="L4442" s="444">
        <f t="shared" ca="1" si="169"/>
        <v>-29551925333068.023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-29551925333068.023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-123133022221.11678</v>
      </c>
      <c r="L4443" s="444">
        <f t="shared" ca="1" si="169"/>
        <v>-29675058355289.141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-29675058355289.141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-123646076480.37141</v>
      </c>
      <c r="L4444" s="444">
        <f t="shared" ca="1" si="169"/>
        <v>-29798704431769.512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-29798704431769.512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-124161268465.70631</v>
      </c>
      <c r="L4445" s="444">
        <f t="shared" ca="1" si="169"/>
        <v>-29922865700235.219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-29922865700235.219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-124678607084.31343</v>
      </c>
      <c r="L4446" s="444">
        <f t="shared" ca="1" si="169"/>
        <v>-30047544307319.531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-30047544307319.531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-125198101280.49806</v>
      </c>
      <c r="L4447" s="444">
        <f t="shared" ca="1" si="169"/>
        <v>-30172742408600.031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-30172742408600.031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-125719760035.83347</v>
      </c>
      <c r="L4448" s="444">
        <f t="shared" ca="1" si="169"/>
        <v>-30298462168635.863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-30298462168635.863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-126243592369.31612</v>
      </c>
      <c r="L4449" s="444">
        <f t="shared" ca="1" si="169"/>
        <v>-30424705761005.18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-30424705761005.18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-126769607337.52158</v>
      </c>
      <c r="L4450" s="444">
        <f t="shared" ca="1" si="169"/>
        <v>-30551475368342.703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-30551475368342.703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-127297814034.76126</v>
      </c>
      <c r="L4451" s="444">
        <f t="shared" ca="1" si="169"/>
        <v>-30678773182377.465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-30678773182377.465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-127828221593.23944</v>
      </c>
      <c r="L4452" s="444">
        <f t="shared" ca="1" si="169"/>
        <v>-30806601403970.703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-30806601403970.703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-128360839183.21126</v>
      </c>
      <c r="L4453" s="444">
        <f t="shared" ca="1" si="169"/>
        <v>-30934962243153.914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-30934962243153.914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-128895676013.14133</v>
      </c>
      <c r="L4454" s="444">
        <f t="shared" ca="1" si="169"/>
        <v>-31063857919167.055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-31063857919167.055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-129432741329.86273</v>
      </c>
      <c r="L4455" s="444">
        <f t="shared" ca="1" si="169"/>
        <v>-31193290660496.918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-31193290660496.918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-129972044418.73715</v>
      </c>
      <c r="L4456" s="444">
        <f t="shared" ca="1" si="169"/>
        <v>-31323262704915.656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-31323262704915.656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-130513594603.81523</v>
      </c>
      <c r="L4457" s="444">
        <f t="shared" ca="1" si="169"/>
        <v>-31453776299519.473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-31453776299519.473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-131057401247.9978</v>
      </c>
      <c r="L4458" s="444">
        <f t="shared" ca="1" si="169"/>
        <v>-31584833700767.469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-31584833700767.469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-131603473753.19778</v>
      </c>
      <c r="L4459" s="444">
        <f t="shared" ca="1" si="169"/>
        <v>-31716437174520.668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-31716437174520.668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-132151821560.50278</v>
      </c>
      <c r="L4460" s="444">
        <f t="shared" ca="1" si="169"/>
        <v>-31848588996081.172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-31848588996081.172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-132702454150.33823</v>
      </c>
      <c r="L4461" s="444">
        <f t="shared" ca="1" si="169"/>
        <v>-31981291450231.512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-31981291450231.512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-133255381042.6313</v>
      </c>
      <c r="L4462" s="444">
        <f t="shared" ca="1" si="169"/>
        <v>-32114546831274.145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-32114546831274.145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-133810611796.9756</v>
      </c>
      <c r="L4463" s="444">
        <f t="shared" ca="1" si="169"/>
        <v>-32248357443071.121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-32248357443071.121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-134368156012.79636</v>
      </c>
      <c r="L4464" s="444">
        <f t="shared" ca="1" si="169"/>
        <v>-32382725599083.918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-32382725599083.918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-134928023329.51633</v>
      </c>
      <c r="L4465" s="444">
        <f t="shared" ca="1" si="169"/>
        <v>-32517653622413.434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-32517653622413.434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-135490223426.72264</v>
      </c>
      <c r="L4466" s="444">
        <f t="shared" ca="1" si="169"/>
        <v>-32653143845840.156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-32653143845840.156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-136054766024.33398</v>
      </c>
      <c r="L4467" s="444">
        <f t="shared" ca="1" si="169"/>
        <v>-32789198611864.492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-32789198611864.492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-136621660882.76872</v>
      </c>
      <c r="L4468" s="444">
        <f t="shared" ca="1" si="169"/>
        <v>-32925820272747.262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-32925820272747.262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-137190917803.11359</v>
      </c>
      <c r="L4469" s="444">
        <f t="shared" ca="1" si="169"/>
        <v>-33063011190550.375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-33063011190550.375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-137762546627.29321</v>
      </c>
      <c r="L4470" s="444">
        <f t="shared" ca="1" si="169"/>
        <v>-33200773737177.668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-33200773737177.668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-138336557238.2403</v>
      </c>
      <c r="L4471" s="444">
        <f t="shared" ca="1" si="169"/>
        <v>-33339110294415.91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-33339110294415.91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-138912959560.06628</v>
      </c>
      <c r="L4472" s="444">
        <f t="shared" ca="1" si="169"/>
        <v>-33478023253975.977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-33478023253975.977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-139491763558.23325</v>
      </c>
      <c r="L4473" s="444">
        <f t="shared" ca="1" si="169"/>
        <v>-33617515017534.211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-33617515017534.211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-140072979239.72589</v>
      </c>
      <c r="L4474" s="444">
        <f t="shared" ca="1" si="169"/>
        <v>-33757587996773.938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-33757587996773.938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-140656616653.22473</v>
      </c>
      <c r="L4475" s="444">
        <f t="shared" ca="1" si="169"/>
        <v>-33898244613427.164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-33898244613427.164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-141242685889.27985</v>
      </c>
      <c r="L4476" s="444">
        <f t="shared" ca="1" si="169"/>
        <v>-34039487299316.445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-34039487299316.445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-141831197080.4852</v>
      </c>
      <c r="L4477" s="444">
        <f t="shared" ca="1" si="169"/>
        <v>-34181318496396.93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-34181318496396.93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-142422160401.65387</v>
      </c>
      <c r="L4478" s="444">
        <f t="shared" ca="1" si="169"/>
        <v>-34323740656798.582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-34323740656798.582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-143015586069.99411</v>
      </c>
      <c r="L4479" s="444">
        <f t="shared" ca="1" si="169"/>
        <v>-34466756242868.574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-34466756242868.574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-143611484345.28574</v>
      </c>
      <c r="L4480" s="444">
        <f t="shared" ca="1" si="169"/>
        <v>-34610367727213.859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-34610367727213.859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-144209865530.05774</v>
      </c>
      <c r="L4481" s="444">
        <f t="shared" ca="1" si="169"/>
        <v>-34754577592743.918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-34754577592743.918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-144810739969.76633</v>
      </c>
      <c r="L4482" s="444">
        <f t="shared" ca="1" si="169"/>
        <v>-34899388332713.684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-34899388332713.684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-145414118052.97366</v>
      </c>
      <c r="L4483" s="444">
        <f t="shared" ca="1" si="169"/>
        <v>-35044802450766.656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-35044802450766.656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-146020010211.52774</v>
      </c>
      <c r="L4484" s="444">
        <f t="shared" ca="1" si="169"/>
        <v>-35190822460978.188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-35190822460978.188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-146628426920.74243</v>
      </c>
      <c r="L4485" s="444">
        <f t="shared" ca="1" si="169"/>
        <v>-35337450887898.93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-35337450887898.93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-147239378699.57886</v>
      </c>
      <c r="L4486" s="444">
        <f t="shared" ca="1" si="169"/>
        <v>-35484690266598.508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-35484690266598.508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-147852876110.82712</v>
      </c>
      <c r="L4487" s="444">
        <f t="shared" ca="1" si="169"/>
        <v>-35632543142709.336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-35632543142709.336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-148468929761.28891</v>
      </c>
      <c r="L4488" s="444">
        <f t="shared" ca="1" si="169"/>
        <v>-35781012072470.625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-35781012072470.625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-149087550301.96094</v>
      </c>
      <c r="L4489" s="444">
        <f t="shared" ca="1" si="169"/>
        <v>-35930099622772.586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-35930099622772.586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-149708748428.21912</v>
      </c>
      <c r="L4490" s="444">
        <f t="shared" ca="1" si="169"/>
        <v>-36079808371200.805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-36079808371200.805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-150332534880.00336</v>
      </c>
      <c r="L4491" s="444">
        <f t="shared" ca="1" si="169"/>
        <v>-36230140906080.805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-36230140906080.805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-150958920442.00336</v>
      </c>
      <c r="L4492" s="444">
        <f t="shared" ca="1" si="169"/>
        <v>-36381099826522.805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-36381099826522.805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-151587915943.84503</v>
      </c>
      <c r="L4493" s="444">
        <f t="shared" ca="1" si="169"/>
        <v>-36532687742466.648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-36532687742466.648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-152219532260.27771</v>
      </c>
      <c r="L4494" s="444">
        <f t="shared" ca="1" si="169"/>
        <v>-36684907274726.93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-36684907274726.93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-152853780311.36221</v>
      </c>
      <c r="L4495" s="444">
        <f t="shared" ca="1" si="169"/>
        <v>-36837761055038.289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-36837761055038.289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-153490671062.65955</v>
      </c>
      <c r="L4496" s="444">
        <f t="shared" ca="1" si="169"/>
        <v>-36991251726100.945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-36991251726100.945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-154130215525.42059</v>
      </c>
      <c r="L4497" s="444">
        <f t="shared" ca="1" si="169"/>
        <v>-37145381941626.367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-37145381941626.367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-154772424756.77652</v>
      </c>
      <c r="L4498" s="444">
        <f t="shared" ca="1" si="169"/>
        <v>-37300154366383.141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-37300154366383.141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-155417309859.92975</v>
      </c>
      <c r="L4499" s="444">
        <f t="shared" ca="1" si="169"/>
        <v>-37455571676243.07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-37455571676243.07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-156064881984.34613</v>
      </c>
      <c r="L4500" s="444">
        <f t="shared" ca="1" si="169"/>
        <v>-37611636558227.414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-37611636558227.414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-156715152325.94757</v>
      </c>
      <c r="L4501" s="444">
        <f t="shared" ca="1" si="169"/>
        <v>-37768351710553.359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-37768351710553.359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-157368132127.30566</v>
      </c>
      <c r="L4502" s="444">
        <f t="shared" ca="1" si="169"/>
        <v>-37925719842680.664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-37925719842680.664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-158023832677.83609</v>
      </c>
      <c r="L4503" s="444">
        <f t="shared" ca="1" si="169"/>
        <v>-38083743675358.5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-38083743675358.5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-158682265313.99374</v>
      </c>
      <c r="L4504" s="444">
        <f t="shared" ca="1" si="169"/>
        <v>-38242425940672.492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-38242425940672.492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-159343441419.46872</v>
      </c>
      <c r="L4505" s="444">
        <f t="shared" ca="1" si="169"/>
        <v>-38401769382091.961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-38401769382091.961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-160007372425.38318</v>
      </c>
      <c r="L4506" s="444">
        <f t="shared" ca="1" si="169"/>
        <v>-38561776754517.344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-38561776754517.344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-160674069810.48892</v>
      </c>
      <c r="L4507" s="444">
        <f t="shared" ca="1" si="169"/>
        <v>-38722450824327.836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-38722450824327.836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-161343545101.36597</v>
      </c>
      <c r="L4508" s="444">
        <f t="shared" ca="1" si="169"/>
        <v>-38883794369429.203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-38883794369429.203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-162015809872.62167</v>
      </c>
      <c r="L4509" s="444">
        <f t="shared" ca="1" si="169"/>
        <v>-39045810179301.828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-39045810179301.828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-162690875747.09094</v>
      </c>
      <c r="L4510" s="444">
        <f t="shared" ca="1" si="169"/>
        <v>-39208501055048.922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-39208501055048.922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-163368754396.03717</v>
      </c>
      <c r="L4511" s="444">
        <f t="shared" ca="1" si="169"/>
        <v>-39371869809444.961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-39371869809444.961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-164049457539.354</v>
      </c>
      <c r="L4512" s="444">
        <f t="shared" ca="1" si="169"/>
        <v>-39535919266984.313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-39535919266984.313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-164732996945.76797</v>
      </c>
      <c r="L4513" s="444">
        <f t="shared" ca="1" si="169"/>
        <v>-39700652263930.078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-39700652263930.078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-165419384433.04199</v>
      </c>
      <c r="L4514" s="444">
        <f t="shared" ca="1" si="169"/>
        <v>-39866071648363.117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-39866071648363.117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-166108631868.17966</v>
      </c>
      <c r="L4515" s="444">
        <f t="shared" ca="1" si="169"/>
        <v>-40032180280231.297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-40032180280231.297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-166800751167.6304</v>
      </c>
      <c r="L4516" s="444">
        <f t="shared" ca="1" si="169"/>
        <v>-40198981031398.93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-40198981031398.93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-167495754297.49554</v>
      </c>
      <c r="L4517" s="444">
        <f t="shared" ca="1" si="169"/>
        <v>-40366476785696.422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-40366476785696.422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-168193653273.73508</v>
      </c>
      <c r="L4518" s="444">
        <f t="shared" ca="1" si="169"/>
        <v>-40534670438970.156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-40534670438970.156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-168894460162.37564</v>
      </c>
      <c r="L4519" s="444">
        <f t="shared" ca="1" si="169"/>
        <v>-40703564899132.531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-40703564899132.531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-169598187079.71887</v>
      </c>
      <c r="L4520" s="444">
        <f t="shared" ca="1" si="169"/>
        <v>-40873163086212.25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-40873163086212.25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-170304846192.55103</v>
      </c>
      <c r="L4521" s="444">
        <f t="shared" ca="1" si="169"/>
        <v>-41043467932404.805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-41043467932404.805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-171014449718.35336</v>
      </c>
      <c r="L4522" s="444">
        <f t="shared" ca="1" si="169"/>
        <v>-41214482382123.156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-41214482382123.156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-171727009925.51315</v>
      </c>
      <c r="L4523" s="444">
        <f t="shared" ca="1" si="169"/>
        <v>-41386209392048.672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-41386209392048.672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-172442539133.53613</v>
      </c>
      <c r="L4524" s="444">
        <f t="shared" ca="1" si="169"/>
        <v>-41558651931182.211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-41558651931182.211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-173161049713.25922</v>
      </c>
      <c r="L4525" s="444">
        <f t="shared" ca="1" si="169"/>
        <v>-41731812980895.469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-41731812980895.469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-173882554087.06445</v>
      </c>
      <c r="L4526" s="444">
        <f t="shared" ca="1" si="169"/>
        <v>-41905695534982.531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-41905695534982.531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-174607064729.09387</v>
      </c>
      <c r="L4527" s="444">
        <f t="shared" ca="1" si="169"/>
        <v>-42080302599711.625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-42080302599711.625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-175334594165.46509</v>
      </c>
      <c r="L4528" s="444">
        <f t="shared" ca="1" si="169"/>
        <v>-42255637193877.094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-42255637193877.094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-176065154974.48788</v>
      </c>
      <c r="L4529" s="444">
        <f t="shared" ca="1" si="169"/>
        <v>-42431702348851.578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-42431702348851.578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-176798759786.88156</v>
      </c>
      <c r="L4530" s="444">
        <f t="shared" ca="1" si="169"/>
        <v>-42608501108638.461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-42608501108638.461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-177535421285.99359</v>
      </c>
      <c r="L4531" s="444">
        <f t="shared" ca="1" si="169"/>
        <v>-42786036529924.453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-42786036529924.453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-178275152208.01855</v>
      </c>
      <c r="L4532" s="444">
        <f t="shared" ca="1" si="169"/>
        <v>-42964311682132.469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-42964311682132.469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-179017965342.21863</v>
      </c>
      <c r="L4533" s="444">
        <f t="shared" ca="1" si="169"/>
        <v>-43143329647474.688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-43143329647474.688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-179763873531.14453</v>
      </c>
      <c r="L4534" s="444">
        <f t="shared" ca="1" si="169"/>
        <v>-43323093521005.828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-43323093521005.828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-180512889670.8576</v>
      </c>
      <c r="L4535" s="444">
        <f t="shared" ca="1" si="169"/>
        <v>-43503606410676.688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-43503606410676.688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-181265026711.15286</v>
      </c>
      <c r="L4536" s="444">
        <f t="shared" ca="1" si="169"/>
        <v>-43684871437387.844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-43684871437387.844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-182020297655.78268</v>
      </c>
      <c r="L4537" s="444">
        <f t="shared" ca="1" si="169"/>
        <v>-43866891735043.625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-43866891735043.625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-182778715562.68176</v>
      </c>
      <c r="L4538" s="444">
        <f t="shared" ca="1" si="169"/>
        <v>-44049670450606.305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-44049670450606.305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-183540293544.19293</v>
      </c>
      <c r="L4539" s="444">
        <f t="shared" ca="1" si="169"/>
        <v>-44233210744150.5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-44233210744150.5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-184305044767.29376</v>
      </c>
      <c r="L4540" s="444">
        <f t="shared" ca="1" si="169"/>
        <v>-44417515788917.797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-44417515788917.797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-185072982453.82416</v>
      </c>
      <c r="L4541" s="444">
        <f t="shared" ca="1" si="169"/>
        <v>-44602588771371.617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-44602588771371.617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-185844119880.71506</v>
      </c>
      <c r="L4542" s="444">
        <f t="shared" ca="1" si="169"/>
        <v>-44788432891252.336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-44788432891252.336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-186618470380.21808</v>
      </c>
      <c r="L4543" s="444">
        <f t="shared" ca="1" si="169"/>
        <v>-44975051361632.555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-44975051361632.555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-187396047340.13565</v>
      </c>
      <c r="L4544" s="444">
        <f t="shared" ca="1" si="169"/>
        <v>-45162447408972.688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-45162447408972.688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-188176864204.05286</v>
      </c>
      <c r="L4545" s="444">
        <f t="shared" ca="1" si="169"/>
        <v>-45350624273176.742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-45350624273176.742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-188960934471.56976</v>
      </c>
      <c r="L4546" s="444">
        <f t="shared" ca="1" si="169"/>
        <v>-45539585207648.313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-45539585207648.313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-189748271698.53464</v>
      </c>
      <c r="L4547" s="444">
        <f t="shared" ca="1" si="169"/>
        <v>-45729333479346.844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-45729333479346.844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-190538889497.2785</v>
      </c>
      <c r="L4548" s="444">
        <f t="shared" ca="1" si="169"/>
        <v>-45919872368844.125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-45919872368844.125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-191332801536.85052</v>
      </c>
      <c r="L4549" s="444">
        <f t="shared" ca="1" si="169"/>
        <v>-46111205170380.977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-46111205170380.977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-192130021543.25406</v>
      </c>
      <c r="L4550" s="444">
        <f t="shared" ca="1" si="169"/>
        <v>-46303335191924.234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-46303335191924.234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-192930563299.6843</v>
      </c>
      <c r="L4551" s="444">
        <f t="shared" ca="1" si="169"/>
        <v>-46496265755223.922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-46496265755223.922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-193734440646.76633</v>
      </c>
      <c r="L4552" s="444">
        <f t="shared" ca="1" si="169"/>
        <v>-46690000195870.688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-46690000195870.688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-194541667482.79453</v>
      </c>
      <c r="L4553" s="444">
        <f t="shared" ca="1" si="169"/>
        <v>-46884541863353.484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-46884541863353.484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-195352257763.97284</v>
      </c>
      <c r="L4554" s="444">
        <f t="shared" ca="1" si="169"/>
        <v>-47079894121117.461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-47079894121117.461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-196166225504.6561</v>
      </c>
      <c r="L4555" s="444">
        <f t="shared" ca="1" si="169"/>
        <v>-47276060346622.117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-47276060346622.117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-196983584777.59216</v>
      </c>
      <c r="L4556" s="444">
        <f t="shared" ca="1" si="169"/>
        <v>-47473043931399.711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-47473043931399.711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-197804349714.16547</v>
      </c>
      <c r="L4557" s="444">
        <f t="shared" ca="1" si="169"/>
        <v>-47670848281113.875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-47670848281113.875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-198628534504.64114</v>
      </c>
      <c r="L4558" s="444">
        <f t="shared" ca="1" si="169"/>
        <v>-47869476815618.516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-47869476815618.516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-199456153398.41049</v>
      </c>
      <c r="L4559" s="444">
        <f t="shared" ca="1" si="169"/>
        <v>-48068932969016.93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-48068932969016.93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-200287220704.23721</v>
      </c>
      <c r="L4560" s="444">
        <f t="shared" ca="1" si="169"/>
        <v>-48269220189721.164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-48269220189721.164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-201121750790.50485</v>
      </c>
      <c r="L4561" s="444">
        <f t="shared" ca="1" si="169"/>
        <v>-48470341940511.672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-48470341940511.672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-201959758085.4653</v>
      </c>
      <c r="L4562" s="444">
        <f t="shared" ca="1" si="169"/>
        <v>-48672301698597.141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-48672301698597.141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-202801257077.4881</v>
      </c>
      <c r="L4563" s="444">
        <f t="shared" ca="1" si="169"/>
        <v>-48875102955674.625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-48875102955674.625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-203646262315.31094</v>
      </c>
      <c r="L4564" s="444">
        <f t="shared" ca="1" si="169"/>
        <v>-49078749217989.938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-49078749217989.938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-204494788408.29141</v>
      </c>
      <c r="L4565" s="444">
        <f t="shared" ca="1" si="169"/>
        <v>-49283244006398.227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-49283244006398.227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-205346850026.65927</v>
      </c>
      <c r="L4566" s="444">
        <f t="shared" ca="1" si="169"/>
        <v>-49488590856424.883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-49488590856424.883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-206202461901.77036</v>
      </c>
      <c r="L4567" s="444">
        <f t="shared" ca="1" si="169"/>
        <v>-49694793318326.656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-49694793318326.656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-207061638826.36105</v>
      </c>
      <c r="L4568" s="444">
        <f t="shared" ca="1" si="169"/>
        <v>-49901854957153.016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-49901854957153.016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-207924395654.80423</v>
      </c>
      <c r="L4569" s="444">
        <f t="shared" ca="1" si="169"/>
        <v>-50109779352807.82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-50109779352807.82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-208790747303.36591</v>
      </c>
      <c r="L4570" s="444">
        <f t="shared" ca="1" si="169"/>
        <v>-50318570100111.188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-50318570100111.188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-209660708750.46329</v>
      </c>
      <c r="L4571" s="444">
        <f t="shared" ca="1" si="169"/>
        <v>-50528230808861.648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-50528230808861.648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-210534295036.92352</v>
      </c>
      <c r="L4572" s="444">
        <f t="shared" ca="1" si="169"/>
        <v>-50738765103898.57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-50738765103898.57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-211411521266.24405</v>
      </c>
      <c r="L4573" s="444">
        <f t="shared" ca="1" si="169"/>
        <v>-50950176625164.813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-50950176625164.813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-212292402604.85339</v>
      </c>
      <c r="L4574" s="444">
        <f t="shared" ca="1" si="169"/>
        <v>-51162469027769.664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-51162469027769.664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-213176954282.3736</v>
      </c>
      <c r="L4575" s="444">
        <f t="shared" ca="1" si="169"/>
        <v>-51375645982052.039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-51375645982052.039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-214065191591.88348</v>
      </c>
      <c r="L4576" s="444">
        <f t="shared" ca="1" si="169"/>
        <v>-51589711173643.922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-51589711173643.922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-214957129890.18301</v>
      </c>
      <c r="L4577" s="444">
        <f t="shared" ca="1" si="169"/>
        <v>-51804668303534.102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-51804668303534.102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-215852784598.05875</v>
      </c>
      <c r="L4578" s="444">
        <f t="shared" ca="1" si="169"/>
        <v>-52020521088132.164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-52020521088132.164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-216752171200.55069</v>
      </c>
      <c r="L4579" s="444">
        <f t="shared" ca="1" si="169"/>
        <v>-52237273259332.711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-52237273259332.711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-217655305247.21964</v>
      </c>
      <c r="L4580" s="444">
        <f t="shared" ca="1" si="169"/>
        <v>-52454928564579.93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-52454928564579.93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-218562202352.41638</v>
      </c>
      <c r="L4581" s="444">
        <f t="shared" ca="1" si="169"/>
        <v>-52673490766932.344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-52673490766932.344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-219472878195.55142</v>
      </c>
      <c r="L4582" s="444">
        <f t="shared" ca="1" si="169"/>
        <v>-52892963645127.898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-52892963645127.898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-220387348521.36624</v>
      </c>
      <c r="L4583" s="444">
        <f t="shared" ca="1" si="169"/>
        <v>-53113350993649.266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-53113350993649.266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-221305629140.20526</v>
      </c>
      <c r="L4584" s="444">
        <f t="shared" ca="1" si="169"/>
        <v>-53334656622789.469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-53334656622789.469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-222227735928.28946</v>
      </c>
      <c r="L4585" s="444">
        <f t="shared" ca="1" si="169"/>
        <v>-53556884358717.758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-53556884358717.758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-223153684827.99066</v>
      </c>
      <c r="L4586" s="444">
        <f t="shared" ca="1" si="169"/>
        <v>-53780038043545.75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-53780038043545.75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-224083491848.1073</v>
      </c>
      <c r="L4587" s="444">
        <f t="shared" ca="1" si="169"/>
        <v>-54004121535393.859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-54004121535393.859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-225017173064.14108</v>
      </c>
      <c r="L4588" s="444">
        <f t="shared" ca="1" si="169"/>
        <v>-54229138708458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-54229138708458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-225954744618.57498</v>
      </c>
      <c r="L4589" s="444">
        <f t="shared" ca="1" si="169"/>
        <v>-54455093453076.578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-54455093453076.578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-226896222721.1524</v>
      </c>
      <c r="L4590" s="444">
        <f t="shared" ca="1" si="169"/>
        <v>-54681989675797.734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-54681989675797.734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-227841623649.15723</v>
      </c>
      <c r="L4591" s="444">
        <f t="shared" ca="1" si="169"/>
        <v>-54909831299446.891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-54909831299446.891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-228790963747.69537</v>
      </c>
      <c r="L4592" s="444">
        <f t="shared" ca="1" si="169"/>
        <v>-55138622263194.586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-55138622263194.586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-229744259429.97745</v>
      </c>
      <c r="L4593" s="444">
        <f t="shared" ca="1" si="169"/>
        <v>-55368366522624.563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-55368366522624.563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-230701527177.60233</v>
      </c>
      <c r="L4594" s="444">
        <f t="shared" ca="1" si="169"/>
        <v>-55599068049802.164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-55599068049802.164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-231662783540.84235</v>
      </c>
      <c r="L4595" s="444">
        <f t="shared" ca="1" si="169"/>
        <v>-55830730833343.008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-55830730833343.008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-232628045138.9292</v>
      </c>
      <c r="L4596" s="444">
        <f t="shared" ca="1" si="169"/>
        <v>-56063358878481.938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-56063358878481.938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-233597328660.3414</v>
      </c>
      <c r="L4597" s="444">
        <f t="shared" ca="1" si="169"/>
        <v>-56296956207142.281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-56296956207142.281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-234570650863.09283</v>
      </c>
      <c r="L4598" s="444">
        <f t="shared" ref="L4598:L4852" ca="1" si="174">I4598-J4598+K4598</f>
        <v>-56531526858005.375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-56531526858005.375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-235548028575.0224</v>
      </c>
      <c r="L4599" s="444">
        <f t="shared" ca="1" si="174"/>
        <v>-56767074886580.398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-56767074886580.398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-236529478694.08499</v>
      </c>
      <c r="L4600" s="444">
        <f t="shared" ca="1" si="174"/>
        <v>-57003604365274.484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-57003604365274.484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-237515018188.64368</v>
      </c>
      <c r="L4601" s="444">
        <f t="shared" ca="1" si="174"/>
        <v>-57241119383463.125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-57241119383463.125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-238504664097.76306</v>
      </c>
      <c r="L4602" s="444">
        <f t="shared" ca="1" si="174"/>
        <v>-57479624047560.891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-57479624047560.891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-239498433531.50369</v>
      </c>
      <c r="L4603" s="444">
        <f t="shared" ca="1" si="174"/>
        <v>-57719122481092.391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-57719122481092.391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-240496343671.21829</v>
      </c>
      <c r="L4604" s="444">
        <f t="shared" ca="1" si="174"/>
        <v>-57959618824763.609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-57959618824763.609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-241498411769.84833</v>
      </c>
      <c r="L4605" s="444">
        <f t="shared" ca="1" si="174"/>
        <v>-58201117236533.461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-58201117236533.461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-242504655152.22272</v>
      </c>
      <c r="L4606" s="444">
        <f t="shared" ca="1" si="174"/>
        <v>-58443621891685.688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-58443621891685.688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-243515091215.35703</v>
      </c>
      <c r="L4607" s="444">
        <f t="shared" ca="1" si="174"/>
        <v>-58687136982901.047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-58687136982901.047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-244529737428.75436</v>
      </c>
      <c r="L4608" s="444">
        <f t="shared" ca="1" si="174"/>
        <v>-58931666720329.805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-58931666720329.805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-245548611334.70752</v>
      </c>
      <c r="L4609" s="444">
        <f t="shared" ca="1" si="174"/>
        <v>-59177215331664.516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-59177215331664.516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-246571730548.60214</v>
      </c>
      <c r="L4610" s="444">
        <f t="shared" ca="1" si="174"/>
        <v>-59423787062213.117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-59423787062213.117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-247599112759.22131</v>
      </c>
      <c r="L4611" s="444">
        <f t="shared" ca="1" si="174"/>
        <v>-59671386174972.336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-59671386174972.336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-248630775729.05139</v>
      </c>
      <c r="L4612" s="444">
        <f t="shared" ca="1" si="174"/>
        <v>-59920016950701.391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-59920016950701.391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-249666737294.58914</v>
      </c>
      <c r="L4613" s="444">
        <f t="shared" ca="1" si="174"/>
        <v>-60169683687995.977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-60169683687995.977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-250707015366.64993</v>
      </c>
      <c r="L4614" s="444">
        <f t="shared" ca="1" si="174"/>
        <v>-60420390703362.625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-60420390703362.625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-251751627930.67761</v>
      </c>
      <c r="L4615" s="444">
        <f t="shared" ca="1" si="174"/>
        <v>-60672142331293.305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-60672142331293.305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-252800593047.05542</v>
      </c>
      <c r="L4616" s="444">
        <f t="shared" ca="1" si="174"/>
        <v>-60924942924340.359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-60924942924340.359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-253853928851.41815</v>
      </c>
      <c r="L4617" s="444">
        <f t="shared" ca="1" si="174"/>
        <v>-61178796853191.781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-61178796853191.781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-254911653554.96576</v>
      </c>
      <c r="L4618" s="444">
        <f t="shared" ca="1" si="174"/>
        <v>-61433708506746.75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-61433708506746.75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-255973785444.77811</v>
      </c>
      <c r="L4619" s="444">
        <f t="shared" ca="1" si="174"/>
        <v>-61689682292191.531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-61689682292191.531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-257040342884.13138</v>
      </c>
      <c r="L4620" s="444">
        <f t="shared" ca="1" si="174"/>
        <v>-61946722635075.664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-61946722635075.664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-258111344312.81528</v>
      </c>
      <c r="L4621" s="444">
        <f t="shared" ca="1" si="174"/>
        <v>-62204833979388.477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-62204833979388.477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-259186808247.45193</v>
      </c>
      <c r="L4622" s="444">
        <f t="shared" ca="1" si="174"/>
        <v>-62464020787635.93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-62464020787635.93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-260266753281.81638</v>
      </c>
      <c r="L4623" s="444">
        <f t="shared" ca="1" si="174"/>
        <v>-62724287540917.742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-62724287540917.742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-261351198087.15729</v>
      </c>
      <c r="L4624" s="444">
        <f t="shared" ca="1" si="174"/>
        <v>-62985638739004.898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-62985638739004.898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-262440161412.52042</v>
      </c>
      <c r="L4625" s="444">
        <f t="shared" ca="1" si="174"/>
        <v>-63248078900417.422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-63248078900417.422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-263533662085.0726</v>
      </c>
      <c r="L4626" s="444">
        <f t="shared" ca="1" si="174"/>
        <v>-63511612562502.492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-63511612562502.492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-264631719010.42703</v>
      </c>
      <c r="L4627" s="444">
        <f t="shared" ca="1" si="174"/>
        <v>-63776244281512.922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-63776244281512.922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-265734351172.97046</v>
      </c>
      <c r="L4628" s="444">
        <f t="shared" ca="1" si="174"/>
        <v>-64041978632685.891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-64041978632685.891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-266841577636.19119</v>
      </c>
      <c r="L4629" s="444">
        <f t="shared" ca="1" si="174"/>
        <v>-64308820210322.078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-64308820210322.078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-267953417543.00867</v>
      </c>
      <c r="L4630" s="444">
        <f t="shared" ca="1" si="174"/>
        <v>-64576773627865.086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-64576773627865.086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-269069890116.10452</v>
      </c>
      <c r="L4631" s="444">
        <f t="shared" ca="1" si="174"/>
        <v>-64845843517981.188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-64845843517981.188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-270191014658.25494</v>
      </c>
      <c r="L4632" s="444">
        <f t="shared" ca="1" si="174"/>
        <v>-65116034532639.445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-65116034532639.445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-271316810552.66434</v>
      </c>
      <c r="L4633" s="444">
        <f t="shared" ca="1" si="174"/>
        <v>-65387351343192.109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-65387351343192.109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-272447297263.30042</v>
      </c>
      <c r="L4634" s="444">
        <f t="shared" ca="1" si="174"/>
        <v>-65659798640455.406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-65659798640455.406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-273582494335.23087</v>
      </c>
      <c r="L4635" s="444">
        <f t="shared" ca="1" si="174"/>
        <v>-65933381134790.641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-65933381134790.641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-274722421394.961</v>
      </c>
      <c r="L4636" s="444">
        <f t="shared" ca="1" si="174"/>
        <v>-66208103556185.602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-66208103556185.602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-275867098150.77332</v>
      </c>
      <c r="L4637" s="444">
        <f t="shared" ca="1" si="174"/>
        <v>-66483970654336.375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-66483970654336.375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-277016544393.06824</v>
      </c>
      <c r="L4638" s="444">
        <f t="shared" ca="1" si="174"/>
        <v>-66760987198729.445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-66760987198729.445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-278170779994.70599</v>
      </c>
      <c r="L4639" s="444">
        <f t="shared" ca="1" si="174"/>
        <v>-67039157978724.148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-67039157978724.148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-279329824911.35059</v>
      </c>
      <c r="L4640" s="444">
        <f t="shared" ca="1" si="174"/>
        <v>-67318487803635.5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-67318487803635.5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-280493699181.81458</v>
      </c>
      <c r="L4641" s="444">
        <f t="shared" ca="1" si="174"/>
        <v>-67598981502817.313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-67598981502817.313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-281662422928.40546</v>
      </c>
      <c r="L4642" s="444">
        <f t="shared" ca="1" si="174"/>
        <v>-67880643925745.719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-67880643925745.719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-282836016357.27386</v>
      </c>
      <c r="L4643" s="444">
        <f t="shared" ca="1" si="174"/>
        <v>-68163479942102.992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-68163479942102.992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-284014499758.76245</v>
      </c>
      <c r="L4644" s="444">
        <f t="shared" ca="1" si="174"/>
        <v>-68447494441861.758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-68447494441861.758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-285197893507.75732</v>
      </c>
      <c r="L4645" s="444">
        <f t="shared" ca="1" si="174"/>
        <v>-68732692335369.516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-68732692335369.516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-286386218064.03967</v>
      </c>
      <c r="L4646" s="444">
        <f t="shared" ca="1" si="174"/>
        <v>-69019078553433.555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-69019078553433.555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-287579493972.63977</v>
      </c>
      <c r="L4647" s="444">
        <f t="shared" ca="1" si="174"/>
        <v>-69306658047406.195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-69306658047406.195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-288777741864.1925</v>
      </c>
      <c r="L4648" s="444">
        <f t="shared" ca="1" si="174"/>
        <v>-69595435789270.391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-69595435789270.391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-289980982455.29333</v>
      </c>
      <c r="L4649" s="444">
        <f t="shared" ca="1" si="174"/>
        <v>-69885416771725.688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-69885416771725.688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-291189236548.85699</v>
      </c>
      <c r="L4650" s="444">
        <f t="shared" ca="1" si="174"/>
        <v>-70176606008274.547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-70176606008274.547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-292402525034.47723</v>
      </c>
      <c r="L4651" s="444">
        <f t="shared" ca="1" si="174"/>
        <v>-70469008533309.031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-70469008533309.031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-293620868888.7876</v>
      </c>
      <c r="L4652" s="444">
        <f t="shared" ca="1" si="174"/>
        <v>-70762629402197.813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-70762629402197.813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-294844289175.82422</v>
      </c>
      <c r="L4653" s="444">
        <f t="shared" ca="1" si="174"/>
        <v>-71057473691373.641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-71057473691373.641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-296072807047.39014</v>
      </c>
      <c r="L4654" s="444">
        <f t="shared" ca="1" si="174"/>
        <v>-71353546498421.031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-71353546498421.031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-297306443743.42096</v>
      </c>
      <c r="L4655" s="444">
        <f t="shared" ca="1" si="174"/>
        <v>-71650852942164.453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-71650852942164.453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-298545220592.35187</v>
      </c>
      <c r="L4656" s="444">
        <f t="shared" ca="1" si="174"/>
        <v>-71949398162756.813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-71949398162756.813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-299789159011.48669</v>
      </c>
      <c r="L4657" s="444">
        <f t="shared" ca="1" si="174"/>
        <v>-72249187321768.297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-72249187321768.297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-301038280507.36792</v>
      </c>
      <c r="L4658" s="444">
        <f t="shared" ca="1" si="174"/>
        <v>-72550225602275.672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-72550225602275.672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-302292606676.14862</v>
      </c>
      <c r="L4659" s="444">
        <f t="shared" ca="1" si="174"/>
        <v>-72852518208951.828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-72852518208951.828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-303552159203.96594</v>
      </c>
      <c r="L4660" s="444">
        <f t="shared" ca="1" si="174"/>
        <v>-73156070368155.797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-73156070368155.797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-304816959867.3158</v>
      </c>
      <c r="L4661" s="444">
        <f t="shared" ca="1" si="174"/>
        <v>-73460887328023.109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-73460887328023.109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-306087030533.42963</v>
      </c>
      <c r="L4662" s="444">
        <f t="shared" ca="1" si="174"/>
        <v>-73766974358556.531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-73766974358556.531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-307362393160.65222</v>
      </c>
      <c r="L4663" s="444">
        <f t="shared" ca="1" si="174"/>
        <v>-74074336751717.188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-74074336751717.188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-308643069798.82159</v>
      </c>
      <c r="L4664" s="444">
        <f t="shared" ca="1" si="174"/>
        <v>-74382979821516.016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-74382979821516.016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-309929082589.65009</v>
      </c>
      <c r="L4665" s="444">
        <f t="shared" ca="1" si="174"/>
        <v>-74692908904105.672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-74692908904105.672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-311220453767.10693</v>
      </c>
      <c r="L4666" s="444">
        <f t="shared" ca="1" si="174"/>
        <v>-75004129357872.781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-75004129357872.781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-312517205657.80322</v>
      </c>
      <c r="L4667" s="444">
        <f t="shared" ca="1" si="174"/>
        <v>-75316646563530.578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-75316646563530.578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-313819360681.37738</v>
      </c>
      <c r="L4668" s="444">
        <f t="shared" ca="1" si="174"/>
        <v>-75630465924211.953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-75630465924211.953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-315126941350.88312</v>
      </c>
      <c r="L4669" s="444">
        <f t="shared" ca="1" si="174"/>
        <v>-75945592865562.844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-75945592865562.844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-316439970273.17853</v>
      </c>
      <c r="L4670" s="444">
        <f t="shared" ca="1" si="174"/>
        <v>-76262032835836.016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-76262032835836.016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-317758470149.31671</v>
      </c>
      <c r="L4671" s="444">
        <f t="shared" ca="1" si="174"/>
        <v>-76579791305985.328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-76579791305985.328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-319082463774.93884</v>
      </c>
      <c r="L4672" s="444">
        <f t="shared" ca="1" si="174"/>
        <v>-76898873769760.266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-76898873769760.266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-320411974040.66779</v>
      </c>
      <c r="L4673" s="444">
        <f t="shared" ca="1" si="174"/>
        <v>-77219285743800.938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-77219285743800.938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-321747023932.50391</v>
      </c>
      <c r="L4674" s="444">
        <f t="shared" ca="1" si="174"/>
        <v>-77541032767733.438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-77541032767733.438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-323087636532.22266</v>
      </c>
      <c r="L4675" s="444">
        <f t="shared" ca="1" si="174"/>
        <v>-77864120404265.656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-77864120404265.656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-324433835017.77356</v>
      </c>
      <c r="L4676" s="444">
        <f t="shared" ca="1" si="174"/>
        <v>-78188554239283.438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-78188554239283.438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-325785642663.68097</v>
      </c>
      <c r="L4677" s="444">
        <f t="shared" ca="1" si="174"/>
        <v>-78514339881947.125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-78514339881947.125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-327143082841.44635</v>
      </c>
      <c r="L4678" s="444">
        <f t="shared" ca="1" si="174"/>
        <v>-78841482964788.578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-78841482964788.578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-328506179019.95239</v>
      </c>
      <c r="L4679" s="444">
        <f t="shared" ca="1" si="174"/>
        <v>-79169989143808.531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-79169989143808.531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-329874954765.8689</v>
      </c>
      <c r="L4680" s="444">
        <f t="shared" ca="1" si="174"/>
        <v>-79499864098574.406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-79499864098574.406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-331249433744.06</v>
      </c>
      <c r="L4681" s="444">
        <f t="shared" ca="1" si="174"/>
        <v>-79831113532318.469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-79831113532318.469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-332629639717.99359</v>
      </c>
      <c r="L4682" s="444">
        <f t="shared" ca="1" si="174"/>
        <v>-80163743172036.469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-80163743172036.469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-334015596550.15198</v>
      </c>
      <c r="L4683" s="444">
        <f t="shared" ca="1" si="174"/>
        <v>-80497758768586.625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-80497758768586.625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-335407328202.44427</v>
      </c>
      <c r="L4684" s="444">
        <f t="shared" ca="1" si="174"/>
        <v>-80833166096789.063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-80833166096789.063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-336804858736.62109</v>
      </c>
      <c r="L4685" s="444">
        <f t="shared" ca="1" si="174"/>
        <v>-81169970955525.688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-81169970955525.688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-338208212314.69037</v>
      </c>
      <c r="L4686" s="444">
        <f t="shared" ca="1" si="174"/>
        <v>-81508179167840.375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-81508179167840.375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-339617413199.3349</v>
      </c>
      <c r="L4687" s="444">
        <f t="shared" ca="1" si="174"/>
        <v>-81847796581039.703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-81847796581039.703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-341032485754.33209</v>
      </c>
      <c r="L4688" s="444">
        <f t="shared" ca="1" si="174"/>
        <v>-82188829066794.031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-82188829066794.031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-342453454444.9751</v>
      </c>
      <c r="L4689" s="444">
        <f t="shared" ca="1" si="174"/>
        <v>-82531282521239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-82531282521239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-343880343838.49585</v>
      </c>
      <c r="L4690" s="444">
        <f t="shared" ca="1" si="174"/>
        <v>-82875162865077.5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-82875162865077.5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-345313178604.48956</v>
      </c>
      <c r="L4691" s="444">
        <f t="shared" ca="1" si="174"/>
        <v>-83220476043681.984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-83220476043681.984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-346751983515.34161</v>
      </c>
      <c r="L4692" s="444">
        <f t="shared" ca="1" si="174"/>
        <v>-83567228027197.328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-83567228027197.328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-348196783446.65552</v>
      </c>
      <c r="L4693" s="444">
        <f t="shared" ca="1" si="174"/>
        <v>-83915424810643.984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-83915424810643.984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-349647603377.68329</v>
      </c>
      <c r="L4694" s="444">
        <f t="shared" ca="1" si="174"/>
        <v>-84265072414021.672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-84265072414021.672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-351104468391.75696</v>
      </c>
      <c r="L4695" s="444">
        <f t="shared" ca="1" si="174"/>
        <v>-84616176882413.422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-84616176882413.422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-352567403676.7226</v>
      </c>
      <c r="L4696" s="444">
        <f t="shared" ca="1" si="174"/>
        <v>-84968744286090.141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-84968744286090.141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-354036434525.37561</v>
      </c>
      <c r="L4697" s="444">
        <f t="shared" ca="1" si="174"/>
        <v>-85322780720615.516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-85322780720615.516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-355511586335.89795</v>
      </c>
      <c r="L4698" s="444">
        <f t="shared" ca="1" si="174"/>
        <v>-85678292306951.406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-85678292306951.406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-356992884612.29755</v>
      </c>
      <c r="L4699" s="444">
        <f t="shared" ca="1" si="174"/>
        <v>-86035285191563.703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-86035285191563.703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-358480354964.84875</v>
      </c>
      <c r="L4700" s="444">
        <f t="shared" ca="1" si="174"/>
        <v>-86393765546528.547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-86393765546528.547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-359974023110.53558</v>
      </c>
      <c r="L4701" s="444">
        <f t="shared" ca="1" si="174"/>
        <v>-86753739569639.078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-86753739569639.078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-361473914873.49615</v>
      </c>
      <c r="L4702" s="444">
        <f t="shared" ca="1" si="174"/>
        <v>-87115213484512.578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-87115213484512.578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-362980056185.46906</v>
      </c>
      <c r="L4703" s="444">
        <f t="shared" ca="1" si="174"/>
        <v>-87478193540698.047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-87478193540698.047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-364492473086.24188</v>
      </c>
      <c r="L4704" s="444">
        <f t="shared" ca="1" si="174"/>
        <v>-87842686013784.281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-87842686013784.281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-366011191724.1012</v>
      </c>
      <c r="L4705" s="444">
        <f t="shared" ca="1" si="174"/>
        <v>-88208697205508.375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-88208697205508.375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-367536238356.28491</v>
      </c>
      <c r="L4706" s="444">
        <f t="shared" ca="1" si="174"/>
        <v>-88576233443864.656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-88576233443864.656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-369067639349.43604</v>
      </c>
      <c r="L4707" s="444">
        <f t="shared" ca="1" si="174"/>
        <v>-88945301083214.094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-88945301083214.094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-370605421180.05872</v>
      </c>
      <c r="L4708" s="444">
        <f t="shared" ca="1" si="174"/>
        <v>-89315906504394.156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-89315906504394.156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-372149610434.97565</v>
      </c>
      <c r="L4709" s="444">
        <f t="shared" ca="1" si="174"/>
        <v>-89688056114829.125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-89688056114829.125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-373700233811.78802</v>
      </c>
      <c r="L4710" s="444">
        <f t="shared" ca="1" si="174"/>
        <v>-90061756348640.906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-90061756348640.906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-375257318119.3371</v>
      </c>
      <c r="L4711" s="444">
        <f t="shared" ca="1" si="174"/>
        <v>-90437013666760.25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-90437013666760.25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-376820890278.16772</v>
      </c>
      <c r="L4712" s="444">
        <f t="shared" ca="1" si="174"/>
        <v>-90813834557038.422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-90813834557038.422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-378390977320.99341</v>
      </c>
      <c r="L4713" s="444">
        <f t="shared" ca="1" si="174"/>
        <v>-91192225534359.422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-91192225534359.422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-379967606393.16425</v>
      </c>
      <c r="L4714" s="444">
        <f t="shared" ca="1" si="174"/>
        <v>-91572193140752.594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-91572193140752.594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-381550804753.1358</v>
      </c>
      <c r="L4715" s="444">
        <f t="shared" ca="1" si="174"/>
        <v>-91953743945505.734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-91953743945505.734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-383140599772.94055</v>
      </c>
      <c r="L4716" s="444">
        <f t="shared" ca="1" si="174"/>
        <v>-92336884545278.672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-92336884545278.672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-384737018938.66113</v>
      </c>
      <c r="L4717" s="444">
        <f t="shared" ca="1" si="174"/>
        <v>-92721621564217.328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-92721621564217.328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-386340089850.90552</v>
      </c>
      <c r="L4718" s="444">
        <f t="shared" ca="1" si="174"/>
        <v>-93107961654068.234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-93107961654068.234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-387949840225.2843</v>
      </c>
      <c r="L4719" s="444">
        <f t="shared" ca="1" si="174"/>
        <v>-93495911494293.516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-93495911494293.516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-389566297892.88965</v>
      </c>
      <c r="L4720" s="444">
        <f t="shared" ca="1" si="174"/>
        <v>-93885477792186.406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-93885477792186.406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-391189490800.77667</v>
      </c>
      <c r="L4721" s="444">
        <f t="shared" ca="1" si="174"/>
        <v>-94276667282987.188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-94276667282987.188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-392819447012.44659</v>
      </c>
      <c r="L4722" s="444">
        <f t="shared" ca="1" si="174"/>
        <v>-94669486729999.641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-94669486729999.641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-394456194708.33185</v>
      </c>
      <c r="L4723" s="444">
        <f t="shared" ca="1" si="174"/>
        <v>-95063942924707.969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-95063942924707.969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-396099762186.2832</v>
      </c>
      <c r="L4724" s="444">
        <f t="shared" ca="1" si="174"/>
        <v>-95460042686894.25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-95460042686894.25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-397750177862.05939</v>
      </c>
      <c r="L4725" s="444">
        <f t="shared" ca="1" si="174"/>
        <v>-95857792864756.313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-95857792864756.313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-399407470269.81799</v>
      </c>
      <c r="L4726" s="444">
        <f t="shared" ca="1" si="174"/>
        <v>-96257200335026.125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-96257200335026.125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-401071668062.60883</v>
      </c>
      <c r="L4727" s="444">
        <f t="shared" ca="1" si="174"/>
        <v>-96658272003088.734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-96658272003088.734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-402742800012.86975</v>
      </c>
      <c r="L4728" s="444">
        <f t="shared" ca="1" si="174"/>
        <v>-97061014803101.609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-97061014803101.609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-404420895012.92334</v>
      </c>
      <c r="L4729" s="444">
        <f t="shared" ca="1" si="174"/>
        <v>-97465435698114.531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-97465435698114.531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-406105982075.47723</v>
      </c>
      <c r="L4730" s="444">
        <f t="shared" ca="1" si="174"/>
        <v>-97871541680190.016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-97871541680190.016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-407798090334.12506</v>
      </c>
      <c r="L4731" s="444">
        <f t="shared" ca="1" si="174"/>
        <v>-98279339770524.141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-98279339770524.141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-409497249043.85059</v>
      </c>
      <c r="L4732" s="444">
        <f t="shared" ca="1" si="174"/>
        <v>-98688837019567.984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-98688837019567.984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-411203487581.53326</v>
      </c>
      <c r="L4733" s="444">
        <f t="shared" ca="1" si="174"/>
        <v>-99100040507149.516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-99100040507149.516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-412916835446.4563</v>
      </c>
      <c r="L4734" s="444">
        <f t="shared" ca="1" si="174"/>
        <v>-99512957342595.969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-99512957342595.969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-414637322260.81653</v>
      </c>
      <c r="L4735" s="444">
        <f t="shared" ca="1" si="174"/>
        <v>-99927594664856.781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-99927594664856.781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-416364977770.23657</v>
      </c>
      <c r="L4736" s="444">
        <f t="shared" ca="1" si="174"/>
        <v>-100343959642627.02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-100343959642627.02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-418099831844.27924</v>
      </c>
      <c r="L4737" s="444">
        <f t="shared" ca="1" si="174"/>
        <v>-100762059474471.3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-100762059474471.3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-419841914476.96375</v>
      </c>
      <c r="L4738" s="444">
        <f t="shared" ca="1" si="174"/>
        <v>-101181901388948.27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-101181901388948.27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-421591255787.28442</v>
      </c>
      <c r="L4739" s="444">
        <f t="shared" ca="1" si="174"/>
        <v>-101603492644735.55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-101603492644735.55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-423347886019.73145</v>
      </c>
      <c r="L4740" s="444">
        <f t="shared" ca="1" si="174"/>
        <v>-102026840530755.28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-102026840530755.28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-425111835544.81366</v>
      </c>
      <c r="L4741" s="444">
        <f t="shared" ca="1" si="174"/>
        <v>-102451952366300.09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-102451952366300.09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-426883134859.58374</v>
      </c>
      <c r="L4742" s="444">
        <f t="shared" ca="1" si="174"/>
        <v>-102878835501159.67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-102878835501159.67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-428661814588.16528</v>
      </c>
      <c r="L4743" s="444">
        <f t="shared" ca="1" si="174"/>
        <v>-103307497315747.84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-103307497315747.84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-430447905482.28265</v>
      </c>
      <c r="L4744" s="444">
        <f t="shared" ca="1" si="174"/>
        <v>-103737945221230.13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-103737945221230.13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-432241438421.79218</v>
      </c>
      <c r="L4745" s="444">
        <f t="shared" ca="1" si="174"/>
        <v>-104170186659651.92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-104170186659651.92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-434042444415.21631</v>
      </c>
      <c r="L4746" s="444">
        <f t="shared" ca="1" si="174"/>
        <v>-104604229104067.14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-104604229104067.14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-435850954600.27972</v>
      </c>
      <c r="L4747" s="444">
        <f t="shared" ca="1" si="174"/>
        <v>-105040080058667.42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-105040080058667.42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-437667000244.44757</v>
      </c>
      <c r="L4748" s="444">
        <f t="shared" ca="1" si="174"/>
        <v>-105477747058911.88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-105477747058911.88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-439490612745.46613</v>
      </c>
      <c r="L4749" s="444">
        <f t="shared" ca="1" si="174"/>
        <v>-105917237671657.34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-105917237671657.34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-441321823631.90558</v>
      </c>
      <c r="L4750" s="444">
        <f t="shared" ca="1" si="174"/>
        <v>-106358559495289.25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-106358559495289.25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-443160664563.7052</v>
      </c>
      <c r="L4751" s="444">
        <f t="shared" ca="1" si="174"/>
        <v>-106801720159852.95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-106801720159852.95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-445007167332.72064</v>
      </c>
      <c r="L4752" s="444">
        <f t="shared" ca="1" si="174"/>
        <v>-107246727327185.67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-107246727327185.67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-446861363863.27362</v>
      </c>
      <c r="L4753" s="444">
        <f t="shared" ca="1" si="174"/>
        <v>-107693588691048.95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-107693588691048.95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-448723286212.70398</v>
      </c>
      <c r="L4754" s="444">
        <f t="shared" ca="1" si="174"/>
        <v>-108142311977261.66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-108142311977261.66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-450592966571.92358</v>
      </c>
      <c r="L4755" s="444">
        <f t="shared" ca="1" si="174"/>
        <v>-108592904943833.58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-108592904943833.58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-452470437265.97321</v>
      </c>
      <c r="L4756" s="444">
        <f t="shared" ca="1" si="174"/>
        <v>-109045375381099.55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-109045375381099.55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-454355730754.58142</v>
      </c>
      <c r="L4757" s="444">
        <f t="shared" ca="1" si="174"/>
        <v>-109499731111854.13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-109499731111854.13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-456248879632.72552</v>
      </c>
      <c r="L4758" s="444">
        <f t="shared" ca="1" si="174"/>
        <v>-109955979991486.84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-109955979991486.84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-458149916631.19519</v>
      </c>
      <c r="L4759" s="444">
        <f t="shared" ca="1" si="174"/>
        <v>-110414129908118.03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-110414129908118.03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-460058874617.15845</v>
      </c>
      <c r="L4760" s="444">
        <f t="shared" ca="1" si="174"/>
        <v>-110874188782735.19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-110874188782735.19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-461975786594.72992</v>
      </c>
      <c r="L4761" s="444">
        <f t="shared" ca="1" si="174"/>
        <v>-111336164569329.92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-111336164569329.92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-463900685705.54126</v>
      </c>
      <c r="L4762" s="444">
        <f t="shared" ca="1" si="174"/>
        <v>-111800065255035.47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-111800065255035.47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-465833605229.31445</v>
      </c>
      <c r="L4763" s="444">
        <f t="shared" ca="1" si="174"/>
        <v>-112265898860264.78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-112265898860264.78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-467774578584.43658</v>
      </c>
      <c r="L4764" s="444">
        <f t="shared" ca="1" si="174"/>
        <v>-112733673438849.22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-112733673438849.22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-469723639328.53839</v>
      </c>
      <c r="L4765" s="444">
        <f t="shared" ca="1" si="174"/>
        <v>-113203397078177.75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-113203397078177.75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-471680821159.07397</v>
      </c>
      <c r="L4766" s="444">
        <f t="shared" ca="1" si="174"/>
        <v>-113675077899336.83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-113675077899336.83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-473646157913.90344</v>
      </c>
      <c r="L4767" s="444">
        <f t="shared" ca="1" si="174"/>
        <v>-114148724057250.73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-114148724057250.73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-475619683571.87805</v>
      </c>
      <c r="L4768" s="444">
        <f t="shared" ca="1" si="174"/>
        <v>-114624343740822.61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-114624343740822.61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-477601432253.42761</v>
      </c>
      <c r="L4769" s="444">
        <f t="shared" ca="1" si="174"/>
        <v>-115101945173076.03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-115101945173076.03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-479591438221.15015</v>
      </c>
      <c r="L4770" s="444">
        <f t="shared" ca="1" si="174"/>
        <v>-115581536611297.19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-115581536611297.19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-481589735880.40497</v>
      </c>
      <c r="L4771" s="444">
        <f t="shared" ca="1" si="174"/>
        <v>-116063126347177.59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-116063126347177.59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-483596359779.90656</v>
      </c>
      <c r="L4772" s="444">
        <f t="shared" ca="1" si="174"/>
        <v>-116546722706957.5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-116546722706957.5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-485611344612.32281</v>
      </c>
      <c r="L4773" s="444">
        <f t="shared" ca="1" si="174"/>
        <v>-117032334051569.83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-117032334051569.83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-487634725214.87421</v>
      </c>
      <c r="L4774" s="444">
        <f t="shared" ca="1" si="174"/>
        <v>-117519968776784.7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-117519968776784.7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-489666536569.93634</v>
      </c>
      <c r="L4775" s="444">
        <f t="shared" ca="1" si="174"/>
        <v>-118009635313354.64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-118009635313354.64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-491706813805.64429</v>
      </c>
      <c r="L4776" s="444">
        <f t="shared" ca="1" si="174"/>
        <v>-118501342127160.28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-118501342127160.28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-493755592196.5011</v>
      </c>
      <c r="L4777" s="444">
        <f t="shared" ca="1" si="174"/>
        <v>-118995097719356.78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-118995097719356.78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-495812907163.98657</v>
      </c>
      <c r="L4778" s="444">
        <f t="shared" ca="1" si="174"/>
        <v>-119490910626520.77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-119490910626520.77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-497878794277.16986</v>
      </c>
      <c r="L4779" s="444">
        <f t="shared" ca="1" si="174"/>
        <v>-119988789420797.94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-119988789420797.94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-499953289253.32471</v>
      </c>
      <c r="L4780" s="444">
        <f t="shared" ca="1" si="174"/>
        <v>-120488742710051.27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-120488742710051.27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-502036427958.54688</v>
      </c>
      <c r="L4781" s="444">
        <f t="shared" ca="1" si="174"/>
        <v>-120990779138009.81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-120990779138009.81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-504128246408.37415</v>
      </c>
      <c r="L4782" s="444">
        <f t="shared" ca="1" si="174"/>
        <v>-121494907384418.19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-121494907384418.19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-506228780768.40918</v>
      </c>
      <c r="L4783" s="444">
        <f t="shared" ca="1" si="174"/>
        <v>-122001136165186.59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-122001136165186.59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-508338067354.94415</v>
      </c>
      <c r="L4784" s="444">
        <f t="shared" ca="1" si="174"/>
        <v>-122509474232541.53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-122509474232541.53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-510456142635.58966</v>
      </c>
      <c r="L4785" s="444">
        <f t="shared" ca="1" si="174"/>
        <v>-123019930375177.13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-123019930375177.13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-512583043229.90472</v>
      </c>
      <c r="L4786" s="444">
        <f t="shared" ca="1" si="174"/>
        <v>-123532513418407.03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-123532513418407.03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-514718805910.02936</v>
      </c>
      <c r="L4787" s="444">
        <f t="shared" ca="1" si="174"/>
        <v>-124047232224317.06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-124047232224317.06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-516863467601.32104</v>
      </c>
      <c r="L4788" s="444">
        <f t="shared" ca="1" si="174"/>
        <v>-124564095691918.39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-124564095691918.39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-519017065382.99335</v>
      </c>
      <c r="L4789" s="444">
        <f t="shared" ca="1" si="174"/>
        <v>-125083112757301.39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-125083112757301.39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-521179636488.75574</v>
      </c>
      <c r="L4790" s="444">
        <f t="shared" ca="1" si="174"/>
        <v>-125604292393790.14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-125604292393790.14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-523351218307.45892</v>
      </c>
      <c r="L4791" s="444">
        <f t="shared" ca="1" si="174"/>
        <v>-126127643612097.59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-126127643612097.59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-525531848383.73999</v>
      </c>
      <c r="L4792" s="444">
        <f t="shared" ca="1" si="174"/>
        <v>-126653175460481.33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-126653175460481.33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-527721564418.67218</v>
      </c>
      <c r="L4793" s="444">
        <f t="shared" ca="1" si="174"/>
        <v>-127180897024900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-127180897024900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-529920404270.41669</v>
      </c>
      <c r="L4794" s="444">
        <f t="shared" ca="1" si="174"/>
        <v>-127710817429170.42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-127710817429170.42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-532128405954.87683</v>
      </c>
      <c r="L4795" s="444">
        <f t="shared" ca="1" si="174"/>
        <v>-128242945835125.3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-128242945835125.3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-534345607646.35535</v>
      </c>
      <c r="L4796" s="444">
        <f t="shared" ca="1" si="174"/>
        <v>-128777291442771.66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-128777291442771.66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-536572047678.21521</v>
      </c>
      <c r="L4797" s="444">
        <f t="shared" ca="1" si="174"/>
        <v>-129313863490449.88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-129313863490449.88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-538807764543.54114</v>
      </c>
      <c r="L4798" s="444">
        <f t="shared" ca="1" si="174"/>
        <v>-129852671254993.42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-129852671254993.42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-541052796895.80591</v>
      </c>
      <c r="L4799" s="444">
        <f t="shared" ca="1" si="174"/>
        <v>-130393724051889.23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-130393724051889.23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-543307183549.53851</v>
      </c>
      <c r="L4800" s="444">
        <f t="shared" ca="1" si="174"/>
        <v>-130937031235438.77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-130937031235438.77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-545570963480.99481</v>
      </c>
      <c r="L4801" s="444">
        <f t="shared" ca="1" si="174"/>
        <v>-131482602198919.77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-131482602198919.77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-547844175828.83234</v>
      </c>
      <c r="L4802" s="444">
        <f t="shared" ca="1" si="174"/>
        <v>-132030446374748.59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-132030446374748.59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-550126859894.78589</v>
      </c>
      <c r="L4803" s="444">
        <f t="shared" ca="1" si="174"/>
        <v>-132580573234643.38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-132580573234643.38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-552419055144.34729</v>
      </c>
      <c r="L4804" s="444">
        <f t="shared" ca="1" si="174"/>
        <v>-133132992289787.72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-133132992289787.72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-554720801207.44885</v>
      </c>
      <c r="L4805" s="444">
        <f t="shared" ca="1" si="174"/>
        <v>-133687713090995.17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-133687713090995.17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-557032137879.14648</v>
      </c>
      <c r="L4806" s="444">
        <f t="shared" ca="1" si="174"/>
        <v>-134244745228874.31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-134244745228874.31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-559353105120.30957</v>
      </c>
      <c r="L4807" s="444">
        <f t="shared" ca="1" si="174"/>
        <v>-134804098333994.63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-134804098333994.63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-561683743058.31091</v>
      </c>
      <c r="L4808" s="444">
        <f t="shared" ca="1" si="174"/>
        <v>-135365782077052.94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-135365782077052.94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-564024091987.72046</v>
      </c>
      <c r="L4809" s="444">
        <f t="shared" ca="1" si="174"/>
        <v>-135929806169040.66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-135929806169040.66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-566374192371.00269</v>
      </c>
      <c r="L4810" s="444">
        <f t="shared" ca="1" si="174"/>
        <v>-136496180361411.66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-136496180361411.66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-568734084839.21521</v>
      </c>
      <c r="L4811" s="444">
        <f t="shared" ca="1" si="174"/>
        <v>-137064914446250.88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-137064914446250.88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-571103810192.71191</v>
      </c>
      <c r="L4812" s="444">
        <f t="shared" ca="1" si="174"/>
        <v>-137636018256443.59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-137636018256443.59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-573483409401.84839</v>
      </c>
      <c r="L4813" s="444">
        <f t="shared" ca="1" si="174"/>
        <v>-138209501665845.44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-138209501665845.44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-575872923607.68933</v>
      </c>
      <c r="L4814" s="444">
        <f t="shared" ca="1" si="174"/>
        <v>-138785374589453.13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-138785374589453.13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-578272394122.72144</v>
      </c>
      <c r="L4815" s="444">
        <f t="shared" ca="1" si="174"/>
        <v>-139363646983575.84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-139363646983575.84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-580681862431.56604</v>
      </c>
      <c r="L4816" s="444">
        <f t="shared" ca="1" si="174"/>
        <v>-139944328846007.41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-139944328846007.41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-583101370191.69751</v>
      </c>
      <c r="L4817" s="444">
        <f t="shared" ca="1" si="174"/>
        <v>-140527430216199.11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-140527430216199.11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-585530959234.16296</v>
      </c>
      <c r="L4818" s="444">
        <f t="shared" ca="1" si="174"/>
        <v>-141112961175433.28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-141112961175433.28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-587970671564.3053</v>
      </c>
      <c r="L4819" s="444">
        <f t="shared" ca="1" si="174"/>
        <v>-141700931846997.59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-141700931846997.59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-590420549362.48999</v>
      </c>
      <c r="L4820" s="444">
        <f t="shared" ca="1" si="174"/>
        <v>-142291352396360.09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-142291352396360.09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-592880634984.83374</v>
      </c>
      <c r="L4821" s="444">
        <f t="shared" ca="1" si="174"/>
        <v>-142884233031344.94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-142884233031344.94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-595350970963.93726</v>
      </c>
      <c r="L4822" s="444">
        <f t="shared" ca="1" si="174"/>
        <v>-143479584002308.88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-143479584002308.88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-597831600009.62036</v>
      </c>
      <c r="L4823" s="444">
        <f t="shared" ca="1" si="174"/>
        <v>-144077415602318.5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-144077415602318.5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-600322565009.6604</v>
      </c>
      <c r="L4824" s="444">
        <f t="shared" ca="1" si="174"/>
        <v>-144677738167328.16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-144677738167328.16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-602823909030.53394</v>
      </c>
      <c r="L4825" s="444">
        <f t="shared" ca="1" si="174"/>
        <v>-145280562076358.69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-145280562076358.69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-605335675318.16113</v>
      </c>
      <c r="L4826" s="444">
        <f t="shared" ca="1" si="174"/>
        <v>-145885897751676.84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-145885897751676.84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-607857907298.65356</v>
      </c>
      <c r="L4827" s="444">
        <f t="shared" ca="1" si="174"/>
        <v>-146493755658975.5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-146493755658975.5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-610390648579.06458</v>
      </c>
      <c r="L4828" s="444">
        <f t="shared" ca="1" si="174"/>
        <v>-147104146307554.56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-147104146307554.56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-612933942948.14404</v>
      </c>
      <c r="L4829" s="444">
        <f t="shared" ca="1" si="174"/>
        <v>-147717080250502.72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-147717080250502.72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-615487834377.0946</v>
      </c>
      <c r="L4830" s="444">
        <f t="shared" ca="1" si="174"/>
        <v>-148332568084879.81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-148332568084879.81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-618052367020.33252</v>
      </c>
      <c r="L4831" s="444">
        <f t="shared" ca="1" si="174"/>
        <v>-148950620451900.16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-148950620451900.16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-620627585216.25061</v>
      </c>
      <c r="L4832" s="444">
        <f t="shared" ca="1" si="174"/>
        <v>-149571248037116.41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-149571248037116.41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-623213533487.98499</v>
      </c>
      <c r="L4833" s="444">
        <f t="shared" ca="1" si="174"/>
        <v>-150194461570604.41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-150194461570604.41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-625810256544.18506</v>
      </c>
      <c r="L4834" s="444">
        <f t="shared" ca="1" si="174"/>
        <v>-150820271827148.59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-150820271827148.59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-628417799279.78577</v>
      </c>
      <c r="L4835" s="444">
        <f t="shared" ca="1" si="174"/>
        <v>-151448689626428.38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-151448689626428.38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-631036206776.78491</v>
      </c>
      <c r="L4836" s="444">
        <f t="shared" ca="1" si="174"/>
        <v>-152079725833205.16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-152079725833205.16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-633665524305.02148</v>
      </c>
      <c r="L4837" s="444">
        <f t="shared" ca="1" si="174"/>
        <v>-152713391357510.19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-152713391357510.19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-636305797322.95911</v>
      </c>
      <c r="L4838" s="444">
        <f t="shared" ca="1" si="174"/>
        <v>-153349697154833.16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-153349697154833.16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-638957071478.47144</v>
      </c>
      <c r="L4839" s="444">
        <f t="shared" ca="1" si="174"/>
        <v>-153988654226311.63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-153988654226311.63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-641619392609.63171</v>
      </c>
      <c r="L4840" s="444">
        <f t="shared" ca="1" si="174"/>
        <v>-154630273618921.25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-154630273618921.25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-644292806745.50525</v>
      </c>
      <c r="L4841" s="444">
        <f t="shared" ca="1" si="174"/>
        <v>-155274566425666.75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-155274566425666.75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-646977360106.94482</v>
      </c>
      <c r="L4842" s="444">
        <f t="shared" ca="1" si="174"/>
        <v>-155921543785773.69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-155921543785773.69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-649673099107.39038</v>
      </c>
      <c r="L4843" s="444">
        <f t="shared" ca="1" si="174"/>
        <v>-156571216884881.06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-156571216884881.06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-652380070353.67114</v>
      </c>
      <c r="L4844" s="444">
        <f t="shared" ca="1" si="174"/>
        <v>-157223596955234.72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-157223596955234.72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-655098320646.81128</v>
      </c>
      <c r="L4845" s="444">
        <f t="shared" ca="1" si="174"/>
        <v>-157878695275881.53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-157878695275881.53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-657827896982.83972</v>
      </c>
      <c r="L4846" s="444">
        <f t="shared" ca="1" si="174"/>
        <v>-158536523172864.38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-158536523172864.38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-660568846553.60156</v>
      </c>
      <c r="L4847" s="444">
        <f t="shared" ca="1" si="174"/>
        <v>-159197092019417.97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-159197092019417.97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-663321216747.57483</v>
      </c>
      <c r="L4848" s="444">
        <f t="shared" ca="1" si="174"/>
        <v>-159860413236165.53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-159860413236165.53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-666085055150.6897</v>
      </c>
      <c r="L4849" s="444">
        <f t="shared" ca="1" si="174"/>
        <v>-160526498291316.22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-160526498291316.22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-668860409547.15088</v>
      </c>
      <c r="L4850" s="444">
        <f t="shared" ca="1" si="174"/>
        <v>-161195358700863.38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-161195358700863.38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-671647327920.26404</v>
      </c>
      <c r="L4851" s="444">
        <f t="shared" ca="1" si="174"/>
        <v>-161867006028783.63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-161867006028783.63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-674445858453.26514</v>
      </c>
      <c r="L4852" s="444">
        <f t="shared" ca="1" si="174"/>
        <v>-162541451887236.88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-162541451887236.88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-677256049530.15369</v>
      </c>
      <c r="L4853" s="444">
        <f t="shared" ref="L4853:L5107" ca="1" si="179">I4853-J4853+K4853</f>
        <v>-163218707936767.03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-163218707936767.03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-680077949736.5293</v>
      </c>
      <c r="L4854" s="444">
        <f t="shared" ca="1" si="179"/>
        <v>-163898785886503.56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-163898785886503.56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-682911607860.43152</v>
      </c>
      <c r="L4855" s="444">
        <f t="shared" ca="1" si="179"/>
        <v>-164581697494364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-164581697494364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-685757072893.18335</v>
      </c>
      <c r="L4856" s="444">
        <f t="shared" ca="1" si="179"/>
        <v>-165267454567257.19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-165267454567257.19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-688614394030.23828</v>
      </c>
      <c r="L4857" s="444">
        <f t="shared" ca="1" si="179"/>
        <v>-165956068961287.44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-165956068961287.44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-691483620672.03101</v>
      </c>
      <c r="L4858" s="444">
        <f t="shared" ca="1" si="179"/>
        <v>-166647552581959.47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-166647552581959.47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-694364802424.83105</v>
      </c>
      <c r="L4859" s="444">
        <f t="shared" ca="1" si="179"/>
        <v>-167341917384384.31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-167341917384384.31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-697257989101.60132</v>
      </c>
      <c r="L4860" s="444">
        <f t="shared" ca="1" si="179"/>
        <v>-168039175373485.91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-168039175373485.91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-700163230722.85791</v>
      </c>
      <c r="L4861" s="444">
        <f t="shared" ca="1" si="179"/>
        <v>-168739338604208.75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-168739338604208.75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-703080577517.5365</v>
      </c>
      <c r="L4862" s="444">
        <f t="shared" ca="1" si="179"/>
        <v>-169442419181726.28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-169442419181726.28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-706010079923.8595</v>
      </c>
      <c r="L4863" s="444">
        <f t="shared" ca="1" si="179"/>
        <v>-170148429261650.16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-170148429261650.16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-708951788590.20898</v>
      </c>
      <c r="L4864" s="444">
        <f t="shared" ca="1" si="179"/>
        <v>-170857381050240.38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-170857381050240.38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-711905754376.00159</v>
      </c>
      <c r="L4865" s="444">
        <f t="shared" ca="1" si="179"/>
        <v>-171569286804616.38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-171569286804616.38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-714872028352.56824</v>
      </c>
      <c r="L4866" s="444">
        <f t="shared" ca="1" si="179"/>
        <v>-172284158832968.94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-172284158832968.94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-717850661804.03723</v>
      </c>
      <c r="L4867" s="444">
        <f t="shared" ca="1" si="179"/>
        <v>-173002009494772.97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-173002009494772.97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-720841706228.2207</v>
      </c>
      <c r="L4868" s="444">
        <f t="shared" ca="1" si="179"/>
        <v>-173722851201001.19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-173722851201001.19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-723845213337.50488</v>
      </c>
      <c r="L4869" s="444">
        <f t="shared" ca="1" si="179"/>
        <v>-174446696414338.69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-174446696414338.69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-726861235059.74451</v>
      </c>
      <c r="L4870" s="444">
        <f t="shared" ca="1" si="179"/>
        <v>-175173557649398.44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-175173557649398.44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-729889823539.16016</v>
      </c>
      <c r="L4871" s="444">
        <f t="shared" ca="1" si="179"/>
        <v>-175903447472937.59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-175903447472937.59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-732931031137.23999</v>
      </c>
      <c r="L4872" s="444">
        <f t="shared" ca="1" si="179"/>
        <v>-176636378504074.84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-176636378504074.84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-735984910433.64514</v>
      </c>
      <c r="L4873" s="444">
        <f t="shared" ca="1" si="179"/>
        <v>-177372363414508.5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-177372363414508.5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-739051514227.11877</v>
      </c>
      <c r="L4874" s="444">
        <f t="shared" ca="1" si="179"/>
        <v>-178111414928735.63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-178111414928735.63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-742130895536.39844</v>
      </c>
      <c r="L4875" s="444">
        <f t="shared" ca="1" si="179"/>
        <v>-178853545824272.03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-178853545824272.03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-745223107601.13342</v>
      </c>
      <c r="L4876" s="444">
        <f t="shared" ca="1" si="179"/>
        <v>-179598768931873.16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-179598768931873.16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-748328203882.80481</v>
      </c>
      <c r="L4877" s="444">
        <f t="shared" ca="1" si="179"/>
        <v>-180347097135755.97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-180347097135755.97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-751446238065.6499</v>
      </c>
      <c r="L4878" s="444">
        <f t="shared" ca="1" si="179"/>
        <v>-181098543373821.63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-181098543373821.63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-754577264057.59009</v>
      </c>
      <c r="L4879" s="444">
        <f t="shared" ca="1" si="179"/>
        <v>-181853120637879.22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-181853120637879.22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-757721335991.16345</v>
      </c>
      <c r="L4880" s="444">
        <f t="shared" ca="1" si="179"/>
        <v>-182610841973870.38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-182610841973870.38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-760878508224.45984</v>
      </c>
      <c r="L4881" s="444">
        <f t="shared" ca="1" si="179"/>
        <v>-183371720482094.84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-183371720482094.84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-764048835342.06189</v>
      </c>
      <c r="L4882" s="444">
        <f t="shared" ca="1" si="179"/>
        <v>-184135769317436.91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-184135769317436.91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-767232372155.98706</v>
      </c>
      <c r="L4883" s="444">
        <f t="shared" ca="1" si="179"/>
        <v>-184903001689592.91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-184903001689592.91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-770429173706.63708</v>
      </c>
      <c r="L4884" s="444">
        <f t="shared" ca="1" si="179"/>
        <v>-185673430863299.53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-185673430863299.53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-773639295263.74805</v>
      </c>
      <c r="L4885" s="444">
        <f t="shared" ca="1" si="179"/>
        <v>-186447070158563.28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-186447070158563.28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-776862792327.34705</v>
      </c>
      <c r="L4886" s="444">
        <f t="shared" ca="1" si="179"/>
        <v>-187223932950890.63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-187223932950890.63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-780099720628.71094</v>
      </c>
      <c r="L4887" s="444">
        <f t="shared" ca="1" si="179"/>
        <v>-188004032671519.34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-188004032671519.34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-783350136131.33057</v>
      </c>
      <c r="L4888" s="444">
        <f t="shared" ca="1" si="179"/>
        <v>-188787382807650.69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-188787382807650.69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-786614095031.87781</v>
      </c>
      <c r="L4889" s="444">
        <f t="shared" ca="1" si="179"/>
        <v>-189573996902682.56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-189573996902682.56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-789891653761.17737</v>
      </c>
      <c r="L4890" s="444">
        <f t="shared" ca="1" si="179"/>
        <v>-190363888556443.75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-190363888556443.75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-793182868985.18225</v>
      </c>
      <c r="L4891" s="444">
        <f t="shared" ca="1" si="179"/>
        <v>-191157071425428.94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-191157071425428.94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-796487797605.95386</v>
      </c>
      <c r="L4892" s="444">
        <f t="shared" ca="1" si="179"/>
        <v>-191953559223034.91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-191953559223034.91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-799806496762.64539</v>
      </c>
      <c r="L4893" s="444">
        <f t="shared" ca="1" si="179"/>
        <v>-192753365719797.56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-192753365719797.56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-803139023832.48987</v>
      </c>
      <c r="L4894" s="444">
        <f t="shared" ca="1" si="179"/>
        <v>-193556504743630.06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-193556504743630.06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-806485436431.79187</v>
      </c>
      <c r="L4895" s="444">
        <f t="shared" ca="1" si="179"/>
        <v>-194362990180061.84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-194362990180061.84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-809845792416.92432</v>
      </c>
      <c r="L4896" s="444">
        <f t="shared" ca="1" si="179"/>
        <v>-195172835972478.78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-195172835972478.78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-813220149885.32825</v>
      </c>
      <c r="L4897" s="444">
        <f t="shared" ca="1" si="179"/>
        <v>-195986056122364.13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-195986056122364.13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-816608567176.51721</v>
      </c>
      <c r="L4898" s="444">
        <f t="shared" ca="1" si="179"/>
        <v>-196802664689540.66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-196802664689540.66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-820011102873.08606</v>
      </c>
      <c r="L4899" s="444">
        <f t="shared" ca="1" si="179"/>
        <v>-197622675792413.75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-197622675792413.75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-823427815801.724</v>
      </c>
      <c r="L4900" s="444">
        <f t="shared" ca="1" si="179"/>
        <v>-198446103608215.47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-198446103608215.47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-826858765034.23108</v>
      </c>
      <c r="L4901" s="444">
        <f t="shared" ca="1" si="179"/>
        <v>-199272962373249.69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-199272962373249.69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-830304009888.54041</v>
      </c>
      <c r="L4902" s="444">
        <f t="shared" ca="1" si="179"/>
        <v>-200103266383138.22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-200103266383138.22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-833763609929.74255</v>
      </c>
      <c r="L4903" s="444">
        <f t="shared" ca="1" si="179"/>
        <v>-200937029993067.97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-200937029993067.97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-837237624971.11658</v>
      </c>
      <c r="L4904" s="444">
        <f t="shared" ca="1" si="179"/>
        <v>-201774267618039.09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-201774267618039.09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-840726115075.16284</v>
      </c>
      <c r="L4905" s="444">
        <f t="shared" ca="1" si="179"/>
        <v>-202614993733114.25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-202614993733114.25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-844229140554.6427</v>
      </c>
      <c r="L4906" s="444">
        <f t="shared" ca="1" si="179"/>
        <v>-203459222873668.91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-203459222873668.91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-847746761973.62048</v>
      </c>
      <c r="L4907" s="444">
        <f t="shared" ca="1" si="179"/>
        <v>-204306969635642.53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-204306969635642.53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-851279040148.5105</v>
      </c>
      <c r="L4908" s="444">
        <f t="shared" ca="1" si="179"/>
        <v>-205158248675791.03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-205158248675791.03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-854826036149.12927</v>
      </c>
      <c r="L4909" s="444">
        <f t="shared" ca="1" si="179"/>
        <v>-206013074711940.16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-206013074711940.16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-858387811299.75061</v>
      </c>
      <c r="L4910" s="444">
        <f t="shared" ca="1" si="179"/>
        <v>-206871462523239.91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-206871462523239.91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-861964427180.16626</v>
      </c>
      <c r="L4911" s="444">
        <f t="shared" ca="1" si="179"/>
        <v>-207733426950420.06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-207733426950420.06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-865555945626.75024</v>
      </c>
      <c r="L4912" s="444">
        <f t="shared" ca="1" si="179"/>
        <v>-208598982896046.81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-208598982896046.81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-869162428733.52832</v>
      </c>
      <c r="L4913" s="444">
        <f t="shared" ca="1" si="179"/>
        <v>-209468145324780.34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-209468145324780.34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-872783938853.25146</v>
      </c>
      <c r="L4914" s="444">
        <f t="shared" ca="1" si="179"/>
        <v>-210340929263633.59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-210340929263633.59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-876420538598.47327</v>
      </c>
      <c r="L4915" s="444">
        <f t="shared" ca="1" si="179"/>
        <v>-211217349802232.06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-211217349802232.06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-880072290842.63354</v>
      </c>
      <c r="L4916" s="444">
        <f t="shared" ca="1" si="179"/>
        <v>-212097422093074.69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-212097422093074.69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-883739258721.14453</v>
      </c>
      <c r="L4917" s="444">
        <f t="shared" ca="1" si="179"/>
        <v>-212981161351795.84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-212981161351795.84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-887421505632.48267</v>
      </c>
      <c r="L4918" s="444">
        <f t="shared" ca="1" si="179"/>
        <v>-213868582857428.31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-213868582857428.31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-891119095239.28467</v>
      </c>
      <c r="L4919" s="444">
        <f t="shared" ca="1" si="179"/>
        <v>-214759701952667.59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-214759701952667.59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-894832091469.44824</v>
      </c>
      <c r="L4920" s="444">
        <f t="shared" ca="1" si="179"/>
        <v>-215654534044137.03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-215654534044137.03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-898560558517.23767</v>
      </c>
      <c r="L4921" s="444">
        <f t="shared" ca="1" si="179"/>
        <v>-216553094602654.28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-216553094602654.28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-902304560844.39282</v>
      </c>
      <c r="L4922" s="444">
        <f t="shared" ca="1" si="179"/>
        <v>-217455399163498.69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-217455399163498.69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-906064163181.24451</v>
      </c>
      <c r="L4923" s="444">
        <f t="shared" ca="1" si="179"/>
        <v>-218361463326679.94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-218361463326679.94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-909839430527.83301</v>
      </c>
      <c r="L4924" s="444">
        <f t="shared" ca="1" si="179"/>
        <v>-219271302757207.78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-219271302757207.78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-913630428155.03259</v>
      </c>
      <c r="L4925" s="444">
        <f t="shared" ca="1" si="179"/>
        <v>-220184933185362.81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-220184933185362.81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-917437221605.67847</v>
      </c>
      <c r="L4926" s="444">
        <f t="shared" ca="1" si="179"/>
        <v>-221102370406968.5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-221102370406968.5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-921259876695.70215</v>
      </c>
      <c r="L4927" s="444">
        <f t="shared" ca="1" si="179"/>
        <v>-222023630283664.19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-222023630283664.19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-925098459515.26746</v>
      </c>
      <c r="L4928" s="444">
        <f t="shared" ca="1" si="179"/>
        <v>-222948728743179.47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-222948728743179.47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-928953036429.91443</v>
      </c>
      <c r="L4929" s="444">
        <f t="shared" ca="1" si="179"/>
        <v>-223877681779609.38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-223877681779609.38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-932823674081.70569</v>
      </c>
      <c r="L4930" s="444">
        <f t="shared" ca="1" si="179"/>
        <v>-224810505453691.09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-224810505453691.09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-936710439390.37952</v>
      </c>
      <c r="L4931" s="444">
        <f t="shared" ca="1" si="179"/>
        <v>-225747215893081.47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-225747215893081.47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-940613399554.5061</v>
      </c>
      <c r="L4932" s="444">
        <f t="shared" ca="1" si="179"/>
        <v>-226687829292635.97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-226687829292635.97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-944532622052.6499</v>
      </c>
      <c r="L4933" s="444">
        <f t="shared" ca="1" si="179"/>
        <v>-227632361914688.63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-227632361914688.63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-948468174644.53601</v>
      </c>
      <c r="L4934" s="444">
        <f t="shared" ca="1" si="179"/>
        <v>-228580830089333.16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-228580830089333.16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-952420125372.22144</v>
      </c>
      <c r="L4935" s="444">
        <f t="shared" ca="1" si="179"/>
        <v>-229533250214705.38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-229533250214705.38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-956388542561.27234</v>
      </c>
      <c r="L4936" s="444">
        <f t="shared" ca="1" si="179"/>
        <v>-230489638757266.66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-230489638757266.66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-960373494821.94421</v>
      </c>
      <c r="L4937" s="444">
        <f t="shared" ca="1" si="179"/>
        <v>-231450012252088.59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-231450012252088.59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-964375051050.36902</v>
      </c>
      <c r="L4938" s="444">
        <f t="shared" ca="1" si="179"/>
        <v>-232414387303138.97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-232414387303138.97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-968393280429.74585</v>
      </c>
      <c r="L4939" s="444">
        <f t="shared" ca="1" si="179"/>
        <v>-233382780583568.72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-233382780583568.72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-972428252431.53625</v>
      </c>
      <c r="L4940" s="444">
        <f t="shared" ca="1" si="179"/>
        <v>-234355208836000.25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-234355208836000.25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-976480036816.66785</v>
      </c>
      <c r="L4941" s="444">
        <f t="shared" ca="1" si="179"/>
        <v>-235331688872816.91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-235331688872816.91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-980548703636.73718</v>
      </c>
      <c r="L4942" s="444">
        <f t="shared" ca="1" si="179"/>
        <v>-236312237576453.66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-236312237576453.66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-984634323235.22351</v>
      </c>
      <c r="L4943" s="444">
        <f t="shared" ca="1" si="179"/>
        <v>-237296871899688.88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-237296871899688.88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-988736966248.70361</v>
      </c>
      <c r="L4944" s="444">
        <f t="shared" ca="1" si="179"/>
        <v>-238285608865937.59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-238285608865937.59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-992856703608.07324</v>
      </c>
      <c r="L4945" s="444">
        <f t="shared" ca="1" si="179"/>
        <v>-239278465569545.66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-239278465569545.66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-996993606539.77356</v>
      </c>
      <c r="L4946" s="444">
        <f t="shared" ca="1" si="179"/>
        <v>-240275459176085.44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-240275459176085.44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-1001147746567.0226</v>
      </c>
      <c r="L4947" s="444">
        <f t="shared" ca="1" si="179"/>
        <v>-241276606922652.47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-241276606922652.47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-1005319195511.0519</v>
      </c>
      <c r="L4948" s="444">
        <f t="shared" ca="1" si="179"/>
        <v>-242281926118163.53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-242281926118163.53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-1009508025492.3481</v>
      </c>
      <c r="L4949" s="444">
        <f t="shared" ca="1" si="179"/>
        <v>-243291434143655.88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-243291434143655.88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-1013714308931.8994</v>
      </c>
      <c r="L4950" s="444">
        <f t="shared" ca="1" si="179"/>
        <v>-244305148452587.78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-244305148452587.78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-1017938118552.4491</v>
      </c>
      <c r="L4951" s="444">
        <f t="shared" ca="1" si="179"/>
        <v>-245323086571140.22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-245323086571140.22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-1022179527379.751</v>
      </c>
      <c r="L4952" s="444">
        <f t="shared" ca="1" si="179"/>
        <v>-246345266098519.97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-246345266098519.97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-1026438608743.8331</v>
      </c>
      <c r="L4953" s="444">
        <f t="shared" ca="1" si="179"/>
        <v>-247371704707263.81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-247371704707263.81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-1030715436280.2659</v>
      </c>
      <c r="L4954" s="444">
        <f t="shared" ca="1" si="179"/>
        <v>-248402420143544.09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-248402420143544.09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-1035010083931.4337</v>
      </c>
      <c r="L4955" s="444">
        <f t="shared" ca="1" si="179"/>
        <v>-249437430227475.53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-249437430227475.53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-1039322625947.8146</v>
      </c>
      <c r="L4956" s="444">
        <f t="shared" ca="1" si="179"/>
        <v>-250476752853423.34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-250476752853423.34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-1043653136889.2639</v>
      </c>
      <c r="L4957" s="444">
        <f t="shared" ca="1" si="179"/>
        <v>-251520405990312.59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-251520405990312.59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-1048001691626.3026</v>
      </c>
      <c r="L4958" s="444">
        <f t="shared" ca="1" si="179"/>
        <v>-252568407681938.91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-252568407681938.91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-1052368365341.412</v>
      </c>
      <c r="L4959" s="444">
        <f t="shared" ca="1" si="179"/>
        <v>-253620776047280.31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-253620776047280.31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-1056753233530.3346</v>
      </c>
      <c r="L4960" s="444">
        <f t="shared" ca="1" si="179"/>
        <v>-254677529280810.66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-254677529280810.66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-1061156372003.3778</v>
      </c>
      <c r="L4961" s="444">
        <f t="shared" ca="1" si="179"/>
        <v>-255738685652814.03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-255738685652814.03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-1065577856886.7251</v>
      </c>
      <c r="L4962" s="444">
        <f t="shared" ca="1" si="179"/>
        <v>-256804263509700.75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-256804263509700.75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-1070017764623.7531</v>
      </c>
      <c r="L4963" s="444">
        <f t="shared" ca="1" si="179"/>
        <v>-257874281274324.5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-257874281274324.5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-1074476171976.3519</v>
      </c>
      <c r="L4964" s="444">
        <f t="shared" ca="1" si="179"/>
        <v>-258948757446300.84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-258948757446300.84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-1078953156026.2535</v>
      </c>
      <c r="L4965" s="444">
        <f t="shared" ca="1" si="179"/>
        <v>-260027710602327.09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-260027710602327.09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-1083448794176.3629</v>
      </c>
      <c r="L4966" s="444">
        <f t="shared" ca="1" si="179"/>
        <v>-261111159396503.47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-261111159396503.47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-1087963164152.0978</v>
      </c>
      <c r="L4967" s="444">
        <f t="shared" ca="1" si="179"/>
        <v>-262199122560655.56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-262199122560655.56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-1092496344002.7316</v>
      </c>
      <c r="L4968" s="444">
        <f t="shared" ca="1" si="179"/>
        <v>-263291618904658.28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-263291618904658.28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-1097048412102.7428</v>
      </c>
      <c r="L4969" s="444">
        <f t="shared" ca="1" si="179"/>
        <v>-264388667316761.03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-264388667316761.03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-1101619447153.1709</v>
      </c>
      <c r="L4970" s="444">
        <f t="shared" ca="1" si="179"/>
        <v>-265490286763914.19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-265490286763914.19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-1106209528182.9758</v>
      </c>
      <c r="L4971" s="444">
        <f t="shared" ca="1" si="179"/>
        <v>-266596496292097.16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-266596496292097.16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-1110818734550.4048</v>
      </c>
      <c r="L4972" s="444">
        <f t="shared" ca="1" si="179"/>
        <v>-267707315026647.56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-267707315026647.56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-1115447145944.3647</v>
      </c>
      <c r="L4973" s="444">
        <f t="shared" ca="1" si="179"/>
        <v>-268822762172591.94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-268822762172591.94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-1120094842385.7998</v>
      </c>
      <c r="L4974" s="444">
        <f t="shared" ca="1" si="179"/>
        <v>-269942857014977.75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-269942857014977.75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-1124761904229.074</v>
      </c>
      <c r="L4975" s="444">
        <f t="shared" ca="1" si="179"/>
        <v>-271067618919206.81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-271067618919206.81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-1129448412163.3618</v>
      </c>
      <c r="L4976" s="444">
        <f t="shared" ca="1" si="179"/>
        <v>-272197067331370.19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-272197067331370.19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-1134154447214.0425</v>
      </c>
      <c r="L4977" s="444">
        <f t="shared" ca="1" si="179"/>
        <v>-273331221778584.22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-273331221778584.22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-1138880090744.1008</v>
      </c>
      <c r="L4978" s="444">
        <f t="shared" ca="1" si="179"/>
        <v>-274470101869328.31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-274470101869328.31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-1143625424455.5347</v>
      </c>
      <c r="L4979" s="444">
        <f t="shared" ca="1" si="179"/>
        <v>-275613727293783.84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-275613727293783.84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-1148390530390.7661</v>
      </c>
      <c r="L4980" s="444">
        <f t="shared" ca="1" si="179"/>
        <v>-276762117824174.63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-276762117824174.63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-1153175490934.061</v>
      </c>
      <c r="L4981" s="444">
        <f t="shared" ca="1" si="179"/>
        <v>-277915293315108.69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-277915293315108.69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-1157980388812.9529</v>
      </c>
      <c r="L4982" s="444">
        <f t="shared" ca="1" si="179"/>
        <v>-279073273703921.63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-279073273703921.63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-1162805307099.6736</v>
      </c>
      <c r="L4983" s="444">
        <f t="shared" ca="1" si="179"/>
        <v>-280236079011021.31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-280236079011021.31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-1167650329212.5889</v>
      </c>
      <c r="L4984" s="444">
        <f t="shared" ca="1" si="179"/>
        <v>-281403729340233.91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-281403729340233.91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-1172515538917.6414</v>
      </c>
      <c r="L4985" s="444">
        <f t="shared" ca="1" si="179"/>
        <v>-282576244879151.56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-282576244879151.56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-1177401020329.7981</v>
      </c>
      <c r="L4986" s="444">
        <f t="shared" ca="1" si="179"/>
        <v>-283753645899481.38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-283753645899481.38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-1182306857914.5056</v>
      </c>
      <c r="L4987" s="444">
        <f t="shared" ca="1" si="179"/>
        <v>-284935952757395.88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-284935952757395.88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-1187233136489.1494</v>
      </c>
      <c r="L4988" s="444">
        <f t="shared" ca="1" si="179"/>
        <v>-286123185893885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-286123185893885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-1192179941224.5208</v>
      </c>
      <c r="L4989" s="444">
        <f t="shared" ca="1" si="179"/>
        <v>-287315365835109.5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-287315365835109.5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-1197147357646.2896</v>
      </c>
      <c r="L4990" s="444">
        <f t="shared" ca="1" si="179"/>
        <v>-288512513192755.81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-288512513192755.81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-1202135471636.4824</v>
      </c>
      <c r="L4991" s="444">
        <f t="shared" ca="1" si="179"/>
        <v>-289714648664392.31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-289714648664392.31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-1207144369434.968</v>
      </c>
      <c r="L4992" s="444">
        <f t="shared" ca="1" si="179"/>
        <v>-290921793033827.25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-290921793033827.25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-1212174137640.9468</v>
      </c>
      <c r="L4993" s="444">
        <f t="shared" ca="1" si="179"/>
        <v>-292133967171468.19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-292133967171468.19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-1217224863214.4507</v>
      </c>
      <c r="L4994" s="444">
        <f t="shared" ca="1" si="179"/>
        <v>-293351192034682.63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-293351192034682.63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-1222296633477.8442</v>
      </c>
      <c r="L4995" s="444">
        <f t="shared" ca="1" si="179"/>
        <v>-294573488668160.5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-294573488668160.5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-1227389536117.3354</v>
      </c>
      <c r="L4996" s="444">
        <f t="shared" ca="1" si="179"/>
        <v>-295800878204277.81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-295800878204277.81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-1232503659184.491</v>
      </c>
      <c r="L4997" s="444">
        <f t="shared" ca="1" si="179"/>
        <v>-297033381863462.31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-297033381863462.31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-1237639091097.7595</v>
      </c>
      <c r="L4998" s="444">
        <f t="shared" ca="1" si="179"/>
        <v>-298271020954560.06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-298271020954560.06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-1242795920644.0002</v>
      </c>
      <c r="L4999" s="444">
        <f t="shared" ca="1" si="179"/>
        <v>-299513816875204.06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-299513816875204.06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-1247974236980.0168</v>
      </c>
      <c r="L5000" s="444">
        <f t="shared" ca="1" si="179"/>
        <v>-300761791112184.06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-300761791112184.06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-1253174129634.1003</v>
      </c>
      <c r="L5001" s="444">
        <f t="shared" ca="1" si="179"/>
        <v>-302014965241818.19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-302014965241818.19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-1258395688507.5757</v>
      </c>
      <c r="L5002" s="444">
        <f t="shared" ca="1" si="179"/>
        <v>-303273360930325.75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-303273360930325.75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-1263639003876.3572</v>
      </c>
      <c r="L5003" s="444">
        <f t="shared" ca="1" si="179"/>
        <v>-304536999934202.13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-304536999934202.13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-1268904166392.5088</v>
      </c>
      <c r="L5004" s="444">
        <f t="shared" ca="1" si="179"/>
        <v>-305805904100594.63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-305805904100594.63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-1274191267085.811</v>
      </c>
      <c r="L5005" s="444">
        <f t="shared" ca="1" si="179"/>
        <v>-307080095367680.44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-307080095367680.44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-1279500397365.3352</v>
      </c>
      <c r="L5006" s="444">
        <f t="shared" ca="1" si="179"/>
        <v>-308359595765045.75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-308359595765045.75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-1284831649021.0239</v>
      </c>
      <c r="L5007" s="444">
        <f t="shared" ca="1" si="179"/>
        <v>-309644427414066.75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-309644427414066.75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-1290185114225.2781</v>
      </c>
      <c r="L5008" s="444">
        <f t="shared" ca="1" si="179"/>
        <v>-310934612528292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-310934612528292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-1295560885534.55</v>
      </c>
      <c r="L5009" s="444">
        <f t="shared" ca="1" si="179"/>
        <v>-312230173413826.56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-312230173413826.56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-1300959055890.9441</v>
      </c>
      <c r="L5010" s="444">
        <f t="shared" ca="1" si="179"/>
        <v>-313531132469717.5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-313531132469717.5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-1306379718623.823</v>
      </c>
      <c r="L5011" s="444">
        <f t="shared" ca="1" si="179"/>
        <v>-314837512188341.31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-314837512188341.31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-1311822967451.4221</v>
      </c>
      <c r="L5012" s="444">
        <f t="shared" ca="1" si="179"/>
        <v>-316149335155792.75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-316149335155792.75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-1317288896482.4697</v>
      </c>
      <c r="L5013" s="444">
        <f t="shared" ca="1" si="179"/>
        <v>-317466624052275.25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-317466624052275.25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-1322777600217.8135</v>
      </c>
      <c r="L5014" s="444">
        <f t="shared" ca="1" si="179"/>
        <v>-318789401652493.06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-318789401652493.06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-1328289173552.0544</v>
      </c>
      <c r="L5015" s="444">
        <f t="shared" ca="1" si="179"/>
        <v>-320117690826045.13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-320117690826045.13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-1333823711775.188</v>
      </c>
      <c r="L5016" s="444">
        <f t="shared" ca="1" si="179"/>
        <v>-321451514537820.31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-321451514537820.31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-1339381310574.2512</v>
      </c>
      <c r="L5017" s="444">
        <f t="shared" ca="1" si="179"/>
        <v>-322790895848394.56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-322790895848394.56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-1344962066034.9773</v>
      </c>
      <c r="L5018" s="444">
        <f t="shared" ca="1" si="179"/>
        <v>-324135857914429.56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-324135857914429.56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-1350566074643.4565</v>
      </c>
      <c r="L5019" s="444">
        <f t="shared" ca="1" si="179"/>
        <v>-325486423989073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-325486423989073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-1356193433287.8042</v>
      </c>
      <c r="L5020" s="444">
        <f t="shared" ca="1" si="179"/>
        <v>-326842617422360.81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-326842617422360.81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-1361844239259.8367</v>
      </c>
      <c r="L5021" s="444">
        <f t="shared" ca="1" si="179"/>
        <v>-328204461661620.63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-328204461661620.63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-1367518590256.7527</v>
      </c>
      <c r="L5022" s="444">
        <f t="shared" ca="1" si="179"/>
        <v>-329571980251877.38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-329571980251877.38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-1373216584382.8223</v>
      </c>
      <c r="L5023" s="444">
        <f t="shared" ca="1" si="179"/>
        <v>-330945196836260.19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-330945196836260.19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-1378938320151.084</v>
      </c>
      <c r="L5024" s="444">
        <f t="shared" ca="1" si="179"/>
        <v>-332324135156411.25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-332324135156411.25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-1384683896485.0469</v>
      </c>
      <c r="L5025" s="444">
        <f t="shared" ca="1" si="179"/>
        <v>-333708819052896.31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-333708819052896.31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-1390453412720.4014</v>
      </c>
      <c r="L5026" s="444">
        <f t="shared" ca="1" si="179"/>
        <v>-335099272465616.69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-335099272465616.69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-1396246968606.7361</v>
      </c>
      <c r="L5027" s="444">
        <f t="shared" ca="1" si="179"/>
        <v>-336495519434223.44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-336495519434223.44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-1402064664309.2644</v>
      </c>
      <c r="L5028" s="444">
        <f t="shared" ca="1" si="179"/>
        <v>-337897584098532.69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-337897584098532.69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-1407906600410.5527</v>
      </c>
      <c r="L5029" s="444">
        <f t="shared" ca="1" si="179"/>
        <v>-339305490698943.25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-339305490698943.25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-1413772877912.2634</v>
      </c>
      <c r="L5030" s="444">
        <f t="shared" ca="1" si="179"/>
        <v>-340719263576855.5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-340719263576855.5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-1419663598236.8979</v>
      </c>
      <c r="L5031" s="444">
        <f t="shared" ca="1" si="179"/>
        <v>-342138927175092.38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-342138927175092.38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-1425578863229.5515</v>
      </c>
      <c r="L5032" s="444">
        <f t="shared" ca="1" si="179"/>
        <v>-343564506038321.94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-343564506038321.94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-1431518775159.6748</v>
      </c>
      <c r="L5033" s="444">
        <f t="shared" ca="1" si="179"/>
        <v>-344996024813481.63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-344996024813481.63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-1437483436722.8401</v>
      </c>
      <c r="L5034" s="444">
        <f t="shared" ca="1" si="179"/>
        <v>-346433508250204.44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-346433508250204.44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-1443472951042.5186</v>
      </c>
      <c r="L5035" s="444">
        <f t="shared" ca="1" si="179"/>
        <v>-347876981201246.94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-347876981201246.94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-1449487421671.8623</v>
      </c>
      <c r="L5036" s="444">
        <f t="shared" ca="1" si="179"/>
        <v>-349326468622918.81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-349326468622918.81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-1455526952595.4951</v>
      </c>
      <c r="L5037" s="444">
        <f t="shared" ca="1" si="179"/>
        <v>-350781995575514.31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-350781995575514.31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-1461591648231.3096</v>
      </c>
      <c r="L5038" s="444">
        <f t="shared" ca="1" si="179"/>
        <v>-352243587223745.63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-352243587223745.63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-1467681613432.2734</v>
      </c>
      <c r="L5039" s="444">
        <f t="shared" ca="1" si="179"/>
        <v>-353711268837177.88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-353711268837177.88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-1473796953488.2412</v>
      </c>
      <c r="L5040" s="444">
        <f t="shared" ca="1" si="179"/>
        <v>-355185065790666.13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-355185065790666.13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-1479937774127.7754</v>
      </c>
      <c r="L5041" s="444">
        <f t="shared" ca="1" si="179"/>
        <v>-356665003564793.88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-356665003564793.88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-1486104181519.9744</v>
      </c>
      <c r="L5042" s="444">
        <f t="shared" ca="1" si="179"/>
        <v>-358151107746313.88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-358151107746313.88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-1492296282276.3079</v>
      </c>
      <c r="L5043" s="444">
        <f t="shared" ca="1" si="179"/>
        <v>-359643404028590.19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-359643404028590.19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-1498514183452.459</v>
      </c>
      <c r="L5044" s="444">
        <f t="shared" ca="1" si="179"/>
        <v>-361141918212042.63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-361141918212042.63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-1504757992550.1775</v>
      </c>
      <c r="L5045" s="444">
        <f t="shared" ca="1" si="179"/>
        <v>-362646676204592.81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-362646676204592.81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-1511027817519.1367</v>
      </c>
      <c r="L5046" s="444">
        <f t="shared" ca="1" si="179"/>
        <v>-364157704022111.94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-364157704022111.94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-1517323766758.7998</v>
      </c>
      <c r="L5047" s="444">
        <f t="shared" ca="1" si="179"/>
        <v>-365675027788870.75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-365675027788870.75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-1523645949120.2947</v>
      </c>
      <c r="L5048" s="444">
        <f t="shared" ca="1" si="179"/>
        <v>-367198673737991.06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-367198673737991.06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-1529994473908.2961</v>
      </c>
      <c r="L5049" s="444">
        <f t="shared" ca="1" si="179"/>
        <v>-368728668211899.38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-368728668211899.38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-1536369450882.9141</v>
      </c>
      <c r="L5050" s="444">
        <f t="shared" ca="1" si="179"/>
        <v>-370265037662782.31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-370265037662782.31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-1542770990261.593</v>
      </c>
      <c r="L5051" s="444">
        <f t="shared" ca="1" si="179"/>
        <v>-371807808653043.88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-371807808653043.88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-1549199202721.0161</v>
      </c>
      <c r="L5052" s="444">
        <f t="shared" ca="1" si="179"/>
        <v>-373357007855764.88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-373357007855764.88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-1555654199399.0203</v>
      </c>
      <c r="L5053" s="444">
        <f t="shared" ca="1" si="179"/>
        <v>-374912662055163.88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-374912662055163.88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-1562136091896.5161</v>
      </c>
      <c r="L5054" s="444">
        <f t="shared" ca="1" si="179"/>
        <v>-376474798147060.38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-376474798147060.38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-1568644992279.4182</v>
      </c>
      <c r="L5055" s="444">
        <f t="shared" ca="1" si="179"/>
        <v>-378043443139339.81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-378043443139339.81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-1575181013080.5825</v>
      </c>
      <c r="L5056" s="444">
        <f t="shared" ca="1" si="179"/>
        <v>-379618624152420.38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-379618624152420.38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-1581744267301.7515</v>
      </c>
      <c r="L5057" s="444">
        <f t="shared" ca="1" si="179"/>
        <v>-381200368419722.13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-381200368419722.13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-1588334868415.5088</v>
      </c>
      <c r="L5058" s="444">
        <f t="shared" ca="1" si="179"/>
        <v>-382788703288137.63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-382788703288137.63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-1594952930367.24</v>
      </c>
      <c r="L5059" s="444">
        <f t="shared" ca="1" si="179"/>
        <v>-384383656218504.88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-384383656218504.88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-1601598567577.1035</v>
      </c>
      <c r="L5060" s="444">
        <f t="shared" ca="1" si="179"/>
        <v>-385985254786082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-385985254786082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-1608271894942.0083</v>
      </c>
      <c r="L5061" s="444">
        <f t="shared" ca="1" si="179"/>
        <v>-387593526681024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-387593526681024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-1614973027837.6001</v>
      </c>
      <c r="L5062" s="444">
        <f t="shared" ca="1" si="179"/>
        <v>-389208499708861.63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-389208499708861.63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-1621702082120.2568</v>
      </c>
      <c r="L5063" s="444">
        <f t="shared" ca="1" si="179"/>
        <v>-390830201790981.88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-390830201790981.88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-1628459174129.0911</v>
      </c>
      <c r="L5064" s="444">
        <f t="shared" ca="1" si="179"/>
        <v>-392458660965110.94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-392458660965110.94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-1635244420687.9622</v>
      </c>
      <c r="L5065" s="444">
        <f t="shared" ca="1" si="179"/>
        <v>-394093905385798.88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-394093905385798.88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-1642057939107.4954</v>
      </c>
      <c r="L5066" s="444">
        <f t="shared" ca="1" si="179"/>
        <v>-395735963324906.38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-395735963324906.38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-1648899847187.1099</v>
      </c>
      <c r="L5067" s="444">
        <f t="shared" ca="1" si="179"/>
        <v>-397384863172093.5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-397384863172093.5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-1655770263217.0562</v>
      </c>
      <c r="L5068" s="444">
        <f t="shared" ca="1" si="179"/>
        <v>-399040633435310.56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-399040633435310.56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-1662669305980.4607</v>
      </c>
      <c r="L5069" s="444">
        <f t="shared" ca="1" si="179"/>
        <v>-400703302741291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-400703302741291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-1669597094755.3792</v>
      </c>
      <c r="L5070" s="444">
        <f t="shared" ca="1" si="179"/>
        <v>-402372899836046.38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-402372899836046.38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-1676553749316.8599</v>
      </c>
      <c r="L5071" s="444">
        <f t="shared" ca="1" si="179"/>
        <v>-404049453585363.25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-404049453585363.25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-1683539389939.0134</v>
      </c>
      <c r="L5072" s="444">
        <f t="shared" ca="1" si="179"/>
        <v>-405732992975302.25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-405732992975302.25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-1690554137397.0928</v>
      </c>
      <c r="L5073" s="444">
        <f t="shared" ca="1" si="179"/>
        <v>-407423547112699.31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-407423547112699.31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-1697598112969.5806</v>
      </c>
      <c r="L5074" s="444">
        <f t="shared" ca="1" si="179"/>
        <v>-409121145225668.88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-409121145225668.88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-1704671438440.2869</v>
      </c>
      <c r="L5075" s="444">
        <f t="shared" ca="1" si="179"/>
        <v>-410825816664109.19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-410825816664109.19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-1711774236100.4548</v>
      </c>
      <c r="L5076" s="444">
        <f t="shared" ca="1" si="179"/>
        <v>-412537590900209.63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-412537590900209.63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-1718906628750.8735</v>
      </c>
      <c r="L5077" s="444">
        <f t="shared" ca="1" si="179"/>
        <v>-414256497528960.5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-414256497528960.5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-1726068739704.002</v>
      </c>
      <c r="L5078" s="444">
        <f t="shared" ca="1" si="179"/>
        <v>-415982566268664.5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-415982566268664.5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-1733260692786.1021</v>
      </c>
      <c r="L5079" s="444">
        <f t="shared" ca="1" si="179"/>
        <v>-417715826961450.63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-417715826961450.63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-1740482612339.3777</v>
      </c>
      <c r="L5080" s="444">
        <f t="shared" ca="1" si="179"/>
        <v>-419456309573790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-419456309573790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-1747734623224.125</v>
      </c>
      <c r="L5081" s="444">
        <f t="shared" ca="1" si="179"/>
        <v>-421204044197014.13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-421204044197014.13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-1755016850820.8921</v>
      </c>
      <c r="L5082" s="444">
        <f t="shared" ca="1" si="179"/>
        <v>-422959061047835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-422959061047835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-1762329421032.6458</v>
      </c>
      <c r="L5083" s="444">
        <f t="shared" ca="1" si="179"/>
        <v>-424721390468867.63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-424721390468867.63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-1769672460286.9485</v>
      </c>
      <c r="L5084" s="444">
        <f t="shared" ca="1" si="179"/>
        <v>-426491062929154.56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-426491062929154.56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-1777046095538.144</v>
      </c>
      <c r="L5085" s="444">
        <f t="shared" ca="1" si="179"/>
        <v>-428268109024692.69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-428268109024692.69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-1784450454269.5527</v>
      </c>
      <c r="L5086" s="444">
        <f t="shared" ca="1" si="179"/>
        <v>-430052559478962.25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-430052559478962.25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-1791885664495.676</v>
      </c>
      <c r="L5087" s="444">
        <f t="shared" ca="1" si="179"/>
        <v>-431844445143457.94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-431844445143457.94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-1799351854764.408</v>
      </c>
      <c r="L5088" s="444">
        <f t="shared" ca="1" si="179"/>
        <v>-433643796998222.38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-433643796998222.38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-1806849154159.2598</v>
      </c>
      <c r="L5089" s="444">
        <f t="shared" ca="1" si="179"/>
        <v>-435450646152381.63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-435450646152381.63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-1814377692301.5901</v>
      </c>
      <c r="L5090" s="444">
        <f t="shared" ca="1" si="179"/>
        <v>-437265023844683.19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-437265023844683.19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-1821937599352.8467</v>
      </c>
      <c r="L5091" s="444">
        <f t="shared" ca="1" si="179"/>
        <v>-439086961444036.06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-439086961444036.06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-1829529006016.8169</v>
      </c>
      <c r="L5092" s="444">
        <f t="shared" ca="1" si="179"/>
        <v>-440916490450052.88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-440916490450052.88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-1837152043541.887</v>
      </c>
      <c r="L5093" s="444">
        <f t="shared" ca="1" si="179"/>
        <v>-442753642493594.75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-442753642493594.75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-1844806843723.3115</v>
      </c>
      <c r="L5094" s="444">
        <f t="shared" ca="1" si="179"/>
        <v>-444598449337318.06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-444598449337318.06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-1852493538905.4919</v>
      </c>
      <c r="L5095" s="444">
        <f t="shared" ca="1" si="179"/>
        <v>-446450942876223.56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-446450942876223.56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-1860212261984.2646</v>
      </c>
      <c r="L5096" s="444">
        <f t="shared" ca="1" si="179"/>
        <v>-448311155138207.81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-448311155138207.81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-1867963146409.199</v>
      </c>
      <c r="L5097" s="444">
        <f t="shared" ca="1" si="179"/>
        <v>-450179118284617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-450179118284617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-1875746326185.9041</v>
      </c>
      <c r="L5098" s="444">
        <f t="shared" ca="1" si="179"/>
        <v>-452054864610802.88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-452054864610802.88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-1883561935878.3452</v>
      </c>
      <c r="L5099" s="444">
        <f t="shared" ca="1" si="179"/>
        <v>-453938426546681.25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-453938426546681.25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-1891410110611.1721</v>
      </c>
      <c r="L5100" s="444">
        <f t="shared" ca="1" si="179"/>
        <v>-455829836657292.44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-455829836657292.44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-1899290986072.0518</v>
      </c>
      <c r="L5101" s="444">
        <f t="shared" ca="1" si="179"/>
        <v>-457729127643364.5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-457729127643364.5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-1907204698514.0188</v>
      </c>
      <c r="L5102" s="444">
        <f t="shared" ca="1" si="179"/>
        <v>-459636332341878.5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-459636332341878.5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-1915151384757.8274</v>
      </c>
      <c r="L5103" s="444">
        <f t="shared" ca="1" si="179"/>
        <v>-461551483726636.31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-461551483726636.31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-1923131182194.3179</v>
      </c>
      <c r="L5104" s="444">
        <f t="shared" ca="1" si="179"/>
        <v>-463474614908830.63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-463474614908830.63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-1931144228786.7942</v>
      </c>
      <c r="L5105" s="444">
        <f t="shared" ca="1" si="179"/>
        <v>-465405759137617.44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-465405759137617.44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-1939190663073.4058</v>
      </c>
      <c r="L5106" s="444">
        <f t="shared" ca="1" si="179"/>
        <v>-467344949800690.81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-467344949800690.81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-1947270624169.5449</v>
      </c>
      <c r="L5107" s="444">
        <f t="shared" ca="1" si="179"/>
        <v>-469292220424860.38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-469292220424860.38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-1955384251770.2512</v>
      </c>
      <c r="L5108" s="444">
        <f t="shared" ref="L5108:L5362" ca="1" si="184">I5108-J5108+K5108</f>
        <v>-471247604676630.63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-471247604676630.63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-1963531686152.6279</v>
      </c>
      <c r="L5109" s="444">
        <f t="shared" ca="1" si="184"/>
        <v>-473211136362783.25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-473211136362783.25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-1971713068178.2634</v>
      </c>
      <c r="L5110" s="444">
        <f t="shared" ca="1" si="184"/>
        <v>-475182849430961.5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-475182849430961.5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-1979928539295.6731</v>
      </c>
      <c r="L5111" s="444">
        <f t="shared" ca="1" si="184"/>
        <v>-477162777970257.19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-477162777970257.19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-1988178241542.7383</v>
      </c>
      <c r="L5112" s="444">
        <f t="shared" ca="1" si="184"/>
        <v>-479150956211799.94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-479150956211799.94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-1996462317549.1663</v>
      </c>
      <c r="L5113" s="444">
        <f t="shared" ca="1" si="184"/>
        <v>-481147418529349.13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-481147418529349.13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-2004780910538.9546</v>
      </c>
      <c r="L5114" s="444">
        <f t="shared" ca="1" si="184"/>
        <v>-483152199439888.06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-483152199439888.06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-2013134164332.8669</v>
      </c>
      <c r="L5115" s="444">
        <f t="shared" ca="1" si="184"/>
        <v>-485165333604220.94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-485165333604220.94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-2021522223350.9207</v>
      </c>
      <c r="L5116" s="444">
        <f t="shared" ca="1" si="184"/>
        <v>-487186855827571.88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-487186855827571.88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-2029945232614.8826</v>
      </c>
      <c r="L5117" s="444">
        <f t="shared" ca="1" si="184"/>
        <v>-489216801060186.75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-489216801060186.75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-2038403337750.7781</v>
      </c>
      <c r="L5118" s="444">
        <f t="shared" ca="1" si="184"/>
        <v>-491255204397937.5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-491255204397937.5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-2046896684991.4063</v>
      </c>
      <c r="L5119" s="444">
        <f t="shared" ca="1" si="184"/>
        <v>-493302101082928.88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-493302101082928.88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-2055425421178.8706</v>
      </c>
      <c r="L5120" s="444">
        <f t="shared" ca="1" si="184"/>
        <v>-495357526504107.75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-495357526504107.75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-2063989693767.1155</v>
      </c>
      <c r="L5121" s="444">
        <f t="shared" ca="1" si="184"/>
        <v>-497421516197874.88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-497421516197874.88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-2072589650824.4788</v>
      </c>
      <c r="L5122" s="444">
        <f t="shared" ca="1" si="184"/>
        <v>-499494105848699.38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-499494105848699.38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-2081225441036.2476</v>
      </c>
      <c r="L5123" s="444">
        <f t="shared" ca="1" si="184"/>
        <v>-501575331289735.63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-501575331289735.63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-2089897213707.2317</v>
      </c>
      <c r="L5124" s="444">
        <f t="shared" ca="1" si="184"/>
        <v>-503665228503442.88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-503665228503442.88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-2098605118764.3455</v>
      </c>
      <c r="L5125" s="444">
        <f t="shared" ca="1" si="184"/>
        <v>-505763833622207.25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-505763833622207.25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-2107349306759.1968</v>
      </c>
      <c r="L5126" s="444">
        <f t="shared" ca="1" si="184"/>
        <v>-507871182928966.44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-507871182928966.44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-2116129928870.6934</v>
      </c>
      <c r="L5127" s="444">
        <f t="shared" ca="1" si="184"/>
        <v>-509987312857837.13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-509987312857837.13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-2124947136907.655</v>
      </c>
      <c r="L5128" s="444">
        <f t="shared" ca="1" si="184"/>
        <v>-512112259994744.75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-512112259994744.75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-2133801083311.4368</v>
      </c>
      <c r="L5129" s="444">
        <f t="shared" ca="1" si="184"/>
        <v>-514246061078056.19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-514246061078056.19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-2142691921158.5674</v>
      </c>
      <c r="L5130" s="444">
        <f t="shared" ca="1" si="184"/>
        <v>-516388752999214.75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-516388752999214.75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-2151619804163.3948</v>
      </c>
      <c r="L5131" s="444">
        <f t="shared" ca="1" si="184"/>
        <v>-518540372803378.13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-518540372803378.13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-2160584886680.7422</v>
      </c>
      <c r="L5132" s="444">
        <f t="shared" ca="1" si="184"/>
        <v>-520700957690058.88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-520700957690058.88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-2169587323708.5786</v>
      </c>
      <c r="L5133" s="444">
        <f t="shared" ca="1" si="184"/>
        <v>-522870545013767.44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-522870545013767.44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-2178627270890.6973</v>
      </c>
      <c r="L5134" s="444">
        <f t="shared" ca="1" si="184"/>
        <v>-525049172284658.13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-525049172284658.13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-2187704884519.4089</v>
      </c>
      <c r="L5135" s="444">
        <f t="shared" ca="1" si="184"/>
        <v>-527236877169177.56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-527236877169177.56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-2196820321538.2397</v>
      </c>
      <c r="L5136" s="444">
        <f t="shared" ca="1" si="184"/>
        <v>-529433697490715.81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-529433697490715.81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-2205973739544.6494</v>
      </c>
      <c r="L5137" s="444">
        <f t="shared" ca="1" si="184"/>
        <v>-531639671230260.44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-531639671230260.44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-2215165296792.752</v>
      </c>
      <c r="L5138" s="444">
        <f t="shared" ca="1" si="184"/>
        <v>-533854836527053.19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-533854836527053.19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-2224395152196.0547</v>
      </c>
      <c r="L5139" s="444">
        <f t="shared" ca="1" si="184"/>
        <v>-536079231679249.25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-536079231679249.25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-2233663465330.2051</v>
      </c>
      <c r="L5140" s="444">
        <f t="shared" ca="1" si="184"/>
        <v>-538312895144579.44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-538312895144579.44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-2242970396435.7476</v>
      </c>
      <c r="L5141" s="444">
        <f t="shared" ca="1" si="184"/>
        <v>-540555865541015.19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-540555865541015.19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-2252316106420.8965</v>
      </c>
      <c r="L5142" s="444">
        <f t="shared" ca="1" si="184"/>
        <v>-542808181647436.06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-542808181647436.06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-2261700756864.3169</v>
      </c>
      <c r="L5143" s="444">
        <f t="shared" ca="1" si="184"/>
        <v>-545069882404300.38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-545069882404300.38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-2271124510017.918</v>
      </c>
      <c r="L5144" s="444">
        <f t="shared" ca="1" si="184"/>
        <v>-547341006914318.31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-547341006914318.31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-2280587528809.6597</v>
      </c>
      <c r="L5145" s="444">
        <f t="shared" ca="1" si="184"/>
        <v>-549621594443128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-549621594443128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-2290089976846.3667</v>
      </c>
      <c r="L5146" s="444">
        <f t="shared" ca="1" si="184"/>
        <v>-551911684419974.38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-551911684419974.38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-2299632018416.5601</v>
      </c>
      <c r="L5147" s="444">
        <f t="shared" ca="1" si="184"/>
        <v>-554211316438390.94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-554211316438390.94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-2309213818493.2954</v>
      </c>
      <c r="L5148" s="444">
        <f t="shared" ca="1" si="184"/>
        <v>-556520530256884.25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-556520530256884.25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-2318835542737.0181</v>
      </c>
      <c r="L5149" s="444">
        <f t="shared" ca="1" si="184"/>
        <v>-558839365799621.25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-558839365799621.25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-2328497357498.4219</v>
      </c>
      <c r="L5150" s="444">
        <f t="shared" ca="1" si="184"/>
        <v>-561167863157119.69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-561167863157119.69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-2338199429821.332</v>
      </c>
      <c r="L5151" s="444">
        <f t="shared" ca="1" si="184"/>
        <v>-563506062586941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-563506062586941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-2347941927445.5874</v>
      </c>
      <c r="L5152" s="444">
        <f t="shared" ca="1" si="184"/>
        <v>-565854004514386.63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-565854004514386.63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-2357725018809.9443</v>
      </c>
      <c r="L5153" s="444">
        <f t="shared" ca="1" si="184"/>
        <v>-568211729533196.63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-568211729533196.63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-2367548873054.9858</v>
      </c>
      <c r="L5154" s="444">
        <f t="shared" ca="1" si="184"/>
        <v>-570579278406251.63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-570579278406251.63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-2377413660026.0483</v>
      </c>
      <c r="L5155" s="444">
        <f t="shared" ca="1" si="184"/>
        <v>-572956692066277.63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-572956692066277.63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-2387319550276.1567</v>
      </c>
      <c r="L5156" s="444">
        <f t="shared" ca="1" si="184"/>
        <v>-575344011616553.75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-575344011616553.75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-2397266715068.9741</v>
      </c>
      <c r="L5157" s="444">
        <f t="shared" ca="1" si="184"/>
        <v>-577741278331622.75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-577741278331622.75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-2407255326381.7612</v>
      </c>
      <c r="L5158" s="444">
        <f t="shared" ca="1" si="184"/>
        <v>-580148533658004.5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-580148533658004.5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-2417285556908.3521</v>
      </c>
      <c r="L5159" s="444">
        <f t="shared" ca="1" si="184"/>
        <v>-582565819214912.88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-582565819214912.88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-2427357580062.1367</v>
      </c>
      <c r="L5160" s="444">
        <f t="shared" ca="1" si="184"/>
        <v>-584993176794975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-584993176794975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-2437471569979.0625</v>
      </c>
      <c r="L5161" s="444">
        <f t="shared" ca="1" si="184"/>
        <v>-587430648364954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-587430648364954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-2447627701520.6416</v>
      </c>
      <c r="L5162" s="444">
        <f t="shared" ca="1" si="184"/>
        <v>-589878276066474.63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-589878276066474.63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-2457826150276.9775</v>
      </c>
      <c r="L5163" s="444">
        <f t="shared" ca="1" si="184"/>
        <v>-592336102216751.63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-592336102216751.63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-2468067092569.7983</v>
      </c>
      <c r="L5164" s="444">
        <f t="shared" ca="1" si="184"/>
        <v>-594804169309321.38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-594804169309321.38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-2478350705455.5059</v>
      </c>
      <c r="L5165" s="444">
        <f t="shared" ca="1" si="184"/>
        <v>-597282520014776.88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-597282520014776.88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-2488677166728.2368</v>
      </c>
      <c r="L5166" s="444">
        <f t="shared" ca="1" si="184"/>
        <v>-599771197181505.13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-599771197181505.13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-2499046654922.938</v>
      </c>
      <c r="L5167" s="444">
        <f t="shared" ca="1" si="184"/>
        <v>-602270243836428.13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-602270243836428.13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-2509459349318.4507</v>
      </c>
      <c r="L5168" s="444">
        <f t="shared" ca="1" si="184"/>
        <v>-604779703185746.63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-604779703185746.63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-2519915429940.6108</v>
      </c>
      <c r="L5169" s="444">
        <f t="shared" ca="1" si="184"/>
        <v>-607299618615687.25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-607299618615687.25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-2530415077565.3633</v>
      </c>
      <c r="L5170" s="444">
        <f t="shared" ca="1" si="184"/>
        <v>-609830033693252.63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-609830033693252.63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-2540958473721.8857</v>
      </c>
      <c r="L5171" s="444">
        <f t="shared" ca="1" si="184"/>
        <v>-612370992166974.5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-612370992166974.5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-2551545800695.7271</v>
      </c>
      <c r="L5172" s="444">
        <f t="shared" ca="1" si="184"/>
        <v>-614922537967670.25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-614922537967670.25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-2562177241531.9595</v>
      </c>
      <c r="L5173" s="444">
        <f t="shared" ca="1" si="184"/>
        <v>-617484715209202.25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-617484715209202.25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-2572852980038.3428</v>
      </c>
      <c r="L5174" s="444">
        <f t="shared" ca="1" si="184"/>
        <v>-620057568189240.63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-620057568189240.63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-2583573200788.5024</v>
      </c>
      <c r="L5175" s="444">
        <f t="shared" ca="1" si="184"/>
        <v>-622641141390029.13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-622641141390029.13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-2594338089125.1211</v>
      </c>
      <c r="L5176" s="444">
        <f t="shared" ca="1" si="184"/>
        <v>-625235479479154.25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-625235479479154.25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-2605147831163.1426</v>
      </c>
      <c r="L5177" s="444">
        <f t="shared" ca="1" si="184"/>
        <v>-627840627310317.38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-627840627310317.38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-2616002613792.9893</v>
      </c>
      <c r="L5178" s="444">
        <f t="shared" ca="1" si="184"/>
        <v>-630456629924110.38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-630456629924110.38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-2626902624683.793</v>
      </c>
      <c r="L5179" s="444">
        <f t="shared" ca="1" si="184"/>
        <v>-633083532548794.13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-633083532548794.13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-2637848052286.6421</v>
      </c>
      <c r="L5180" s="444">
        <f t="shared" ca="1" si="184"/>
        <v>-635721380601080.75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-635721380601080.75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-2648839085837.8364</v>
      </c>
      <c r="L5181" s="444">
        <f t="shared" ca="1" si="184"/>
        <v>-638370219686918.63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-638370219686918.63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-2659875915362.1611</v>
      </c>
      <c r="L5182" s="444">
        <f t="shared" ca="1" si="184"/>
        <v>-641030095602280.75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-641030095602280.75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-2670958731676.1699</v>
      </c>
      <c r="L5183" s="444">
        <f t="shared" ca="1" si="184"/>
        <v>-643701054333956.88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-643701054333956.88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-2682087726391.4868</v>
      </c>
      <c r="L5184" s="444">
        <f t="shared" ca="1" si="184"/>
        <v>-646383142060348.38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-646383142060348.38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-2693263091918.1182</v>
      </c>
      <c r="L5185" s="444">
        <f t="shared" ca="1" si="184"/>
        <v>-649076405152266.5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-649076405152266.5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-2704485021467.7769</v>
      </c>
      <c r="L5186" s="444">
        <f t="shared" ca="1" si="184"/>
        <v>-651780890173734.25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-651780890173734.25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-2715753709057.2261</v>
      </c>
      <c r="L5187" s="444">
        <f t="shared" ca="1" si="184"/>
        <v>-654496643882791.5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-654496643882791.5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-2727069349511.6313</v>
      </c>
      <c r="L5188" s="444">
        <f t="shared" ca="1" si="184"/>
        <v>-657223713232303.13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-657223713232303.13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-2738432138467.9297</v>
      </c>
      <c r="L5189" s="444">
        <f t="shared" ca="1" si="184"/>
        <v>-659962145370771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-659962145370771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-2749842272378.2124</v>
      </c>
      <c r="L5190" s="444">
        <f t="shared" ca="1" si="184"/>
        <v>-662711987643149.25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-662711987643149.25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-2761299948513.1221</v>
      </c>
      <c r="L5191" s="444">
        <f t="shared" ca="1" si="184"/>
        <v>-665473287591662.38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-665473287591662.38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-2772805364965.2598</v>
      </c>
      <c r="L5192" s="444">
        <f t="shared" ca="1" si="184"/>
        <v>-668246092956627.63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-668246092956627.63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-2784358720652.6152</v>
      </c>
      <c r="L5193" s="444">
        <f t="shared" ca="1" si="184"/>
        <v>-671030451677280.25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-671030451677280.25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-2795960215322.001</v>
      </c>
      <c r="L5194" s="444">
        <f t="shared" ca="1" si="184"/>
        <v>-673826411892602.25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-673826411892602.25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-2807610049552.5093</v>
      </c>
      <c r="L5195" s="444">
        <f t="shared" ca="1" si="184"/>
        <v>-676634021942154.75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-676634021942154.75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-2819308424758.978</v>
      </c>
      <c r="L5196" s="444">
        <f t="shared" ca="1" si="184"/>
        <v>-679453330366913.75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-679453330366913.75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-2831055543195.4741</v>
      </c>
      <c r="L5197" s="444">
        <f t="shared" ca="1" si="184"/>
        <v>-682284385910109.25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-682284385910109.25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-2842851607958.7886</v>
      </c>
      <c r="L5198" s="444">
        <f t="shared" ca="1" si="184"/>
        <v>-685127237518068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-685127237518068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-2854696822991.9502</v>
      </c>
      <c r="L5199" s="444">
        <f t="shared" ca="1" si="184"/>
        <v>-687981934341060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-687981934341060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-2866591393087.75</v>
      </c>
      <c r="L5200" s="444">
        <f t="shared" ca="1" si="184"/>
        <v>-690848525734147.75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-690848525734147.75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-2878535523892.2822</v>
      </c>
      <c r="L5201" s="444">
        <f t="shared" ca="1" si="184"/>
        <v>-693727061258040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-693727061258040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-2890529421908.5</v>
      </c>
      <c r="L5202" s="444">
        <f t="shared" ca="1" si="184"/>
        <v>-696617590679948.5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-696617590679948.5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-2902573294499.7852</v>
      </c>
      <c r="L5203" s="444">
        <f t="shared" ca="1" si="184"/>
        <v>-699520163974448.25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-699520163974448.25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-2914667349893.5342</v>
      </c>
      <c r="L5204" s="444">
        <f t="shared" ca="1" si="184"/>
        <v>-702434831324341.75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-702434831324341.75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-2926811797184.7573</v>
      </c>
      <c r="L5205" s="444">
        <f t="shared" ca="1" si="184"/>
        <v>-705361643121526.5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-705361643121526.5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-2939006846339.6938</v>
      </c>
      <c r="L5206" s="444">
        <f t="shared" ca="1" si="184"/>
        <v>-708300649967866.25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-708300649967866.25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-2951252708199.4429</v>
      </c>
      <c r="L5207" s="444">
        <f t="shared" ca="1" si="184"/>
        <v>-711251902676065.75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-711251902676065.75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-2963549594483.6074</v>
      </c>
      <c r="L5208" s="444">
        <f t="shared" ca="1" si="184"/>
        <v>-714215452270549.38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-714215452270549.38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-2975897717793.9556</v>
      </c>
      <c r="L5209" s="444">
        <f t="shared" ca="1" si="184"/>
        <v>-717191349988343.38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-717191349988343.38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-2988297291618.0972</v>
      </c>
      <c r="L5210" s="444">
        <f t="shared" ca="1" si="184"/>
        <v>-720179647279961.5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-720179647279961.5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-3000748530333.1729</v>
      </c>
      <c r="L5211" s="444">
        <f t="shared" ca="1" si="184"/>
        <v>-723180395810294.63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-723180395810294.63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-3013251649209.561</v>
      </c>
      <c r="L5212" s="444">
        <f t="shared" ca="1" si="184"/>
        <v>-726193647459504.13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-726193647459504.13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-3025806864414.6006</v>
      </c>
      <c r="L5213" s="444">
        <f t="shared" ca="1" si="184"/>
        <v>-729219454323918.75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-729219454323918.75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-3038414393016.3281</v>
      </c>
      <c r="L5214" s="444">
        <f t="shared" ca="1" si="184"/>
        <v>-732257868716935.13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-732257868716935.13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-3051074452987.2295</v>
      </c>
      <c r="L5215" s="444">
        <f t="shared" ca="1" si="184"/>
        <v>-735308943169922.38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-735308943169922.38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-3063787263208.0098</v>
      </c>
      <c r="L5216" s="444">
        <f t="shared" ca="1" si="184"/>
        <v>-738372730433130.38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-738372730433130.38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-3076553043471.3765</v>
      </c>
      <c r="L5217" s="444">
        <f t="shared" ca="1" si="184"/>
        <v>-741449283476601.75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-741449283476601.75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-3089372014485.8408</v>
      </c>
      <c r="L5218" s="444">
        <f t="shared" ca="1" si="184"/>
        <v>-744538655491087.63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-744538655491087.63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-3102244397879.5317</v>
      </c>
      <c r="L5219" s="444">
        <f t="shared" ca="1" si="184"/>
        <v>-747640899888967.13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-747640899888967.13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-3115170416204.0298</v>
      </c>
      <c r="L5220" s="444">
        <f t="shared" ca="1" si="184"/>
        <v>-750756070305171.13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-750756070305171.13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-3128150292938.2129</v>
      </c>
      <c r="L5221" s="444">
        <f t="shared" ca="1" si="184"/>
        <v>-753884220598109.38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-753884220598109.38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-3141184252492.1226</v>
      </c>
      <c r="L5222" s="444">
        <f t="shared" ca="1" si="184"/>
        <v>-757025404850601.5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-757025404850601.5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-3154272520210.8394</v>
      </c>
      <c r="L5223" s="444">
        <f t="shared" ca="1" si="184"/>
        <v>-760179677370812.38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-760179677370812.38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-3167415322378.3848</v>
      </c>
      <c r="L5224" s="444">
        <f t="shared" ca="1" si="184"/>
        <v>-763347092693190.75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-763347092693190.75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-3180612886221.6279</v>
      </c>
      <c r="L5225" s="444">
        <f t="shared" ca="1" si="184"/>
        <v>-766527705579412.38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-766527705579412.38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-3193865439914.2183</v>
      </c>
      <c r="L5226" s="444">
        <f t="shared" ca="1" si="184"/>
        <v>-769721571019326.63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-769721571019326.63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-3207173212580.5273</v>
      </c>
      <c r="L5227" s="444">
        <f t="shared" ca="1" si="184"/>
        <v>-772928744231907.13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-772928744231907.13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-3220536434299.6128</v>
      </c>
      <c r="L5228" s="444">
        <f t="shared" ca="1" si="184"/>
        <v>-776149280666206.75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-776149280666206.75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-3233955336109.1948</v>
      </c>
      <c r="L5229" s="444">
        <f t="shared" ca="1" si="184"/>
        <v>-779383236002316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-779383236002316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-3247430150009.6499</v>
      </c>
      <c r="L5230" s="444">
        <f t="shared" ca="1" si="184"/>
        <v>-782630666152325.63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-782630666152325.63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-3260961108968.0234</v>
      </c>
      <c r="L5231" s="444">
        <f t="shared" ca="1" si="184"/>
        <v>-785891627261293.63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-785891627261293.63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-3274548446922.0566</v>
      </c>
      <c r="L5232" s="444">
        <f t="shared" ca="1" si="184"/>
        <v>-789166175708215.63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-789166175708215.63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-3288192398784.2319</v>
      </c>
      <c r="L5233" s="444">
        <f t="shared" ca="1" si="184"/>
        <v>-792454368106999.88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-792454368106999.88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-3301893200445.833</v>
      </c>
      <c r="L5234" s="444">
        <f t="shared" ca="1" si="184"/>
        <v>-795756261307445.75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-795756261307445.75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-3315651088781.0239</v>
      </c>
      <c r="L5235" s="444">
        <f t="shared" ca="1" si="184"/>
        <v>-799071912396226.75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-799071912396226.75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-3329466301650.9448</v>
      </c>
      <c r="L5236" s="444">
        <f t="shared" ca="1" si="184"/>
        <v>-802401378697877.75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-802401378697877.75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-3343339077907.8237</v>
      </c>
      <c r="L5237" s="444">
        <f t="shared" ca="1" si="184"/>
        <v>-805744717775785.63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-805744717775785.63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-3357269657399.1069</v>
      </c>
      <c r="L5238" s="444">
        <f t="shared" ca="1" si="184"/>
        <v>-809101987433184.75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-809101987433184.75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-3371258280971.603</v>
      </c>
      <c r="L5239" s="444">
        <f t="shared" ca="1" si="184"/>
        <v>-812473245714156.38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-812473245714156.38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-3385305190475.6514</v>
      </c>
      <c r="L5240" s="444">
        <f t="shared" ca="1" si="184"/>
        <v>-815858550904632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-815858550904632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-3399410628769.2998</v>
      </c>
      <c r="L5241" s="444">
        <f t="shared" ca="1" si="184"/>
        <v>-819257961533401.25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-819257961533401.25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-3413574839722.5054</v>
      </c>
      <c r="L5242" s="444">
        <f t="shared" ca="1" si="184"/>
        <v>-822671536373123.75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-822671536373123.75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-3427798068221.3491</v>
      </c>
      <c r="L5243" s="444">
        <f t="shared" ca="1" si="184"/>
        <v>-826099334441345.13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-826099334441345.13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-3442080560172.2715</v>
      </c>
      <c r="L5244" s="444">
        <f t="shared" ca="1" si="184"/>
        <v>-829541415001517.38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-829541415001517.38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-3456422562506.3223</v>
      </c>
      <c r="L5245" s="444">
        <f t="shared" ca="1" si="184"/>
        <v>-832997837564023.75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-832997837564023.75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-3470824323183.4321</v>
      </c>
      <c r="L5246" s="444">
        <f t="shared" ca="1" si="184"/>
        <v>-836468661887207.13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-836468661887207.13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-3485286091196.6963</v>
      </c>
      <c r="L5247" s="444">
        <f t="shared" ca="1" si="184"/>
        <v>-839953947978403.88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-839953947978403.88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-3499808116576.6826</v>
      </c>
      <c r="L5248" s="444">
        <f t="shared" ca="1" si="184"/>
        <v>-843453756094980.5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-843453756094980.5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-3514390650395.752</v>
      </c>
      <c r="L5249" s="444">
        <f t="shared" ca="1" si="184"/>
        <v>-846968146745376.25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-846968146745376.25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-3529033944772.4009</v>
      </c>
      <c r="L5250" s="444">
        <f t="shared" ca="1" si="184"/>
        <v>-850497180690148.63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-850497180690148.63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-3543738252875.6191</v>
      </c>
      <c r="L5251" s="444">
        <f t="shared" ca="1" si="184"/>
        <v>-854040918943024.25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-854040918943024.25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-3558503828929.2676</v>
      </c>
      <c r="L5252" s="444">
        <f t="shared" ca="1" si="184"/>
        <v>-857599422771953.5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-857599422771953.5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-3573330928216.4727</v>
      </c>
      <c r="L5253" s="444">
        <f t="shared" ca="1" si="184"/>
        <v>-861172753700170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-861172753700170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-3588219807084.0415</v>
      </c>
      <c r="L5254" s="444">
        <f t="shared" ca="1" si="184"/>
        <v>-864760973507254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-864760973507254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-3603170722946.8916</v>
      </c>
      <c r="L5255" s="444">
        <f t="shared" ca="1" si="184"/>
        <v>-868364144230200.88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-868364144230200.88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-3618183934292.5034</v>
      </c>
      <c r="L5256" s="444">
        <f t="shared" ca="1" si="184"/>
        <v>-871982328164493.38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-871982328164493.38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-3633259700685.3892</v>
      </c>
      <c r="L5257" s="444">
        <f t="shared" ca="1" si="184"/>
        <v>-875615587865178.75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-875615587865178.75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-3648398282771.5781</v>
      </c>
      <c r="L5258" s="444">
        <f t="shared" ca="1" si="184"/>
        <v>-879263986147950.38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-879263986147950.38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-3663599942283.127</v>
      </c>
      <c r="L5259" s="444">
        <f t="shared" ca="1" si="184"/>
        <v>-882927586090233.5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-882927586090233.5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-3678864942042.6392</v>
      </c>
      <c r="L5260" s="444">
        <f t="shared" ca="1" si="184"/>
        <v>-886606451032276.13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-886606451032276.13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-3694193545967.8169</v>
      </c>
      <c r="L5261" s="444">
        <f t="shared" ca="1" si="184"/>
        <v>-890300644578244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-890300644578244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-3709586019076.0166</v>
      </c>
      <c r="L5262" s="444">
        <f t="shared" ca="1" si="184"/>
        <v>-894010230597320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-894010230597320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-3725042627488.8335</v>
      </c>
      <c r="L5263" s="444">
        <f t="shared" ca="1" si="184"/>
        <v>-897735273224808.88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-897735273224808.88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-3740563638436.7036</v>
      </c>
      <c r="L5264" s="444">
        <f t="shared" ca="1" si="184"/>
        <v>-901475836863245.63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-901475836863245.63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-3756149320263.5234</v>
      </c>
      <c r="L5265" s="444">
        <f t="shared" ca="1" si="184"/>
        <v>-905231986183509.13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-905231986183509.13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-3771799942431.2881</v>
      </c>
      <c r="L5266" s="444">
        <f t="shared" ca="1" si="184"/>
        <v>-909003786125940.38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-909003786125940.38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-3787515775524.752</v>
      </c>
      <c r="L5267" s="444">
        <f t="shared" ca="1" si="184"/>
        <v>-912791301901465.13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-912791301901465.13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-3803297091256.105</v>
      </c>
      <c r="L5268" s="444">
        <f t="shared" ca="1" si="184"/>
        <v>-916594598992721.25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-916594598992721.25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-3819144162469.6719</v>
      </c>
      <c r="L5269" s="444">
        <f t="shared" ca="1" si="184"/>
        <v>-920413743155190.88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-920413743155190.88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-3835057263146.6284</v>
      </c>
      <c r="L5270" s="444">
        <f t="shared" ca="1" si="184"/>
        <v>-924248800418337.5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-924248800418337.5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-3851036668409.7397</v>
      </c>
      <c r="L5271" s="444">
        <f t="shared" ca="1" si="184"/>
        <v>-928099837086747.25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-928099837086747.25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-3867082654528.1128</v>
      </c>
      <c r="L5272" s="444">
        <f t="shared" ca="1" si="184"/>
        <v>-931966919741275.38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-931966919741275.38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-3883195498921.9805</v>
      </c>
      <c r="L5273" s="444">
        <f t="shared" ca="1" si="184"/>
        <v>-935850115240197.38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-935850115240197.38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-3899375480167.4897</v>
      </c>
      <c r="L5274" s="444">
        <f t="shared" ca="1" si="184"/>
        <v>-939749490720364.88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-939749490720364.88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-3915622878001.52</v>
      </c>
      <c r="L5275" s="444">
        <f t="shared" ca="1" si="184"/>
        <v>-943665113598366.38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-943665113598366.38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-3931937973326.5264</v>
      </c>
      <c r="L5276" s="444">
        <f t="shared" ca="1" si="184"/>
        <v>-947597051571692.88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-947597051571692.88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-3948321048215.3867</v>
      </c>
      <c r="L5277" s="444">
        <f t="shared" ca="1" si="184"/>
        <v>-951545372619908.25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-951545372619908.25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-3964772385916.2842</v>
      </c>
      <c r="L5278" s="444">
        <f t="shared" ca="1" si="184"/>
        <v>-955510145005824.5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-955510145005824.5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-3981292270857.6016</v>
      </c>
      <c r="L5279" s="444">
        <f t="shared" ca="1" si="184"/>
        <v>-959491437276682.13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-959491437276682.13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-3997880988652.8423</v>
      </c>
      <c r="L5280" s="444">
        <f t="shared" ca="1" si="184"/>
        <v>-963489318265335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-963489318265335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-4014538826105.563</v>
      </c>
      <c r="L5281" s="444">
        <f t="shared" ca="1" si="184"/>
        <v>-967503857091440.63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-967503857091440.63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-4031266071214.3354</v>
      </c>
      <c r="L5282" s="444">
        <f t="shared" ca="1" si="184"/>
        <v>-971535123162655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-971535123162655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-4048063013177.7285</v>
      </c>
      <c r="L5283" s="444">
        <f t="shared" ca="1" si="184"/>
        <v>-975583186175832.75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-975583186175832.75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-4064929942399.3027</v>
      </c>
      <c r="L5284" s="444">
        <f t="shared" ca="1" si="184"/>
        <v>-979648116118232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-979648116118232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-4081867150492.6338</v>
      </c>
      <c r="L5285" s="444">
        <f t="shared" ca="1" si="184"/>
        <v>-983729983268724.63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-983729983268724.63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-4098874930286.3525</v>
      </c>
      <c r="L5286" s="444">
        <f t="shared" ca="1" si="184"/>
        <v>-987828858199011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-987828858199011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-4115953575829.2124</v>
      </c>
      <c r="L5287" s="444">
        <f t="shared" ca="1" si="184"/>
        <v>-991944811774840.25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-991944811774840.25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-4133103382395.167</v>
      </c>
      <c r="L5288" s="444">
        <f t="shared" ca="1" si="184"/>
        <v>-996077915157235.38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-996077915157235.38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-4150324646488.4805</v>
      </c>
      <c r="L5289" s="444">
        <f t="shared" ca="1" si="184"/>
        <v>-1000228239803723.9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-1000228239803723.9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-4167617665848.8491</v>
      </c>
      <c r="L5290" s="444">
        <f t="shared" ca="1" si="184"/>
        <v>-1004395857469572.8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-1004395857469572.8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-4184982739456.5537</v>
      </c>
      <c r="L5291" s="444">
        <f t="shared" ca="1" si="184"/>
        <v>-1008580840209029.3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-1008580840209029.3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-4202420167537.6216</v>
      </c>
      <c r="L5292" s="444">
        <f t="shared" ca="1" si="184"/>
        <v>-1012783260376566.9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-1012783260376566.9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-4219930251569.0288</v>
      </c>
      <c r="L5293" s="444">
        <f t="shared" ca="1" si="184"/>
        <v>-1017003190628135.9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-1017003190628135.9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-4237513294283.8989</v>
      </c>
      <c r="L5294" s="444">
        <f t="shared" ca="1" si="184"/>
        <v>-1021240703922419.8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-1021240703922419.8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-4255169599676.749</v>
      </c>
      <c r="L5295" s="444">
        <f t="shared" ca="1" si="184"/>
        <v>-1025495873522096.5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-1025495873522096.5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-4272899473008.7354</v>
      </c>
      <c r="L5296" s="444">
        <f t="shared" ca="1" si="184"/>
        <v>-1029768772995105.3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-1029768772995105.3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-4290703220812.9385</v>
      </c>
      <c r="L5297" s="444">
        <f t="shared" ca="1" si="184"/>
        <v>-1034059476215918.3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-1034059476215918.3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-4308581150899.6592</v>
      </c>
      <c r="L5298" s="444">
        <f t="shared" ca="1" si="184"/>
        <v>-1038368057366817.9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-1038368057366817.9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-4326533572361.7412</v>
      </c>
      <c r="L5299" s="444">
        <f t="shared" ca="1" si="184"/>
        <v>-1042694590939179.6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-1042694590939179.6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-4344560795579.915</v>
      </c>
      <c r="L5300" s="444">
        <f t="shared" ca="1" si="184"/>
        <v>-1047039151734759.5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-1047039151734759.5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-4362663132228.1646</v>
      </c>
      <c r="L5301" s="444">
        <f t="shared" ca="1" si="184"/>
        <v>-1051401814866987.6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-1051401814866987.6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-4380840895279.1152</v>
      </c>
      <c r="L5302" s="444">
        <f t="shared" ca="1" si="184"/>
        <v>-1055782655762266.8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-1055782655762266.8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-4399094399009.4453</v>
      </c>
      <c r="L5303" s="444">
        <f t="shared" ca="1" si="184"/>
        <v>-1060181750161276.3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-1060181750161276.3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-4417423959005.3174</v>
      </c>
      <c r="L5304" s="444">
        <f t="shared" ca="1" si="184"/>
        <v>-1064599174120281.6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-1064599174120281.6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-4435829892167.8398</v>
      </c>
      <c r="L5305" s="444">
        <f t="shared" ca="1" si="184"/>
        <v>-1069035004012449.5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-1069035004012449.5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-4454312516718.5391</v>
      </c>
      <c r="L5306" s="444">
        <f t="shared" ca="1" si="184"/>
        <v>-1073489316529168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-1073489316529168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-4472872152204.8672</v>
      </c>
      <c r="L5307" s="444">
        <f t="shared" ca="1" si="184"/>
        <v>-1077962188681372.9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-1077962188681372.9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-4491509119505.7207</v>
      </c>
      <c r="L5308" s="444">
        <f t="shared" ca="1" si="184"/>
        <v>-1082453697800878.6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-1082453697800878.6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-4510223740836.9941</v>
      </c>
      <c r="L5309" s="444">
        <f t="shared" ca="1" si="184"/>
        <v>-1086963921541715.6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-1086963921541715.6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-4529016339757.1484</v>
      </c>
      <c r="L5310" s="444">
        <f t="shared" ca="1" si="184"/>
        <v>-1091492937881472.8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-1091492937881472.8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-4547887241172.8027</v>
      </c>
      <c r="L5311" s="444">
        <f t="shared" ca="1" si="184"/>
        <v>-1096040825122645.5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-1096040825122645.5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-4566836771344.3564</v>
      </c>
      <c r="L5312" s="444">
        <f t="shared" ca="1" si="184"/>
        <v>-1100607661893989.9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-1100607661893989.9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-4585865257891.625</v>
      </c>
      <c r="L5313" s="444">
        <f t="shared" ca="1" si="184"/>
        <v>-1105193527151881.5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-1105193527151881.5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-4604973029799.5059</v>
      </c>
      <c r="L5314" s="444">
        <f t="shared" ca="1" si="184"/>
        <v>-1109798500181681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-1109798500181681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-4624160417423.6699</v>
      </c>
      <c r="L5315" s="444">
        <f t="shared" ca="1" si="184"/>
        <v>-1114422660599104.6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-1114422660599104.6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-4643427752496.2695</v>
      </c>
      <c r="L5316" s="444">
        <f t="shared" ca="1" si="184"/>
        <v>-1119066088351600.9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-1119066088351600.9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-4662775368131.6699</v>
      </c>
      <c r="L5317" s="444">
        <f t="shared" ca="1" si="184"/>
        <v>-1123728863719732.5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-1123728863719732.5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-4682203598832.2188</v>
      </c>
      <c r="L5318" s="444">
        <f t="shared" ca="1" si="184"/>
        <v>-1128411067318564.8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-1128411067318564.8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-4701712780494.0195</v>
      </c>
      <c r="L5319" s="444">
        <f t="shared" ca="1" si="184"/>
        <v>-1133112780099058.8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-1133112780099058.8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-4721303250412.7451</v>
      </c>
      <c r="L5320" s="444">
        <f t="shared" ca="1" si="184"/>
        <v>-1137834083349471.5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-1137834083349471.5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-4740975347289.4648</v>
      </c>
      <c r="L5321" s="444">
        <f t="shared" ca="1" si="184"/>
        <v>-1142575058696761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-1142575058696761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-4760729411236.5039</v>
      </c>
      <c r="L5322" s="444">
        <f t="shared" ca="1" si="184"/>
        <v>-1147335788107997.5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-1147335788107997.5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-4780565783783.3232</v>
      </c>
      <c r="L5323" s="444">
        <f t="shared" ca="1" si="184"/>
        <v>-1152116353891780.8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-1152116353891780.8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-4800484807882.4199</v>
      </c>
      <c r="L5324" s="444">
        <f t="shared" ca="1" si="184"/>
        <v>-1156916838699663.3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-1156916838699663.3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-4820486827915.2637</v>
      </c>
      <c r="L5325" s="444">
        <f t="shared" ca="1" si="184"/>
        <v>-1161737325527578.5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-1161737325527578.5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-4840572189698.2441</v>
      </c>
      <c r="L5326" s="444">
        <f t="shared" ca="1" si="184"/>
        <v>-1166577897717276.8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-1166577897717276.8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-4860741240488.6533</v>
      </c>
      <c r="L5327" s="444">
        <f t="shared" ca="1" si="184"/>
        <v>-1171438638957765.5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-1171438638957765.5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-4880994328990.6895</v>
      </c>
      <c r="L5328" s="444">
        <f t="shared" ca="1" si="184"/>
        <v>-1176319633286756.3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-1176319633286756.3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-4901331805361.4844</v>
      </c>
      <c r="L5329" s="444">
        <f t="shared" ca="1" si="184"/>
        <v>-1181220965092117.8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-1181220965092117.8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-4921754021217.1572</v>
      </c>
      <c r="L5330" s="444">
        <f t="shared" ca="1" si="184"/>
        <v>-1186142719113335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-1186142719113335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-4942261329638.8955</v>
      </c>
      <c r="L5331" s="444">
        <f t="shared" ca="1" si="184"/>
        <v>-1191084980442974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-1191084980442974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-4962854085179.0586</v>
      </c>
      <c r="L5332" s="444">
        <f t="shared" ca="1" si="184"/>
        <v>-1196047834528153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-1196047834528153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-4983532643867.3037</v>
      </c>
      <c r="L5333" s="444">
        <f t="shared" ca="1" si="184"/>
        <v>-1201031367172020.3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-1201031367172020.3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-5004297363216.751</v>
      </c>
      <c r="L5334" s="444">
        <f t="shared" ca="1" si="184"/>
        <v>-1206035664535237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-1206035664535237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-5025148602230.1543</v>
      </c>
      <c r="L5335" s="444">
        <f t="shared" ca="1" si="184"/>
        <v>-1211060813137467.3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-1211060813137467.3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-5046086721406.1133</v>
      </c>
      <c r="L5336" s="444">
        <f t="shared" ca="1" si="184"/>
        <v>-1216106899858873.3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-1216106899858873.3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-5067112082745.3047</v>
      </c>
      <c r="L5337" s="444">
        <f t="shared" ca="1" si="184"/>
        <v>-1221174011941618.5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-1221174011941618.5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-5088225049756.7441</v>
      </c>
      <c r="L5338" s="444">
        <f t="shared" ca="1" si="184"/>
        <v>-1226262236991375.3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-1226262236991375.3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-5109425987464.0635</v>
      </c>
      <c r="L5339" s="444">
        <f t="shared" ca="1" si="184"/>
        <v>-1231371662978839.3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-1231371662978839.3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-5130715262411.8301</v>
      </c>
      <c r="L5340" s="444">
        <f t="shared" ca="1" si="184"/>
        <v>-1236502378241251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-1236502378241251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-5152093242671.8789</v>
      </c>
      <c r="L5341" s="444">
        <f t="shared" ca="1" si="184"/>
        <v>-1241654471483923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-1241654471483923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-5173560297849.6787</v>
      </c>
      <c r="L5342" s="444">
        <f t="shared" ca="1" si="184"/>
        <v>-1246828031781772.8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-1246828031781772.8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-5195116799090.7197</v>
      </c>
      <c r="L5343" s="444">
        <f t="shared" ca="1" si="184"/>
        <v>-1252023148580863.5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-1252023148580863.5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-5216763119086.9316</v>
      </c>
      <c r="L5344" s="444">
        <f t="shared" ca="1" si="184"/>
        <v>-1257239911699950.5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-1257239911699950.5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-5238499632083.127</v>
      </c>
      <c r="L5345" s="444">
        <f t="shared" ca="1" si="184"/>
        <v>-1262478411332033.8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-1262478411332033.8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-5260326713883.4736</v>
      </c>
      <c r="L5346" s="444">
        <f t="shared" ca="1" si="184"/>
        <v>-1267738738045917.3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-1267738738045917.3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-5282244741857.9883</v>
      </c>
      <c r="L5347" s="444">
        <f t="shared" ca="1" si="184"/>
        <v>-1273020982787775.3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-1273020982787775.3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-5304254094949.0635</v>
      </c>
      <c r="L5348" s="444">
        <f t="shared" ca="1" si="184"/>
        <v>-1278325236882724.3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-1278325236882724.3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-5326355153678.0176</v>
      </c>
      <c r="L5349" s="444">
        <f t="shared" ca="1" si="184"/>
        <v>-1283651592036402.3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-1283651592036402.3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-5348548300151.6758</v>
      </c>
      <c r="L5350" s="444">
        <f t="shared" ca="1" si="184"/>
        <v>-1289000140336554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-1289000140336554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-5370833918068.9746</v>
      </c>
      <c r="L5351" s="444">
        <f t="shared" ca="1" si="184"/>
        <v>-1294370974254623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-1294370974254623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-5393212392727.5957</v>
      </c>
      <c r="L5352" s="444">
        <f t="shared" ca="1" si="184"/>
        <v>-1299764186647350.5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-1299764186647350.5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-5415684111030.627</v>
      </c>
      <c r="L5353" s="444">
        <f t="shared" ca="1" si="184"/>
        <v>-1305179870758381.3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-1305179870758381.3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-5438249461493.2549</v>
      </c>
      <c r="L5354" s="444">
        <f t="shared" ca="1" si="184"/>
        <v>-1310618120219874.5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-1310618120219874.5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-5460908834249.4766</v>
      </c>
      <c r="L5355" s="444">
        <f t="shared" ca="1" si="184"/>
        <v>-1316079029054124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-1316079029054124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-5483662621058.8496</v>
      </c>
      <c r="L5356" s="444">
        <f t="shared" ca="1" si="184"/>
        <v>-1321562691675182.8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-1321562691675182.8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-5506511215313.2617</v>
      </c>
      <c r="L5357" s="444">
        <f t="shared" ca="1" si="184"/>
        <v>-1327069202890496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-1327069202890496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-5529455012043.7334</v>
      </c>
      <c r="L5358" s="444">
        <f t="shared" ca="1" si="184"/>
        <v>-1332598657902539.8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-1332598657902539.8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-5552494407927.249</v>
      </c>
      <c r="L5359" s="444">
        <f t="shared" ca="1" si="184"/>
        <v>-1338151152310467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-1338151152310467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-5575629801293.6123</v>
      </c>
      <c r="L5360" s="444">
        <f t="shared" ca="1" si="184"/>
        <v>-1343726782111760.5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-1343726782111760.5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-5598861592132.335</v>
      </c>
      <c r="L5361" s="444">
        <f t="shared" ca="1" si="184"/>
        <v>-1349325643703892.8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-1349325643703892.8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-5622190182099.5527</v>
      </c>
      <c r="L5362" s="444">
        <f t="shared" ca="1" si="184"/>
        <v>-1354947833885992.3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-1354947833885992.3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-5645615974524.9678</v>
      </c>
      <c r="L5363" s="444">
        <f t="shared" ref="L5363:L5617" ca="1" si="189">I5363-J5363+K5363</f>
        <v>-1360593449860517.3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-1360593449860517.3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-5669139374418.8223</v>
      </c>
      <c r="L5364" s="444">
        <f t="shared" ca="1" si="189"/>
        <v>-1366262589234936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-1366262589234936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-5692760788478.9004</v>
      </c>
      <c r="L5365" s="444">
        <f t="shared" ca="1" si="189"/>
        <v>-1371955350023415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-1371955350023415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-5716480625097.5625</v>
      </c>
      <c r="L5366" s="444">
        <f t="shared" ca="1" si="189"/>
        <v>-1377671830648512.5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-1377671830648512.5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-5740299294368.8018</v>
      </c>
      <c r="L5367" s="444">
        <f t="shared" ca="1" si="189"/>
        <v>-1383412129942881.3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-1383412129942881.3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-5764217208095.3389</v>
      </c>
      <c r="L5368" s="444">
        <f t="shared" ca="1" si="189"/>
        <v>-1389176347150976.5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-1389176347150976.5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-5788234779795.7354</v>
      </c>
      <c r="L5369" s="444">
        <f t="shared" ca="1" si="189"/>
        <v>-1394964581930772.3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-1394964581930772.3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-5812352424711.5508</v>
      </c>
      <c r="L5370" s="444">
        <f t="shared" ca="1" si="189"/>
        <v>-1400776934355483.8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-1400776934355483.8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-5836570559814.5156</v>
      </c>
      <c r="L5371" s="444">
        <f t="shared" ca="1" si="189"/>
        <v>-1406613504915298.3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-1406613504915298.3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-5860889603813.7422</v>
      </c>
      <c r="L5372" s="444">
        <f t="shared" ca="1" si="189"/>
        <v>-1412474394519112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-1412474394519112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-5885309977162.9668</v>
      </c>
      <c r="L5373" s="444">
        <f t="shared" ca="1" si="189"/>
        <v>-1418359704496275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-1418359704496275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-5909832102067.8125</v>
      </c>
      <c r="L5374" s="444">
        <f t="shared" ca="1" si="189"/>
        <v>-1424269536598342.8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-1424269536598342.8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-5934456402493.0947</v>
      </c>
      <c r="L5375" s="444">
        <f t="shared" ca="1" si="189"/>
        <v>-1430203993000835.8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-1430203993000835.8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-5959183304170.1484</v>
      </c>
      <c r="L5376" s="444">
        <f t="shared" ca="1" si="189"/>
        <v>-1436163176305006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-1436163176305006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-5984013234604.1914</v>
      </c>
      <c r="L5377" s="444">
        <f t="shared" ca="1" si="189"/>
        <v>-1442147189539610.3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-1442147189539610.3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-6008946623081.709</v>
      </c>
      <c r="L5378" s="444">
        <f t="shared" ca="1" si="189"/>
        <v>-1448156136162692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-1448156136162692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-6033983900677.8828</v>
      </c>
      <c r="L5379" s="444">
        <f t="shared" ca="1" si="189"/>
        <v>-1454190120063370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-1454190120063370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-6059125500264.042</v>
      </c>
      <c r="L5380" s="444">
        <f t="shared" ca="1" si="189"/>
        <v>-1460249245563634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-1460249245563634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-6084371856515.1416</v>
      </c>
      <c r="L5381" s="444">
        <f t="shared" ca="1" si="189"/>
        <v>-1466333617420149.3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-1466333617420149.3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-6109723405917.2881</v>
      </c>
      <c r="L5382" s="444">
        <f t="shared" ca="1" si="189"/>
        <v>-1472443340826066.5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-1472443340826066.5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-6135180586775.2773</v>
      </c>
      <c r="L5383" s="444">
        <f t="shared" ca="1" si="189"/>
        <v>-1478578521412841.8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-1478578521412841.8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-6160743839220.1738</v>
      </c>
      <c r="L5384" s="444">
        <f t="shared" ca="1" si="189"/>
        <v>-1484739265252062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-1484739265252062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-6186413605216.9248</v>
      </c>
      <c r="L5385" s="444">
        <f t="shared" ca="1" si="189"/>
        <v>-1490925678857279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-1490925678857279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-6212190328571.9961</v>
      </c>
      <c r="L5386" s="444">
        <f t="shared" ca="1" si="189"/>
        <v>-1497137869185851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-1497137869185851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-6238074454941.0459</v>
      </c>
      <c r="L5387" s="444">
        <f t="shared" ca="1" si="189"/>
        <v>-1503375943640792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-1503375943640792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-6264066431836.6328</v>
      </c>
      <c r="L5388" s="444">
        <f t="shared" ca="1" si="189"/>
        <v>-1509640010072628.8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-1509640010072628.8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-6290166708635.9531</v>
      </c>
      <c r="L5389" s="444">
        <f t="shared" ca="1" si="189"/>
        <v>-1515930176781264.8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-1515930176781264.8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-6316375736588.6035</v>
      </c>
      <c r="L5390" s="444">
        <f t="shared" ca="1" si="189"/>
        <v>-1522246552517853.3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-1522246552517853.3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-6342693968824.3887</v>
      </c>
      <c r="L5391" s="444">
        <f t="shared" ca="1" si="189"/>
        <v>-1528589246486677.8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-1528589246486677.8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-6369121860361.1572</v>
      </c>
      <c r="L5392" s="444">
        <f t="shared" ca="1" si="189"/>
        <v>-1534958368347039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-1534958368347039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-6395659868112.6621</v>
      </c>
      <c r="L5393" s="444">
        <f t="shared" ca="1" si="189"/>
        <v>-1541354028215151.8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-1541354028215151.8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-6422308450896.4658</v>
      </c>
      <c r="L5394" s="444">
        <f t="shared" ca="1" si="189"/>
        <v>-1547776336666048.3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-1547776336666048.3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-6449068069441.8672</v>
      </c>
      <c r="L5395" s="444">
        <f t="shared" ca="1" si="189"/>
        <v>-1554225404735490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-1554225404735490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-6475939186397.875</v>
      </c>
      <c r="L5396" s="444">
        <f t="shared" ca="1" si="189"/>
        <v>-1560701343921888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-1560701343921888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-6502922266341.2002</v>
      </c>
      <c r="L5397" s="444">
        <f t="shared" ca="1" si="189"/>
        <v>-1567204266188229.3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-1567204266188229.3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-6530017775784.2881</v>
      </c>
      <c r="L5398" s="444">
        <f t="shared" ca="1" si="189"/>
        <v>-1573734283964013.5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-1573734283964013.5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-6557226183183.3896</v>
      </c>
      <c r="L5399" s="444">
        <f t="shared" ca="1" si="189"/>
        <v>-1580291510147197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-1580291510147197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-6584547958946.6543</v>
      </c>
      <c r="L5400" s="444">
        <f t="shared" ca="1" si="189"/>
        <v>-1586876058106143.8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-1586876058106143.8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-6611983575442.2656</v>
      </c>
      <c r="L5401" s="444">
        <f t="shared" ca="1" si="189"/>
        <v>-1593488041681586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-1593488041681586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-6639533507006.6084</v>
      </c>
      <c r="L5402" s="444">
        <f t="shared" ca="1" si="189"/>
        <v>-1600127575188592.5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-1600127575188592.5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-6667198229952.4688</v>
      </c>
      <c r="L5403" s="444">
        <f t="shared" ca="1" si="189"/>
        <v>-1606794773418545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-1606794773418545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-6694978222577.2705</v>
      </c>
      <c r="L5404" s="444">
        <f t="shared" ca="1" si="189"/>
        <v>-1613489751641122.3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-1613489751641122.3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-6722873965171.3428</v>
      </c>
      <c r="L5405" s="444">
        <f t="shared" ca="1" si="189"/>
        <v>-1620212625606293.5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-1620212625606293.5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-6750885940026.2227</v>
      </c>
      <c r="L5406" s="444">
        <f t="shared" ca="1" si="189"/>
        <v>-1626963511546319.8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-1626963511546319.8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-6779014631442.999</v>
      </c>
      <c r="L5407" s="444">
        <f t="shared" ca="1" si="189"/>
        <v>-1633742526177762.8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-1633742526177762.8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-6807260525740.6777</v>
      </c>
      <c r="L5408" s="444">
        <f t="shared" ca="1" si="189"/>
        <v>-1640549786703503.5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-1640549786703503.5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-6835624111264.5977</v>
      </c>
      <c r="L5409" s="444">
        <f t="shared" ca="1" si="189"/>
        <v>-1647385410814768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-1647385410814768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-6864105878394.8662</v>
      </c>
      <c r="L5410" s="444">
        <f t="shared" ca="1" si="189"/>
        <v>-1654249516693162.8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-1654249516693162.8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-6892706319554.8447</v>
      </c>
      <c r="L5411" s="444">
        <f t="shared" ca="1" si="189"/>
        <v>-1661142223012717.5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-1661142223012717.5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-6921425929219.6563</v>
      </c>
      <c r="L5412" s="444">
        <f t="shared" ca="1" si="189"/>
        <v>-1668063648941937.3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-1668063648941937.3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-6950265203924.7383</v>
      </c>
      <c r="L5413" s="444">
        <f t="shared" ca="1" si="189"/>
        <v>-1675013914145862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-1675013914145862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-6979224642274.4248</v>
      </c>
      <c r="L5414" s="444">
        <f t="shared" ca="1" si="189"/>
        <v>-1681993138788136.5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-1681993138788136.5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-7008304744950.5684</v>
      </c>
      <c r="L5415" s="444">
        <f t="shared" ca="1" si="189"/>
        <v>-1689001443533087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-1689001443533087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-7037506014721.1953</v>
      </c>
      <c r="L5416" s="444">
        <f t="shared" ca="1" si="189"/>
        <v>-1696038949547808.3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-1696038949547808.3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-7066828956449.2012</v>
      </c>
      <c r="L5417" s="444">
        <f t="shared" ca="1" si="189"/>
        <v>-1703105778504257.5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-1703105778504257.5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-7096274077101.0732</v>
      </c>
      <c r="L5418" s="444">
        <f t="shared" ca="1" si="189"/>
        <v>-1710202052581358.5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-1710202052581358.5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-7125841885755.6602</v>
      </c>
      <c r="L5419" s="444">
        <f t="shared" ca="1" si="189"/>
        <v>-1717327894467114.3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-1717327894467114.3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-7155532893612.9756</v>
      </c>
      <c r="L5420" s="444">
        <f t="shared" ca="1" si="189"/>
        <v>-1724483427360727.3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-1724483427360727.3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-7185347614003.0303</v>
      </c>
      <c r="L5421" s="444">
        <f t="shared" ca="1" si="189"/>
        <v>-1731668774974730.3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-1731668774974730.3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-7215286562394.709</v>
      </c>
      <c r="L5422" s="444">
        <f t="shared" ca="1" si="189"/>
        <v>-1738884061537125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-1738884061537125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-7245350256404.6875</v>
      </c>
      <c r="L5423" s="444">
        <f t="shared" ca="1" si="189"/>
        <v>-1746129411793529.8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-1746129411793529.8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-7275539215806.374</v>
      </c>
      <c r="L5424" s="444">
        <f t="shared" ca="1" si="189"/>
        <v>-1753404951009336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-1753404951009336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-7305853962538.8994</v>
      </c>
      <c r="L5425" s="444">
        <f t="shared" ca="1" si="189"/>
        <v>-1760710804971875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-1760710804971875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-7336295020716.1465</v>
      </c>
      <c r="L5426" s="444">
        <f t="shared" ca="1" si="189"/>
        <v>-1768047099992591.3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-1768047099992591.3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-7366862916635.7969</v>
      </c>
      <c r="L5427" s="444">
        <f t="shared" ca="1" si="189"/>
        <v>-1775413962909227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-1775413962909227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-7397558178788.4453</v>
      </c>
      <c r="L5428" s="444">
        <f t="shared" ca="1" si="189"/>
        <v>-1782811521088015.5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-1782811521088015.5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-7428381337866.7314</v>
      </c>
      <c r="L5429" s="444">
        <f t="shared" ca="1" si="189"/>
        <v>-1790239902425882.3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-1790239902425882.3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-7459332926774.5107</v>
      </c>
      <c r="L5430" s="444">
        <f t="shared" ca="1" si="189"/>
        <v>-1797699235352656.8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-1797699235352656.8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-7490413480636.0684</v>
      </c>
      <c r="L5431" s="444">
        <f t="shared" ca="1" si="189"/>
        <v>-1805189648833292.8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-1805189648833292.8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-7521623536805.3857</v>
      </c>
      <c r="L5432" s="444">
        <f t="shared" ca="1" si="189"/>
        <v>-1812711272370098.3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-1812711272370098.3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-7552963634875.4092</v>
      </c>
      <c r="L5433" s="444">
        <f t="shared" ca="1" si="189"/>
        <v>-1820264236004973.8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-1820264236004973.8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-7584434316687.3906</v>
      </c>
      <c r="L5434" s="444">
        <f t="shared" ca="1" si="189"/>
        <v>-1827848670321661.3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-1827848670321661.3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-7616036126340.2549</v>
      </c>
      <c r="L5435" s="444">
        <f t="shared" ca="1" si="189"/>
        <v>-1835464706448001.5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-1835464706448001.5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-7647769610200.0068</v>
      </c>
      <c r="L5436" s="444">
        <f t="shared" ca="1" si="189"/>
        <v>-1843112476058201.5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-1843112476058201.5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-7679635316909.1729</v>
      </c>
      <c r="L5437" s="444">
        <f t="shared" ca="1" si="189"/>
        <v>-1850792111375110.8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-1850792111375110.8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-7711633797396.2959</v>
      </c>
      <c r="L5438" s="444">
        <f t="shared" ca="1" si="189"/>
        <v>-1858503745172507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-1858503745172507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-7743765604885.4443</v>
      </c>
      <c r="L5439" s="444">
        <f t="shared" ca="1" si="189"/>
        <v>-1866247510777392.5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-1866247510777392.5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-7776031294905.8018</v>
      </c>
      <c r="L5440" s="444">
        <f t="shared" ca="1" si="189"/>
        <v>-1874023542072298.3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-1874023542072298.3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-7808431425301.2422</v>
      </c>
      <c r="L5441" s="444">
        <f t="shared" ca="1" si="189"/>
        <v>-1881831973497599.5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-1881831973497599.5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-7840966556239.998</v>
      </c>
      <c r="L5442" s="444">
        <f t="shared" ca="1" si="189"/>
        <v>-1889672940053839.5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-1889672940053839.5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-7873637250224.3311</v>
      </c>
      <c r="L5443" s="444">
        <f t="shared" ca="1" si="189"/>
        <v>-1897546577304063.8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-1897546577304063.8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-7906444072100.2656</v>
      </c>
      <c r="L5444" s="444">
        <f t="shared" ca="1" si="189"/>
        <v>-1905453021376164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-1905453021376164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-7939387589067.3496</v>
      </c>
      <c r="L5445" s="444">
        <f t="shared" ca="1" si="189"/>
        <v>-1913392408965231.3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-1913392408965231.3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-7972468370688.4648</v>
      </c>
      <c r="L5446" s="444">
        <f t="shared" ca="1" si="189"/>
        <v>-1921364877335919.8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-1921364877335919.8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-8005686988899.665</v>
      </c>
      <c r="L5447" s="444">
        <f t="shared" ca="1" si="189"/>
        <v>-1929370564324819.5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-1929370564324819.5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-8039044018020.0811</v>
      </c>
      <c r="L5448" s="444">
        <f t="shared" ca="1" si="189"/>
        <v>-1937409608342839.5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-1937409608342839.5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-8072540034761.8311</v>
      </c>
      <c r="L5449" s="444">
        <f t="shared" ca="1" si="189"/>
        <v>-1945482148377601.3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-1945482148377601.3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-8106175618240.0049</v>
      </c>
      <c r="L5450" s="444">
        <f t="shared" ca="1" si="189"/>
        <v>-1953588323995841.3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-1953588323995841.3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-8139951349982.6719</v>
      </c>
      <c r="L5451" s="444">
        <f t="shared" ca="1" si="189"/>
        <v>-1961728275345824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-1961728275345824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-8173867813940.9336</v>
      </c>
      <c r="L5452" s="444">
        <f t="shared" ca="1" si="189"/>
        <v>-1969902143159765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-1969902143159765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-8207925596499.0215</v>
      </c>
      <c r="L5453" s="444">
        <f t="shared" ca="1" si="189"/>
        <v>-1978110068756264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-1978110068756264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-8242125286484.4336</v>
      </c>
      <c r="L5454" s="444">
        <f t="shared" ca="1" si="189"/>
        <v>-1986352194042748.5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-1986352194042748.5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-8276467475178.1201</v>
      </c>
      <c r="L5455" s="444">
        <f t="shared" ca="1" si="189"/>
        <v>-1994628661517926.5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-1994628661517926.5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-8310952756324.6934</v>
      </c>
      <c r="L5456" s="444">
        <f t="shared" ca="1" si="189"/>
        <v>-2002939614274251.3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-2002939614274251.3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-8345581726142.7139</v>
      </c>
      <c r="L5457" s="444">
        <f t="shared" ca="1" si="189"/>
        <v>-2011285196000394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-2011285196000394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-8380354983334.9746</v>
      </c>
      <c r="L5458" s="444">
        <f t="shared" ca="1" si="189"/>
        <v>-2019665550983729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-2019665550983729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-8415273129098.8701</v>
      </c>
      <c r="L5459" s="444">
        <f t="shared" ca="1" si="189"/>
        <v>-2028080824112827.8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-2028080824112827.8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-8450336767136.7822</v>
      </c>
      <c r="L5460" s="444">
        <f t="shared" ca="1" si="189"/>
        <v>-2036531160879964.5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-2036531160879964.5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-8485546503666.5176</v>
      </c>
      <c r="L5461" s="444">
        <f t="shared" ca="1" si="189"/>
        <v>-2045016707383631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-2045016707383631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-8520902947431.7959</v>
      </c>
      <c r="L5462" s="444">
        <f t="shared" ca="1" si="189"/>
        <v>-2053537610331062.8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-2053537610331062.8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-8556406709712.7617</v>
      </c>
      <c r="L5463" s="444">
        <f t="shared" ca="1" si="189"/>
        <v>-2062094017040775.5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-2062094017040775.5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-8592058404336.5635</v>
      </c>
      <c r="L5464" s="444">
        <f t="shared" ca="1" si="189"/>
        <v>-2070686075445112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-2070686075445112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-8627858647687.9668</v>
      </c>
      <c r="L5465" s="444">
        <f t="shared" ca="1" si="189"/>
        <v>-2079313934092800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-2079313934092800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-8663808058720.001</v>
      </c>
      <c r="L5466" s="444">
        <f t="shared" ca="1" si="189"/>
        <v>-2087977742151520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-2087977742151520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-8699907258964.667</v>
      </c>
      <c r="L5467" s="444">
        <f t="shared" ca="1" si="189"/>
        <v>-2096677649410484.8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-2096677649410484.8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-8736156872543.6865</v>
      </c>
      <c r="L5468" s="444">
        <f t="shared" ca="1" si="189"/>
        <v>-2105413806283028.5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-2105413806283028.5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-8772557526179.2852</v>
      </c>
      <c r="L5469" s="444">
        <f t="shared" ca="1" si="189"/>
        <v>-2114186363809207.8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-2114186363809207.8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-8809109849205.0313</v>
      </c>
      <c r="L5470" s="444">
        <f t="shared" ca="1" si="189"/>
        <v>-2122995473658412.8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-2122995473658412.8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-8845814473576.7207</v>
      </c>
      <c r="L5471" s="444">
        <f t="shared" ca="1" si="189"/>
        <v>-2131841288131989.5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-2131841288131989.5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-8882672033883.2891</v>
      </c>
      <c r="L5472" s="444">
        <f t="shared" ca="1" si="189"/>
        <v>-2140723960165872.8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-2140723960165872.8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-8919683167357.8047</v>
      </c>
      <c r="L5473" s="444">
        <f t="shared" ca="1" si="189"/>
        <v>-2149643643333230.5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-2149643643333230.5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-8956848513888.4609</v>
      </c>
      <c r="L5474" s="444">
        <f t="shared" ca="1" si="189"/>
        <v>-2158600491847119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-2158600491847119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-8994168716029.6621</v>
      </c>
      <c r="L5475" s="444">
        <f t="shared" ca="1" si="189"/>
        <v>-2167594660563148.8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-2167594660563148.8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-9031644419013.1191</v>
      </c>
      <c r="L5476" s="444">
        <f t="shared" ca="1" si="189"/>
        <v>-2176626304982161.8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-2176626304982161.8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-9069276270759.0059</v>
      </c>
      <c r="L5477" s="444">
        <f t="shared" ca="1" si="189"/>
        <v>-2185695581252920.8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-2185695581252920.8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-9107064921887.1699</v>
      </c>
      <c r="L5478" s="444">
        <f t="shared" ca="1" si="189"/>
        <v>-2194802646174808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-2194802646174808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-9145011025728.3672</v>
      </c>
      <c r="L5479" s="444">
        <f t="shared" ca="1" si="189"/>
        <v>-2203947657200536.3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-2203947657200536.3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-9183115238335.5684</v>
      </c>
      <c r="L5480" s="444">
        <f t="shared" ca="1" si="189"/>
        <v>-2213130772438871.8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-2213130772438871.8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-9221378218495.2988</v>
      </c>
      <c r="L5481" s="444">
        <f t="shared" ca="1" si="189"/>
        <v>-2222352150657367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-2222352150657367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-9259800627739.0293</v>
      </c>
      <c r="L5482" s="444">
        <f t="shared" ca="1" si="189"/>
        <v>-2231611951285106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-2231611951285106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-9298383130354.6074</v>
      </c>
      <c r="L5483" s="444">
        <f t="shared" ca="1" si="189"/>
        <v>-2240910334415460.5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-2240910334415460.5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-9337126393397.7539</v>
      </c>
      <c r="L5484" s="444">
        <f t="shared" ca="1" si="189"/>
        <v>-2250247460808858.3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-2250247460808858.3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-9376031086703.5762</v>
      </c>
      <c r="L5485" s="444">
        <f t="shared" ca="1" si="189"/>
        <v>-2259623491895562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-2259623491895562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-9415097882898.1758</v>
      </c>
      <c r="L5486" s="444">
        <f t="shared" ca="1" si="189"/>
        <v>-2269038589778460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-2269038589778460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-9454327457410.25</v>
      </c>
      <c r="L5487" s="444">
        <f t="shared" ca="1" si="189"/>
        <v>-2278492917235870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-2278492917235870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-9493720488482.791</v>
      </c>
      <c r="L5488" s="444">
        <f t="shared" ca="1" si="189"/>
        <v>-2287986637724353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-2287986637724353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-9533277657184.8047</v>
      </c>
      <c r="L5489" s="444">
        <f t="shared" ca="1" si="189"/>
        <v>-2297519915381538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-2297519915381538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-9572999647423.0742</v>
      </c>
      <c r="L5490" s="444">
        <f t="shared" ca="1" si="189"/>
        <v>-2307092915028961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-2307092915028961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-9612887145954.0039</v>
      </c>
      <c r="L5491" s="444">
        <f t="shared" ca="1" si="189"/>
        <v>-2316705802174915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-2316705802174915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-9652940842395.4785</v>
      </c>
      <c r="L5492" s="444">
        <f t="shared" ca="1" si="189"/>
        <v>-2326358743017310.5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-2326358743017310.5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-9693161429238.793</v>
      </c>
      <c r="L5493" s="444">
        <f t="shared" ca="1" si="189"/>
        <v>-2336051904446549.5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-2336051904446549.5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-9733549601860.623</v>
      </c>
      <c r="L5494" s="444">
        <f t="shared" ca="1" si="189"/>
        <v>-2345785454048410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-2345785454048410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-9774106058535.041</v>
      </c>
      <c r="L5495" s="444">
        <f t="shared" ca="1" si="189"/>
        <v>-2355559560106945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-2355559560106945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-9814831500445.6035</v>
      </c>
      <c r="L5496" s="444">
        <f t="shared" ca="1" si="189"/>
        <v>-2365374391607390.5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-2365374391607390.5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-9855726631697.4609</v>
      </c>
      <c r="L5497" s="444">
        <f t="shared" ca="1" si="189"/>
        <v>-2375230118239088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-2375230118239088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-9896792159329.5332</v>
      </c>
      <c r="L5498" s="444">
        <f t="shared" ca="1" si="189"/>
        <v>-2385126910398417.5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-2385126910398417.5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-9938028793326.7402</v>
      </c>
      <c r="L5499" s="444">
        <f t="shared" ca="1" si="189"/>
        <v>-2395064939191744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-2395064939191744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-9979437246632.2656</v>
      </c>
      <c r="L5500" s="444">
        <f t="shared" ca="1" si="189"/>
        <v>-2405044376438376.5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-2405044376438376.5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-10021018235159.902</v>
      </c>
      <c r="L5501" s="444">
        <f t="shared" ca="1" si="189"/>
        <v>-2415065394673536.5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-2415065394673536.5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-10062772477806.402</v>
      </c>
      <c r="L5502" s="444">
        <f t="shared" ca="1" si="189"/>
        <v>-2425128167151343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-2425128167151343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-10104700696463.93</v>
      </c>
      <c r="L5503" s="444">
        <f t="shared" ca="1" si="189"/>
        <v>-2435232867847807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-2435232867847807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-10146803616032.529</v>
      </c>
      <c r="L5504" s="444">
        <f t="shared" ca="1" si="189"/>
        <v>-2445379671463839.5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-2445379671463839.5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-10189081964432.664</v>
      </c>
      <c r="L5505" s="444">
        <f t="shared" ca="1" si="189"/>
        <v>-2455568753428272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-2455568753428272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-10231536472617.801</v>
      </c>
      <c r="L5506" s="444">
        <f t="shared" ca="1" si="189"/>
        <v>-2465800289900890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-2465800289900890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-10274167874587.041</v>
      </c>
      <c r="L5507" s="444">
        <f t="shared" ca="1" si="189"/>
        <v>-2476074457775477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-2476074457775477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-10316976907397.82</v>
      </c>
      <c r="L5508" s="444">
        <f t="shared" ca="1" si="189"/>
        <v>-2486391434682875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-2486391434682875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-10359964311178.646</v>
      </c>
      <c r="L5509" s="444">
        <f t="shared" ca="1" si="189"/>
        <v>-2496751398994053.5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-2496751398994053.5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-10403130829141.889</v>
      </c>
      <c r="L5510" s="444">
        <f t="shared" ca="1" si="189"/>
        <v>-2507154529823195.5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-2507154529823195.5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-10446477207596.648</v>
      </c>
      <c r="L5511" s="444">
        <f t="shared" ca="1" si="189"/>
        <v>-2517601007030792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-2517601007030792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-10490004195961.633</v>
      </c>
      <c r="L5512" s="444">
        <f t="shared" ca="1" si="189"/>
        <v>-2528091011226753.5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-2528091011226753.5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-10533712546778.139</v>
      </c>
      <c r="L5513" s="444">
        <f t="shared" ca="1" si="189"/>
        <v>-2538624723773531.5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-2538624723773531.5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-10577603015723.047</v>
      </c>
      <c r="L5514" s="444">
        <f t="shared" ca="1" si="189"/>
        <v>-2549202326789254.5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-2549202326789254.5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-10621676361621.895</v>
      </c>
      <c r="L5515" s="444">
        <f t="shared" ca="1" si="189"/>
        <v>-2559824003150876.5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-2559824003150876.5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-10665933346461.984</v>
      </c>
      <c r="L5516" s="444">
        <f t="shared" ca="1" si="189"/>
        <v>-2570489936497338.5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-2570489936497338.5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-10710374735405.576</v>
      </c>
      <c r="L5517" s="444">
        <f t="shared" ca="1" si="189"/>
        <v>-2581200311232744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-2581200311232744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-10755001296803.1</v>
      </c>
      <c r="L5518" s="444">
        <f t="shared" ca="1" si="189"/>
        <v>-2591955312529547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-2591955312529547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-10799813802206.445</v>
      </c>
      <c r="L5519" s="444">
        <f t="shared" ca="1" si="189"/>
        <v>-2602755126331753.5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-2602755126331753.5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-10844813026382.307</v>
      </c>
      <c r="L5520" s="444">
        <f t="shared" ca="1" si="189"/>
        <v>-2613599939358136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-2613599939358136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-10889999747325.566</v>
      </c>
      <c r="L5521" s="444">
        <f t="shared" ca="1" si="189"/>
        <v>-2624489939105461.5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-2624489939105461.5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-10935374746272.756</v>
      </c>
      <c r="L5522" s="444">
        <f t="shared" ca="1" si="189"/>
        <v>-2635425313851734.5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-2635425313851734.5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-10980938807715.561</v>
      </c>
      <c r="L5523" s="444">
        <f t="shared" ca="1" si="189"/>
        <v>-2646406252659450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-2646406252659450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-11026692719414.375</v>
      </c>
      <c r="L5524" s="444">
        <f t="shared" ca="1" si="189"/>
        <v>-2657432945378864.5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-2657432945378864.5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-11072637272411.936</v>
      </c>
      <c r="L5525" s="444">
        <f t="shared" ca="1" si="189"/>
        <v>-2668505582651276.5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-2668505582651276.5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-11118773261046.984</v>
      </c>
      <c r="L5526" s="444">
        <f t="shared" ca="1" si="189"/>
        <v>-2679624355912323.5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-2679624355912323.5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-11165101482968.014</v>
      </c>
      <c r="L5527" s="444">
        <f t="shared" ca="1" si="189"/>
        <v>-2690789457395291.5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-2690789457395291.5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-11211622739147.047</v>
      </c>
      <c r="L5528" s="444">
        <f t="shared" ca="1" si="189"/>
        <v>-2702001080134438.5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-2702001080134438.5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-11258337833893.494</v>
      </c>
      <c r="L5529" s="444">
        <f t="shared" ca="1" si="189"/>
        <v>-2713259417968332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-2713259417968332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-11305247574868.051</v>
      </c>
      <c r="L5530" s="444">
        <f t="shared" ca="1" si="189"/>
        <v>-2724564665543200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-2724564665543200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-11352352773096.666</v>
      </c>
      <c r="L5531" s="444">
        <f t="shared" ca="1" si="189"/>
        <v>-2735917018316296.5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-2735917018316296.5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-11399654242984.568</v>
      </c>
      <c r="L5532" s="444">
        <f t="shared" ca="1" si="189"/>
        <v>-2747316672559281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-2747316672559281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-11447152802330.338</v>
      </c>
      <c r="L5533" s="444">
        <f t="shared" ca="1" si="189"/>
        <v>-2758763825361611.5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-2758763825361611.5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-11494849272340.047</v>
      </c>
      <c r="L5534" s="444">
        <f t="shared" ca="1" si="189"/>
        <v>-2770258674633951.5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-2770258674633951.5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-11542744477641.465</v>
      </c>
      <c r="L5535" s="444">
        <f t="shared" ca="1" si="189"/>
        <v>-2781801419111593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-2781801419111593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-11590839246298.305</v>
      </c>
      <c r="L5536" s="444">
        <f t="shared" ca="1" si="189"/>
        <v>-2793392258357891.5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-2793392258357891.5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-11639134409824.547</v>
      </c>
      <c r="L5537" s="444">
        <f t="shared" ca="1" si="189"/>
        <v>-2805031392767716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-2805031392767716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-11687630803198.816</v>
      </c>
      <c r="L5538" s="444">
        <f t="shared" ca="1" si="189"/>
        <v>-2816719023570915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-2816719023570915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-11736329264878.813</v>
      </c>
      <c r="L5539" s="444">
        <f t="shared" ca="1" si="189"/>
        <v>-2828455352835794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-2828455352835794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-11785230636815.809</v>
      </c>
      <c r="L5540" s="444">
        <f t="shared" ca="1" si="189"/>
        <v>-2840240583472610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-2840240583472610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-11834335764469.209</v>
      </c>
      <c r="L5541" s="444">
        <f t="shared" ca="1" si="189"/>
        <v>-2852074919237079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-2852074919237079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-11883645496821.162</v>
      </c>
      <c r="L5542" s="444">
        <f t="shared" ca="1" si="189"/>
        <v>-2863958564733900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-2863958564733900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-11933160686391.25</v>
      </c>
      <c r="L5543" s="444">
        <f t="shared" ca="1" si="189"/>
        <v>-2875891725420291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-2875891725420291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-11982882189251.213</v>
      </c>
      <c r="L5544" s="444">
        <f t="shared" ca="1" si="189"/>
        <v>-2887874607609542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-2887874607609542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-12032810865039.758</v>
      </c>
      <c r="L5545" s="444">
        <f t="shared" ca="1" si="189"/>
        <v>-2899907418474582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-2899907418474582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-12082947576977.426</v>
      </c>
      <c r="L5546" s="444">
        <f t="shared" ca="1" si="189"/>
        <v>-2911990366051559.5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-2911990366051559.5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-12133293191881.498</v>
      </c>
      <c r="L5547" s="444">
        <f t="shared" ca="1" si="189"/>
        <v>-2924123659243441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-2924123659243441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-12183848580181.004</v>
      </c>
      <c r="L5548" s="444">
        <f t="shared" ca="1" si="189"/>
        <v>-2936307507823622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-2936307507823622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-12234614615931.758</v>
      </c>
      <c r="L5549" s="444">
        <f t="shared" ca="1" si="189"/>
        <v>-2948542122439554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-2948542122439554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-12285592176831.475</v>
      </c>
      <c r="L5550" s="444">
        <f t="shared" ca="1" si="189"/>
        <v>-2960827714616385.5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-2960827714616385.5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-12336782144234.939</v>
      </c>
      <c r="L5551" s="444">
        <f t="shared" ca="1" si="189"/>
        <v>-2973164496760620.5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-2973164496760620.5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-12388185403169.252</v>
      </c>
      <c r="L5552" s="444">
        <f t="shared" ca="1" si="189"/>
        <v>-2985552682163790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-2985552682163790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-12439802842349.125</v>
      </c>
      <c r="L5553" s="444">
        <f t="shared" ca="1" si="189"/>
        <v>-2997992485006139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-2997992485006139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-12491635354192.246</v>
      </c>
      <c r="L5554" s="444">
        <f t="shared" ca="1" si="189"/>
        <v>-3010484120360331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-3010484120360331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-12543683834834.713</v>
      </c>
      <c r="L5555" s="444">
        <f t="shared" ca="1" si="189"/>
        <v>-3023027804195165.5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-3023027804195165.5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-12595949184146.523</v>
      </c>
      <c r="L5556" s="444">
        <f t="shared" ca="1" si="189"/>
        <v>-3035623753379312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-3035623753379312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-12648432305747.133</v>
      </c>
      <c r="L5557" s="444">
        <f t="shared" ca="1" si="189"/>
        <v>-3048272185685059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-3048272185685059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-12701134107021.078</v>
      </c>
      <c r="L5558" s="444">
        <f t="shared" ca="1" si="189"/>
        <v>-3060973319792080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-3060973319792080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-12754055499133.666</v>
      </c>
      <c r="L5559" s="444">
        <f t="shared" ca="1" si="189"/>
        <v>-3073727375291213.5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-3073727375291213.5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-12807197397046.723</v>
      </c>
      <c r="L5560" s="444">
        <f t="shared" ca="1" si="189"/>
        <v>-3086534572688260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-3086534572688260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-12860560719534.416</v>
      </c>
      <c r="L5561" s="444">
        <f t="shared" ca="1" si="189"/>
        <v>-3099395133407794.5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-3099395133407794.5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-12914146389199.145</v>
      </c>
      <c r="L5562" s="444">
        <f t="shared" ca="1" si="189"/>
        <v>-3112309279796993.5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-3112309279796993.5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-12967955332487.473</v>
      </c>
      <c r="L5563" s="444">
        <f t="shared" ca="1" si="189"/>
        <v>-3125277235129481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-3125277235129481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-13021988479706.17</v>
      </c>
      <c r="L5564" s="444">
        <f t="shared" ca="1" si="189"/>
        <v>-3138299223609187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-3138299223609187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-13076246765038.279</v>
      </c>
      <c r="L5565" s="444">
        <f t="shared" ca="1" si="189"/>
        <v>-3151375470374225.5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-3151375470374225.5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-13130731126559.273</v>
      </c>
      <c r="L5566" s="444">
        <f t="shared" ca="1" si="189"/>
        <v>-3164506201500785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-3164506201500785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-13185442506253.271</v>
      </c>
      <c r="L5567" s="444">
        <f t="shared" ca="1" si="189"/>
        <v>-3177691644007038.5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-3177691644007038.5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-13240381850029.326</v>
      </c>
      <c r="L5568" s="444">
        <f t="shared" ca="1" si="189"/>
        <v>-3190932025857068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-3190932025857068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-13295550107737.783</v>
      </c>
      <c r="L5569" s="444">
        <f t="shared" ca="1" si="189"/>
        <v>-3204227575964806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-3204227575964806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-13350948233186.691</v>
      </c>
      <c r="L5570" s="444">
        <f t="shared" ca="1" si="189"/>
        <v>-3217578524197992.5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-3217578524197992.5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-13406577184158.303</v>
      </c>
      <c r="L5571" s="444">
        <f t="shared" ca="1" si="189"/>
        <v>-3230985101382151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-3230985101382151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-13462437922425.629</v>
      </c>
      <c r="L5572" s="444">
        <f t="shared" ca="1" si="189"/>
        <v>-3244447539304576.5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-3244447539304576.5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-13518531413769.068</v>
      </c>
      <c r="L5573" s="444">
        <f t="shared" ca="1" si="189"/>
        <v>-3257966070718345.5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-3257966070718345.5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-13574858627993.105</v>
      </c>
      <c r="L5574" s="444">
        <f t="shared" ca="1" si="189"/>
        <v>-3271540929346338.5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-3271540929346338.5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-13631420538943.076</v>
      </c>
      <c r="L5575" s="444">
        <f t="shared" ca="1" si="189"/>
        <v>-3285172349885281.5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-3285172349885281.5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-13688218124522.006</v>
      </c>
      <c r="L5576" s="444">
        <f t="shared" ca="1" si="189"/>
        <v>-3298860568009803.5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-3298860568009803.5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-13745252366707.514</v>
      </c>
      <c r="L5577" s="444">
        <f t="shared" ca="1" si="189"/>
        <v>-3312605820376511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-3312605820376511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-13802524251568.795</v>
      </c>
      <c r="L5578" s="444">
        <f t="shared" ca="1" si="189"/>
        <v>-3326408344628080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-3326408344628080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-13860034769283.666</v>
      </c>
      <c r="L5579" s="444">
        <f t="shared" ca="1" si="189"/>
        <v>-3340268379397363.5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-3340268379397363.5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-13917784914155.682</v>
      </c>
      <c r="L5580" s="444">
        <f t="shared" ca="1" si="189"/>
        <v>-3354186164311519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-3354186164311519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-13975775684631.328</v>
      </c>
      <c r="L5581" s="444">
        <f t="shared" ca="1" si="189"/>
        <v>-3368161939996150.5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-3368161939996150.5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-14034008083317.293</v>
      </c>
      <c r="L5582" s="444">
        <f t="shared" ca="1" si="189"/>
        <v>-3382195948079468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-3382195948079468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-14092483116997.783</v>
      </c>
      <c r="L5583" s="444">
        <f t="shared" ca="1" si="189"/>
        <v>-3396288431196466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-3396288431196466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-14151201796651.941</v>
      </c>
      <c r="L5584" s="444">
        <f t="shared" ca="1" si="189"/>
        <v>-3410439632993118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-3410439632993118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-14210165137471.324</v>
      </c>
      <c r="L5585" s="444">
        <f t="shared" ca="1" si="189"/>
        <v>-3424649798130589.5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-3424649798130589.5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-14269374158877.455</v>
      </c>
      <c r="L5586" s="444">
        <f t="shared" ca="1" si="189"/>
        <v>-3438919172289467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-3438919172289467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-14328829884539.445</v>
      </c>
      <c r="L5587" s="444">
        <f t="shared" ca="1" si="189"/>
        <v>-3453248002174006.5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-3453248002174006.5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-14388533342391.693</v>
      </c>
      <c r="L5588" s="444">
        <f t="shared" ca="1" si="189"/>
        <v>-3467636535516398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-3467636535516398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-14448485564651.658</v>
      </c>
      <c r="L5589" s="444">
        <f t="shared" ca="1" si="189"/>
        <v>-3482085021081049.5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-3482085021081049.5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-14508687587837.705</v>
      </c>
      <c r="L5590" s="444">
        <f t="shared" ca="1" si="189"/>
        <v>-3496593708668887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-3496593708668887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-14569140452787.029</v>
      </c>
      <c r="L5591" s="444">
        <f t="shared" ca="1" si="189"/>
        <v>-3511162849121674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-3511162849121674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-14629845204673.641</v>
      </c>
      <c r="L5592" s="444">
        <f t="shared" ca="1" si="189"/>
        <v>-3525792694326347.5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-3525792694326347.5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-14690802893026.447</v>
      </c>
      <c r="L5593" s="444">
        <f t="shared" ca="1" si="189"/>
        <v>-3540483497219374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-3540483497219374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-14752014571747.393</v>
      </c>
      <c r="L5594" s="444">
        <f t="shared" ca="1" si="189"/>
        <v>-3555235511791121.5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-3555235511791121.5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-14813481299129.672</v>
      </c>
      <c r="L5595" s="444">
        <f t="shared" ca="1" si="189"/>
        <v>-3570048993090251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-3570048993090251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-14875204137876.045</v>
      </c>
      <c r="L5596" s="444">
        <f t="shared" ca="1" si="189"/>
        <v>-3584924197228127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-3584924197228127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-14937184155117.193</v>
      </c>
      <c r="L5597" s="444">
        <f t="shared" ca="1" si="189"/>
        <v>-3599861381383244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-3599861381383244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-14999422422430.184</v>
      </c>
      <c r="L5598" s="444">
        <f t="shared" ca="1" si="189"/>
        <v>-3614860803805674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-3614860803805674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-15061920015856.975</v>
      </c>
      <c r="L5599" s="444">
        <f t="shared" ca="1" si="189"/>
        <v>-3629922723821531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-3629922723821531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-15124678015923.045</v>
      </c>
      <c r="L5600" s="444">
        <f t="shared" ca="1" si="189"/>
        <v>-3645047401837454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-3645047401837454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-15187697507656.059</v>
      </c>
      <c r="L5601" s="444">
        <f t="shared" ca="1" si="189"/>
        <v>-3660235099345110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-3660235099345110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-15250979580604.625</v>
      </c>
      <c r="L5602" s="444">
        <f t="shared" ca="1" si="189"/>
        <v>-3675486078925714.5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-3675486078925714.5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-15314525328857.141</v>
      </c>
      <c r="L5603" s="444">
        <f t="shared" ca="1" si="189"/>
        <v>-3690800604254571.5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-3690800604254571.5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-15378335851060.717</v>
      </c>
      <c r="L5604" s="444">
        <f t="shared" ca="1" si="189"/>
        <v>-3706178940105632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-3706178940105632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-15442412250440.131</v>
      </c>
      <c r="L5605" s="444">
        <f t="shared" ca="1" si="189"/>
        <v>-3721621352356072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-3721621352356072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-15506755634816.969</v>
      </c>
      <c r="L5606" s="444">
        <f t="shared" ca="1" si="189"/>
        <v>-3737128107990889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-3737128107990889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-15571367116628.703</v>
      </c>
      <c r="L5607" s="444">
        <f t="shared" ca="1" si="189"/>
        <v>-3752699475107517.5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-3752699475107517.5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-15636247812947.986</v>
      </c>
      <c r="L5608" s="444">
        <f t="shared" ca="1" si="189"/>
        <v>-3768335722920465.5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-3768335722920465.5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-15701398845501.939</v>
      </c>
      <c r="L5609" s="444">
        <f t="shared" ca="1" si="189"/>
        <v>-3784037121765967.5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-3784037121765967.5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-15766821340691.533</v>
      </c>
      <c r="L5610" s="444">
        <f t="shared" ca="1" si="189"/>
        <v>-3799803943106659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-3799803943106659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-15832516429611.076</v>
      </c>
      <c r="L5611" s="444">
        <f t="shared" ca="1" si="189"/>
        <v>-3815636459536270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-3815636459536270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-15898485248067.789</v>
      </c>
      <c r="L5612" s="444">
        <f t="shared" ca="1" si="189"/>
        <v>-3831534944784338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-3831534944784338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-15964728936601.406</v>
      </c>
      <c r="L5613" s="444">
        <f t="shared" ca="1" si="189"/>
        <v>-3847499673720939.5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-3847499673720939.5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-16031248640503.914</v>
      </c>
      <c r="L5614" s="444">
        <f t="shared" ca="1" si="189"/>
        <v>-3863530922361443.5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-3863530922361443.5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-16098045509839.348</v>
      </c>
      <c r="L5615" s="444">
        <f t="shared" ca="1" si="189"/>
        <v>-3879628967871283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-3879628967871283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-16165120699463.68</v>
      </c>
      <c r="L5616" s="444">
        <f t="shared" ca="1" si="189"/>
        <v>-3895794088570746.5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-3895794088570746.5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-16232475369044.777</v>
      </c>
      <c r="L5617" s="444">
        <f t="shared" ca="1" si="189"/>
        <v>-3912026563939791.5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-3912026563939791.5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-16300110683082.465</v>
      </c>
      <c r="L5618" s="444">
        <f t="shared" ref="L5618:L5872" ca="1" si="194">I5618-J5618+K5618</f>
        <v>-3928326674622874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-3928326674622874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-16368027810928.641</v>
      </c>
      <c r="L5619" s="444">
        <f t="shared" ca="1" si="194"/>
        <v>-3944694702433802.5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-3944694702433802.5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-16436227926807.512</v>
      </c>
      <c r="L5620" s="444">
        <f t="shared" ca="1" si="194"/>
        <v>-3961130930360610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-3961130930360610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-16504712209835.877</v>
      </c>
      <c r="L5621" s="444">
        <f t="shared" ca="1" si="194"/>
        <v>-3977635642570446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-3977635642570446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-16573481844043.525</v>
      </c>
      <c r="L5622" s="444">
        <f t="shared" ca="1" si="194"/>
        <v>-3994209124414489.5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-3994209124414489.5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-16642538018393.705</v>
      </c>
      <c r="L5623" s="444">
        <f t="shared" ca="1" si="194"/>
        <v>-4010851662432883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-4010851662432883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-16711881926803.68</v>
      </c>
      <c r="L5624" s="444">
        <f t="shared" ca="1" si="194"/>
        <v>-4027563544359686.5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-4027563544359686.5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-16781514768165.359</v>
      </c>
      <c r="L5625" s="444">
        <f t="shared" ca="1" si="194"/>
        <v>-4044345059127852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-4044345059127852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-16851437746366.049</v>
      </c>
      <c r="L5626" s="444">
        <f t="shared" ca="1" si="194"/>
        <v>-4061196496874218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-4061196496874218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-16921652070309.242</v>
      </c>
      <c r="L5627" s="444">
        <f t="shared" ca="1" si="194"/>
        <v>-4078118148944527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-4078118148944527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-16992158953935.529</v>
      </c>
      <c r="L5628" s="444">
        <f t="shared" ca="1" si="194"/>
        <v>-4095110307898462.5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-4095110307898462.5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-17062959616243.594</v>
      </c>
      <c r="L5629" s="444">
        <f t="shared" ca="1" si="194"/>
        <v>-4112173267514706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-4112173267514706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-17134055281311.273</v>
      </c>
      <c r="L5630" s="444">
        <f t="shared" ca="1" si="194"/>
        <v>-4129307322796017.5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-4129307322796017.5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-17205447178316.736</v>
      </c>
      <c r="L5631" s="444">
        <f t="shared" ca="1" si="194"/>
        <v>-4146512769974334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-4146512769974334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-17277136541559.725</v>
      </c>
      <c r="L5632" s="444">
        <f t="shared" ca="1" si="194"/>
        <v>-4163789906515893.5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-4163789906515893.5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-17349124610482.889</v>
      </c>
      <c r="L5633" s="444">
        <f t="shared" ca="1" si="194"/>
        <v>-4181139031126376.5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-4181139031126376.5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-17421412629693.236</v>
      </c>
      <c r="L5634" s="444">
        <f t="shared" ca="1" si="194"/>
        <v>-4198560443756069.5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-4198560443756069.5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-17494001848983.623</v>
      </c>
      <c r="L5635" s="444">
        <f t="shared" ca="1" si="194"/>
        <v>-4216054445605053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-4216054445605053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-17566893523354.387</v>
      </c>
      <c r="L5636" s="444">
        <f t="shared" ca="1" si="194"/>
        <v>-4233621339128407.5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-4233621339128407.5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-17640088913035.027</v>
      </c>
      <c r="L5637" s="444">
        <f t="shared" ca="1" si="194"/>
        <v>-4251261428041442.5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-4251261428041442.5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-17713589283506.012</v>
      </c>
      <c r="L5638" s="444">
        <f t="shared" ca="1" si="194"/>
        <v>-4268975017324948.5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-4268975017324948.5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-17787395905520.617</v>
      </c>
      <c r="L5639" s="444">
        <f t="shared" ca="1" si="194"/>
        <v>-4286762413230469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-4286762413230469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-17861510055126.957</v>
      </c>
      <c r="L5640" s="444">
        <f t="shared" ca="1" si="194"/>
        <v>-4304623923285596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-4304623923285596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-17935933013689.984</v>
      </c>
      <c r="L5641" s="444">
        <f t="shared" ca="1" si="194"/>
        <v>-4322559856299286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-4322559856299286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-18010666067913.691</v>
      </c>
      <c r="L5642" s="444">
        <f t="shared" ca="1" si="194"/>
        <v>-4340570522367199.5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-4340570522367199.5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-18085710509863.332</v>
      </c>
      <c r="L5643" s="444">
        <f t="shared" ca="1" si="194"/>
        <v>-4358656232877063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-4358656232877063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-18161067636987.762</v>
      </c>
      <c r="L5644" s="444">
        <f t="shared" ca="1" si="194"/>
        <v>-4376817300514051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-4376817300514051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-18236738752141.879</v>
      </c>
      <c r="L5645" s="444">
        <f t="shared" ca="1" si="194"/>
        <v>-4395054039266193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-4395054039266193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-18312725163609.137</v>
      </c>
      <c r="L5646" s="444">
        <f t="shared" ca="1" si="194"/>
        <v>-4413366764429802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-4413366764429802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-18389028185124.176</v>
      </c>
      <c r="L5647" s="444">
        <f t="shared" ca="1" si="194"/>
        <v>-4431755792614926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-4431755792614926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-18465649135895.523</v>
      </c>
      <c r="L5648" s="444">
        <f t="shared" ca="1" si="194"/>
        <v>-4450221441750821.5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-4450221441750821.5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-18542589340628.422</v>
      </c>
      <c r="L5649" s="444">
        <f t="shared" ca="1" si="194"/>
        <v>-4468764031091450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-4468764031091450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-18619850129547.707</v>
      </c>
      <c r="L5650" s="444">
        <f t="shared" ca="1" si="194"/>
        <v>-4487383881220997.5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-4487383881220997.5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-18697432838420.824</v>
      </c>
      <c r="L5651" s="444">
        <f t="shared" ca="1" si="194"/>
        <v>-4506081314059418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-4506081314059418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-18775338808580.906</v>
      </c>
      <c r="L5652" s="444">
        <f t="shared" ca="1" si="194"/>
        <v>-4524856652867999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-4524856652867999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-18853569386949.996</v>
      </c>
      <c r="L5653" s="444">
        <f t="shared" ca="1" si="194"/>
        <v>-4543710222254949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-4543710222254949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-18932125926062.289</v>
      </c>
      <c r="L5654" s="444">
        <f t="shared" ca="1" si="194"/>
        <v>-4562642348181011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-4562642348181011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-19011009784087.547</v>
      </c>
      <c r="L5655" s="444">
        <f t="shared" ca="1" si="194"/>
        <v>-4581653357965099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-4581653357965099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-19090222324854.578</v>
      </c>
      <c r="L5656" s="444">
        <f t="shared" ca="1" si="194"/>
        <v>-4600743580289954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-4600743580289954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-19169764917874.809</v>
      </c>
      <c r="L5657" s="444">
        <f t="shared" ca="1" si="194"/>
        <v>-4619913345207829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-4619913345207829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-19249638938365.953</v>
      </c>
      <c r="L5658" s="444">
        <f t="shared" ca="1" si="194"/>
        <v>-4639162984146195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-4639162984146195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-19329845767275.813</v>
      </c>
      <c r="L5659" s="444">
        <f t="shared" ca="1" si="194"/>
        <v>-4658492829913471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-4658492829913471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-19410386791306.129</v>
      </c>
      <c r="L5660" s="444">
        <f t="shared" ca="1" si="194"/>
        <v>-4677903216704777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-4677903216704777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-19491263402936.57</v>
      </c>
      <c r="L5661" s="444">
        <f t="shared" ca="1" si="194"/>
        <v>-4697394480107714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-4697394480107714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-19572477000448.809</v>
      </c>
      <c r="L5662" s="444">
        <f t="shared" ca="1" si="194"/>
        <v>-4716966957108163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-4716966957108163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-19654028987950.68</v>
      </c>
      <c r="L5663" s="444">
        <f t="shared" ca="1" si="194"/>
        <v>-4736620986096114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-4736620986096114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-19735920775400.477</v>
      </c>
      <c r="L5664" s="444">
        <f t="shared" ca="1" si="194"/>
        <v>-4756356906871514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-4756356906871514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-19818153778631.309</v>
      </c>
      <c r="L5665" s="444">
        <f t="shared" ca="1" si="194"/>
        <v>-4776175060650145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-4776175060650145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-19900729419375.605</v>
      </c>
      <c r="L5666" s="444">
        <f t="shared" ca="1" si="194"/>
        <v>-4796075790069521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-4796075790069521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-19983649125289.672</v>
      </c>
      <c r="L5667" s="444">
        <f t="shared" ca="1" si="194"/>
        <v>-4816059439194811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-4816059439194811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-20066914329978.379</v>
      </c>
      <c r="L5668" s="444">
        <f t="shared" ca="1" si="194"/>
        <v>-4836126353524789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-4836126353524789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-20150526473019.953</v>
      </c>
      <c r="L5669" s="444">
        <f t="shared" ca="1" si="194"/>
        <v>-4856276879997809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-4856276879997809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-20234486999990.871</v>
      </c>
      <c r="L5670" s="444">
        <f t="shared" ca="1" si="194"/>
        <v>-4876511366997800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-4876511366997800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-20318797362490.832</v>
      </c>
      <c r="L5671" s="444">
        <f t="shared" ca="1" si="194"/>
        <v>-4896830164360291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-4896830164360291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-20403459018167.879</v>
      </c>
      <c r="L5672" s="444">
        <f t="shared" ca="1" si="194"/>
        <v>-4917233623378459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-4917233623378459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-20488473430743.578</v>
      </c>
      <c r="L5673" s="444">
        <f t="shared" ca="1" si="194"/>
        <v>-4937722096809203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-4937722096809203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-20573842070038.344</v>
      </c>
      <c r="L5674" s="444">
        <f t="shared" ca="1" si="194"/>
        <v>-4958295938879241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-4958295938879241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-20659566411996.836</v>
      </c>
      <c r="L5675" s="444">
        <f t="shared" ca="1" si="194"/>
        <v>-4978955505291238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-4978955505291238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-20745647938713.492</v>
      </c>
      <c r="L5676" s="444">
        <f t="shared" ca="1" si="194"/>
        <v>-4999701153229951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-4999701153229951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-20832088138458.129</v>
      </c>
      <c r="L5677" s="444">
        <f t="shared" ca="1" si="194"/>
        <v>-5020533241368409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-5020533241368409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-20918888505701.703</v>
      </c>
      <c r="L5678" s="444">
        <f t="shared" ca="1" si="194"/>
        <v>-5041452129874111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-5041452129874111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-21006050541142.129</v>
      </c>
      <c r="L5679" s="444">
        <f t="shared" ca="1" si="194"/>
        <v>-5062458180415253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-5062458180415253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-21093575751730.219</v>
      </c>
      <c r="L5680" s="444">
        <f t="shared" ca="1" si="194"/>
        <v>-5083551756166983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-5083551756166983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-21181465650695.762</v>
      </c>
      <c r="L5681" s="444">
        <f t="shared" ca="1" si="194"/>
        <v>-5104733221817679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-5104733221817679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-21269721757573.664</v>
      </c>
      <c r="L5682" s="444">
        <f t="shared" ca="1" si="194"/>
        <v>-5126002943575253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-5126002943575253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-21358345598230.219</v>
      </c>
      <c r="L5683" s="444">
        <f t="shared" ca="1" si="194"/>
        <v>-5147361289173483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-5147361289173483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-21447338704889.512</v>
      </c>
      <c r="L5684" s="444">
        <f t="shared" ca="1" si="194"/>
        <v>-5168808627878373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-5168808627878373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-21536702616159.887</v>
      </c>
      <c r="L5685" s="444">
        <f t="shared" ca="1" si="194"/>
        <v>-5190345330494533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-5190345330494533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-21626438877060.555</v>
      </c>
      <c r="L5686" s="444">
        <f t="shared" ca="1" si="194"/>
        <v>-5211971769371594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-5211971769371594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-21716549039048.309</v>
      </c>
      <c r="L5687" s="444">
        <f t="shared" ca="1" si="194"/>
        <v>-5233688318410642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-5233688318410642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-21807034660044.34</v>
      </c>
      <c r="L5688" s="444">
        <f t="shared" ca="1" si="194"/>
        <v>-5255495353070686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-5255495353070686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-21897897304461.191</v>
      </c>
      <c r="L5689" s="444">
        <f t="shared" ca="1" si="194"/>
        <v>-5277393250375147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-5277393250375147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-21989138543229.777</v>
      </c>
      <c r="L5690" s="444">
        <f t="shared" ca="1" si="194"/>
        <v>-5299382388918377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-5299382388918377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-22080759953826.57</v>
      </c>
      <c r="L5691" s="444">
        <f t="shared" ca="1" si="194"/>
        <v>-5321463148872204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-5321463148872204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-22172763120300.852</v>
      </c>
      <c r="L5692" s="444">
        <f t="shared" ca="1" si="194"/>
        <v>-5343635911992505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-5343635911992505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-22265149633302.105</v>
      </c>
      <c r="L5693" s="444">
        <f t="shared" ca="1" si="194"/>
        <v>-5365901061625807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-5365901061625807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-22357921090107.527</v>
      </c>
      <c r="L5694" s="444">
        <f t="shared" ca="1" si="194"/>
        <v>-5388258982715915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-5388258982715915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-22451079094649.645</v>
      </c>
      <c r="L5695" s="444">
        <f t="shared" ca="1" si="194"/>
        <v>-5410710061810565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-5410710061810565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-22544625257544.02</v>
      </c>
      <c r="L5696" s="444">
        <f t="shared" ca="1" si="194"/>
        <v>-5433254687068109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-5433254687068109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-22638561196117.121</v>
      </c>
      <c r="L5697" s="444">
        <f t="shared" ca="1" si="194"/>
        <v>-5455893248264226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-5455893248264226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-22732888534434.273</v>
      </c>
      <c r="L5698" s="444">
        <f t="shared" ca="1" si="194"/>
        <v>-5478626136798660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-5478626136798660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-22827608903327.75</v>
      </c>
      <c r="L5699" s="444">
        <f t="shared" ca="1" si="194"/>
        <v>-5501453745701988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-5501453745701988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-22922723940424.949</v>
      </c>
      <c r="L5700" s="444">
        <f t="shared" ca="1" si="194"/>
        <v>-5524376469642413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-5524376469642413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-23018235290176.719</v>
      </c>
      <c r="L5701" s="444">
        <f t="shared" ca="1" si="194"/>
        <v>-5547394704932590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-5547394704932590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-23114144603885.793</v>
      </c>
      <c r="L5702" s="444">
        <f t="shared" ca="1" si="194"/>
        <v>-5570508849536476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-5570508849536476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-23210453539735.316</v>
      </c>
      <c r="L5703" s="444">
        <f t="shared" ca="1" si="194"/>
        <v>-5593719303076211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-5593719303076211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-23307163762817.547</v>
      </c>
      <c r="L5704" s="444">
        <f t="shared" ca="1" si="194"/>
        <v>-5617026466839029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-5617026466839029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-23404276945162.621</v>
      </c>
      <c r="L5705" s="444">
        <f t="shared" ca="1" si="194"/>
        <v>-5640430743784192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-5640430743784192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-23501794765767.465</v>
      </c>
      <c r="L5706" s="444">
        <f t="shared" ca="1" si="194"/>
        <v>-5663932538549959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-5663932538549959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-23599718910624.828</v>
      </c>
      <c r="L5707" s="444">
        <f t="shared" ca="1" si="194"/>
        <v>-5687532257460584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-5687532257460584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-23698051072752.434</v>
      </c>
      <c r="L5708" s="444">
        <f t="shared" ca="1" si="194"/>
        <v>-5711230308533336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-5711230308533336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-23796792952222.234</v>
      </c>
      <c r="L5709" s="444">
        <f t="shared" ca="1" si="194"/>
        <v>-5735027101485558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-5735027101485558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-23895946256189.824</v>
      </c>
      <c r="L5710" s="444">
        <f t="shared" ca="1" si="194"/>
        <v>-5758923047741748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-5758923047741748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-23995512698923.949</v>
      </c>
      <c r="L5711" s="444">
        <f t="shared" ca="1" si="194"/>
        <v>-5782918560440672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-5782918560440672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-24095494001836.133</v>
      </c>
      <c r="L5712" s="444">
        <f t="shared" ca="1" si="194"/>
        <v>-5807014054442508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-5807014054442508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-24195891893510.449</v>
      </c>
      <c r="L5713" s="444">
        <f t="shared" ca="1" si="194"/>
        <v>-5831209946336018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-5831209946336018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-24296708109733.406</v>
      </c>
      <c r="L5714" s="444">
        <f t="shared" ca="1" si="194"/>
        <v>-5855506654445751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-5855506654445751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-24397944393523.961</v>
      </c>
      <c r="L5715" s="444">
        <f t="shared" ca="1" si="194"/>
        <v>-5879904598839275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-5879904598839275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-24499602495163.645</v>
      </c>
      <c r="L5716" s="444">
        <f t="shared" ca="1" si="194"/>
        <v>-5904404201334439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-5904404201334439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-24601684172226.828</v>
      </c>
      <c r="L5717" s="444">
        <f t="shared" ca="1" si="194"/>
        <v>-5929005885506666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-5929005885506666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-24704191189611.109</v>
      </c>
      <c r="L5718" s="444">
        <f t="shared" ca="1" si="194"/>
        <v>-5953710076696277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-5953710076696277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-24807125319567.82</v>
      </c>
      <c r="L5719" s="444">
        <f t="shared" ca="1" si="194"/>
        <v>-5978517202015845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-5978517202015845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-24910488341732.688</v>
      </c>
      <c r="L5720" s="444">
        <f t="shared" ca="1" si="194"/>
        <v>-6003427690357578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-6003427690357578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-25014282043156.574</v>
      </c>
      <c r="L5721" s="444">
        <f t="shared" ca="1" si="194"/>
        <v>-6028441972400735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-6028441972400735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-25118508218336.395</v>
      </c>
      <c r="L5722" s="444">
        <f t="shared" ca="1" si="194"/>
        <v>-6053560480619071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-6053560480619071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-25223168669246.129</v>
      </c>
      <c r="L5723" s="444">
        <f t="shared" ca="1" si="194"/>
        <v>-6078783649288317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-6078783649288317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-25328265205367.988</v>
      </c>
      <c r="L5724" s="444">
        <f t="shared" ca="1" si="194"/>
        <v>-6104111914493685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-6104111914493685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-25433799643723.688</v>
      </c>
      <c r="L5725" s="444">
        <f t="shared" ca="1" si="194"/>
        <v>-6129545714137409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-6129545714137409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-25539773808905.871</v>
      </c>
      <c r="L5726" s="444">
        <f t="shared" ca="1" si="194"/>
        <v>-6155085487946315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-6155085487946315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-25646189533109.645</v>
      </c>
      <c r="L5727" s="444">
        <f t="shared" ca="1" si="194"/>
        <v>-6180731677479425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-6180731677479425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-25753048656164.27</v>
      </c>
      <c r="L5728" s="444">
        <f t="shared" ca="1" si="194"/>
        <v>-6206484726135589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-6206484726135589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-25860353025564.953</v>
      </c>
      <c r="L5729" s="444">
        <f t="shared" ca="1" si="194"/>
        <v>-6232345079161154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-6232345079161154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-25968104496504.809</v>
      </c>
      <c r="L5730" s="444">
        <f t="shared" ca="1" si="194"/>
        <v>-6258313183657659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-6258313183657659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-26076304931906.914</v>
      </c>
      <c r="L5731" s="444">
        <f t="shared" ca="1" si="194"/>
        <v>-6284389488589566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-6284389488589566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-26184956202456.523</v>
      </c>
      <c r="L5732" s="444">
        <f t="shared" ca="1" si="194"/>
        <v>-6310574444792023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-6310574444792023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-26294060186633.43</v>
      </c>
      <c r="L5733" s="444">
        <f t="shared" ca="1" si="194"/>
        <v>-6336868504978656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-6336868504978656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-26403618770744.398</v>
      </c>
      <c r="L5734" s="444">
        <f t="shared" ca="1" si="194"/>
        <v>-6363272123749400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-6363272123749400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-26513633848955.832</v>
      </c>
      <c r="L5735" s="444">
        <f t="shared" ca="1" si="194"/>
        <v>-6389785757598356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-6389785757598356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-26624107323326.484</v>
      </c>
      <c r="L5736" s="444">
        <f t="shared" ca="1" si="194"/>
        <v>-6416409864921682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-6416409864921682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-26735041103840.34</v>
      </c>
      <c r="L5737" s="444">
        <f t="shared" ca="1" si="194"/>
        <v>-6443144906025522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-6443144906025522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-26846437108439.676</v>
      </c>
      <c r="L5738" s="444">
        <f t="shared" ca="1" si="194"/>
        <v>-6469991343133962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-6469991343133962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-26958297263058.176</v>
      </c>
      <c r="L5739" s="444">
        <f t="shared" ca="1" si="194"/>
        <v>-6496949640397020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-6496949640397020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-27070623501654.25</v>
      </c>
      <c r="L5740" s="444">
        <f t="shared" ca="1" si="194"/>
        <v>-6524020263898674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-6524020263898674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-27183417766244.477</v>
      </c>
      <c r="L5741" s="444">
        <f t="shared" ca="1" si="194"/>
        <v>-6551203681664918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-6551203681664918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-27296682006937.156</v>
      </c>
      <c r="L5742" s="444">
        <f t="shared" ca="1" si="194"/>
        <v>-6578500363671855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-6578500363671855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-27410418181966.063</v>
      </c>
      <c r="L5743" s="444">
        <f t="shared" ca="1" si="194"/>
        <v>-6605910781853821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-6605910781853821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-27524628257724.254</v>
      </c>
      <c r="L5744" s="444">
        <f t="shared" ca="1" si="194"/>
        <v>-6633435410111545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-6633435410111545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-27639314208798.105</v>
      </c>
      <c r="L5745" s="444">
        <f t="shared" ca="1" si="194"/>
        <v>-6661074724320343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-6661074724320343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-27754478018001.43</v>
      </c>
      <c r="L5746" s="444">
        <f t="shared" ca="1" si="194"/>
        <v>-6688829202338344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-6688829202338344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-27870121676409.766</v>
      </c>
      <c r="L5747" s="444">
        <f t="shared" ca="1" si="194"/>
        <v>-6716699324014754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-6716699324014754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-27986247183394.809</v>
      </c>
      <c r="L5748" s="444">
        <f t="shared" ca="1" si="194"/>
        <v>-6744685571198149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-6744685571198149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-28102856546658.953</v>
      </c>
      <c r="L5749" s="444">
        <f t="shared" ca="1" si="194"/>
        <v>-6772788427744808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-6772788427744808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-28219951782270.031</v>
      </c>
      <c r="L5750" s="444">
        <f t="shared" ca="1" si="194"/>
        <v>-6801008379527078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-6801008379527078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-28337534914696.156</v>
      </c>
      <c r="L5751" s="444">
        <f t="shared" ca="1" si="194"/>
        <v>-6829345914441774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-6829345914441774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-28455607976840.723</v>
      </c>
      <c r="L5752" s="444">
        <f t="shared" ca="1" si="194"/>
        <v>-6857801522418615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-6857801522418615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-28574173010077.563</v>
      </c>
      <c r="L5753" s="444">
        <f t="shared" ca="1" si="194"/>
        <v>-6886375695428693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-6886375695428693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-28693232064286.219</v>
      </c>
      <c r="L5754" s="444">
        <f t="shared" ca="1" si="194"/>
        <v>-6915068927492979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-6915068927492979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-28812787197887.41</v>
      </c>
      <c r="L5755" s="444">
        <f t="shared" ca="1" si="194"/>
        <v>-6943881714690866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-6943881714690866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-28932840477878.609</v>
      </c>
      <c r="L5756" s="444">
        <f t="shared" ca="1" si="194"/>
        <v>-6972814555168745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-6972814555168745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-29053393979869.77</v>
      </c>
      <c r="L5757" s="444">
        <f t="shared" ca="1" si="194"/>
        <v>-7001867949148615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-7001867949148615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-29174449788119.23</v>
      </c>
      <c r="L5758" s="444">
        <f t="shared" ca="1" si="194"/>
        <v>-7031042398936734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-7031042398936734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-29296009995569.723</v>
      </c>
      <c r="L5759" s="444">
        <f t="shared" ca="1" si="194"/>
        <v>-7060338408932304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-7060338408932304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-29418076703884.598</v>
      </c>
      <c r="L5760" s="444">
        <f t="shared" ca="1" si="194"/>
        <v>-7089756485636189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-7089756485636189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-29540652023484.121</v>
      </c>
      <c r="L5761" s="444">
        <f t="shared" ca="1" si="194"/>
        <v>-7119297137659673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-7119297137659673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-29663738073581.973</v>
      </c>
      <c r="L5762" s="444">
        <f t="shared" ca="1" si="194"/>
        <v>-7148960875733255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-7148960875733255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-29787336982221.895</v>
      </c>
      <c r="L5763" s="444">
        <f t="shared" ca="1" si="194"/>
        <v>-7178748212715477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-7178748212715477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-29911450886314.492</v>
      </c>
      <c r="L5764" s="444">
        <f t="shared" ca="1" si="194"/>
        <v>-7208659663601791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-7208659663601791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-30036081931674.129</v>
      </c>
      <c r="L5765" s="444">
        <f t="shared" ca="1" si="194"/>
        <v>-7238695745533465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-7238695745533465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-30161232273056.098</v>
      </c>
      <c r="L5766" s="444">
        <f t="shared" ca="1" si="194"/>
        <v>-7268856977806521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-7268856977806521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-30286904074193.836</v>
      </c>
      <c r="L5767" s="444">
        <f t="shared" ca="1" si="194"/>
        <v>-7299143881880715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-7299143881880715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-30413099507836.309</v>
      </c>
      <c r="L5768" s="444">
        <f t="shared" ca="1" si="194"/>
        <v>-7329556981388551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-7329556981388551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-30539820755785.633</v>
      </c>
      <c r="L5769" s="444">
        <f t="shared" ca="1" si="194"/>
        <v>-7360096802144337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-7360096802144337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-30667070008934.742</v>
      </c>
      <c r="L5770" s="444">
        <f t="shared" ca="1" si="194"/>
        <v>-7390763872153272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-7390763872153272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-30794849467305.301</v>
      </c>
      <c r="L5771" s="444">
        <f t="shared" ca="1" si="194"/>
        <v>-7421558721620577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-7421558721620577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-30923161340085.738</v>
      </c>
      <c r="L5772" s="444">
        <f t="shared" ca="1" si="194"/>
        <v>-7452481882960663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-7452481882960663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-31052007845669.426</v>
      </c>
      <c r="L5773" s="444">
        <f t="shared" ca="1" si="194"/>
        <v>-7483533890806332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-7483533890806332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-31181391211693.051</v>
      </c>
      <c r="L5774" s="444">
        <f t="shared" ca="1" si="194"/>
        <v>-7514715282018025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-7514715282018025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-31311313675075.105</v>
      </c>
      <c r="L5775" s="444">
        <f t="shared" ca="1" si="194"/>
        <v>-7546026595693100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-7546026595693100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-31441777482054.586</v>
      </c>
      <c r="L5776" s="444">
        <f t="shared" ca="1" si="194"/>
        <v>-7577468373175155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-7577468373175155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-31572784888229.813</v>
      </c>
      <c r="L5777" s="444">
        <f t="shared" ca="1" si="194"/>
        <v>-7609041158063385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-7609041158063385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-31704338158597.441</v>
      </c>
      <c r="L5778" s="444">
        <f t="shared" ca="1" si="194"/>
        <v>-7640745496221982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-7640745496221982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-31836439567591.59</v>
      </c>
      <c r="L5779" s="444">
        <f t="shared" ca="1" si="194"/>
        <v>-7672581935789574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-7672581935789574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-31969091399123.223</v>
      </c>
      <c r="L5780" s="444">
        <f t="shared" ca="1" si="194"/>
        <v>-7704551027188697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-7704551027188697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-32102295946619.57</v>
      </c>
      <c r="L5781" s="444">
        <f t="shared" ca="1" si="194"/>
        <v>-7736653323135317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-7736653323135317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-32236055513063.824</v>
      </c>
      <c r="L5782" s="444">
        <f t="shared" ca="1" si="194"/>
        <v>-7768889378648381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-7768889378648381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-32370372411034.918</v>
      </c>
      <c r="L5783" s="444">
        <f t="shared" ca="1" si="194"/>
        <v>-7801259751059416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-7801259751059416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-32505248962747.566</v>
      </c>
      <c r="L5784" s="444">
        <f t="shared" ca="1" si="194"/>
        <v>-7833765000022164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-7833765000022164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-32640687500092.355</v>
      </c>
      <c r="L5785" s="444">
        <f t="shared" ca="1" si="194"/>
        <v>-7866405687522256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-7866405687522256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-32776690364676.063</v>
      </c>
      <c r="L5786" s="444">
        <f t="shared" ca="1" si="194"/>
        <v>-7899182377886932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-7899182377886932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-32913259907862.215</v>
      </c>
      <c r="L5787" s="444">
        <f t="shared" ca="1" si="194"/>
        <v>-7932095637794794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-7932095637794794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-33050398490811.637</v>
      </c>
      <c r="L5788" s="444">
        <f t="shared" ca="1" si="194"/>
        <v>-7965146036285606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-7965146036285606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-33188108484523.363</v>
      </c>
      <c r="L5789" s="444">
        <f t="shared" ca="1" si="194"/>
        <v>-7998334144770129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-7998334144770129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-33326392269875.535</v>
      </c>
      <c r="L5790" s="444">
        <f t="shared" ca="1" si="194"/>
        <v>-8031660537040005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-8031660537040005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-33465252237666.691</v>
      </c>
      <c r="L5791" s="444">
        <f t="shared" ca="1" si="194"/>
        <v>-8065125789277672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-8065125789277672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-33604690788656.969</v>
      </c>
      <c r="L5792" s="444">
        <f t="shared" ca="1" si="194"/>
        <v>-8098730480066329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-8098730480066329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-33744710333609.699</v>
      </c>
      <c r="L5793" s="444">
        <f t="shared" ca="1" si="194"/>
        <v>-8132475190399939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-8132475190399939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-33885313293333.074</v>
      </c>
      <c r="L5794" s="444">
        <f t="shared" ca="1" si="194"/>
        <v>-8166360503693272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-8166360503693272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-34026502098721.965</v>
      </c>
      <c r="L5795" s="444">
        <f t="shared" ca="1" si="194"/>
        <v>-8200387005791994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-8200387005791994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-34168279190799.98</v>
      </c>
      <c r="L5796" s="444">
        <f t="shared" ca="1" si="194"/>
        <v>-8234555284982794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-8234555284982794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-34310647020761.641</v>
      </c>
      <c r="L5797" s="444">
        <f t="shared" ca="1" si="194"/>
        <v>-8268865932003556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-8268865932003556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-34453608050014.816</v>
      </c>
      <c r="L5798" s="444">
        <f t="shared" ca="1" si="194"/>
        <v>-8303319540053571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-8303319540053571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-34597164750223.211</v>
      </c>
      <c r="L5799" s="444">
        <f t="shared" ca="1" si="194"/>
        <v>-8337916704803794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-8337916704803794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-34741319603349.141</v>
      </c>
      <c r="L5800" s="444">
        <f t="shared" ca="1" si="194"/>
        <v>-8372658024407143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-8372658024407143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-34886075101696.434</v>
      </c>
      <c r="L5801" s="444">
        <f t="shared" ca="1" si="194"/>
        <v>-8407544099508839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-8407544099508839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-35031433747953.496</v>
      </c>
      <c r="L5802" s="444">
        <f t="shared" ca="1" si="194"/>
        <v>-8442575533256792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-8442575533256792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-35177398055236.629</v>
      </c>
      <c r="L5803" s="444">
        <f t="shared" ca="1" si="194"/>
        <v>-8477752931312029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-8477752931312029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-35323970547133.461</v>
      </c>
      <c r="L5804" s="444">
        <f t="shared" ca="1" si="194"/>
        <v>-8513076901859162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-8513076901859162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-35471153757746.508</v>
      </c>
      <c r="L5805" s="444">
        <f t="shared" ca="1" si="194"/>
        <v>-8548548055616909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-8548548055616909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-35618950231737.117</v>
      </c>
      <c r="L5806" s="444">
        <f t="shared" ca="1" si="194"/>
        <v>-8584167005848646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-8584167005848646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-35767362524369.359</v>
      </c>
      <c r="L5807" s="444">
        <f t="shared" ca="1" si="194"/>
        <v>-8619934368373015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-8619934368373015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-35916393201554.227</v>
      </c>
      <c r="L5808" s="444">
        <f t="shared" ca="1" si="194"/>
        <v>-8655850761574569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-8655850761574569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-36066044839894.039</v>
      </c>
      <c r="L5809" s="444">
        <f t="shared" ca="1" si="194"/>
        <v>-8691916806414463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-8691916806414463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-36216320026726.922</v>
      </c>
      <c r="L5810" s="444">
        <f t="shared" ca="1" si="194"/>
        <v>-8728133126441190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-8728133126441190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-36367221360171.625</v>
      </c>
      <c r="L5811" s="444">
        <f t="shared" ca="1" si="194"/>
        <v>-8764500347801362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-8764500347801362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-36518751449172.344</v>
      </c>
      <c r="L5812" s="444">
        <f t="shared" ca="1" si="194"/>
        <v>-8801019099250534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-8801019099250534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-36670912913543.891</v>
      </c>
      <c r="L5813" s="444">
        <f t="shared" ca="1" si="194"/>
        <v>-8837690012164078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-8837690012164078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-36823708384016.992</v>
      </c>
      <c r="L5814" s="444">
        <f t="shared" ca="1" si="194"/>
        <v>-8874513720548095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-8874513720548095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-36977140502283.727</v>
      </c>
      <c r="L5815" s="444">
        <f t="shared" ca="1" si="194"/>
        <v>-8911490861050379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-8911490861050379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-37131211921043.242</v>
      </c>
      <c r="L5816" s="444">
        <f t="shared" ca="1" si="194"/>
        <v>-8948622072971422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-8948622072971422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-37285925304047.594</v>
      </c>
      <c r="L5817" s="444">
        <f t="shared" ca="1" si="194"/>
        <v>-8985907998275470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-8985907998275470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-37441283326147.789</v>
      </c>
      <c r="L5818" s="444">
        <f t="shared" ca="1" si="194"/>
        <v>-9023349281601618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-9023349281601618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-37597288673340.078</v>
      </c>
      <c r="L5819" s="444">
        <f t="shared" ca="1" si="194"/>
        <v>-9060946570274958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-9060946570274958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-37753944042812.328</v>
      </c>
      <c r="L5820" s="444">
        <f t="shared" ca="1" si="194"/>
        <v>-9098700514317770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-9098700514317770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-37911252142990.711</v>
      </c>
      <c r="L5821" s="444">
        <f t="shared" ca="1" si="194"/>
        <v>-9136611766460760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-9136611766460760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-38069215693586.5</v>
      </c>
      <c r="L5822" s="444">
        <f t="shared" ca="1" si="194"/>
        <v>-9174680982154346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-9174680982154346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-38227837425643.109</v>
      </c>
      <c r="L5823" s="444">
        <f t="shared" ca="1" si="194"/>
        <v>-9212908819579990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-9212908819579990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-38387120081583.289</v>
      </c>
      <c r="L5824" s="444">
        <f t="shared" ca="1" si="194"/>
        <v>-9251295939661574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-9251295939661574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-38547066415256.555</v>
      </c>
      <c r="L5825" s="444">
        <f t="shared" ca="1" si="194"/>
        <v>-9289843006076830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-9289843006076830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-38707679191986.789</v>
      </c>
      <c r="L5826" s="444">
        <f t="shared" ca="1" si="194"/>
        <v>-9328550685268816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-9328550685268816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-38868961188620.063</v>
      </c>
      <c r="L5827" s="444">
        <f t="shared" ca="1" si="194"/>
        <v>-9367419646457436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-9367419646457436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-39030915193572.648</v>
      </c>
      <c r="L5828" s="444">
        <f t="shared" ca="1" si="194"/>
        <v>-9406450561651008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-9406450561651008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-39193544006879.203</v>
      </c>
      <c r="L5829" s="444">
        <f t="shared" ca="1" si="194"/>
        <v>-9445644105657888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-9445644105657888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-39356850440241.203</v>
      </c>
      <c r="L5830" s="444">
        <f t="shared" ca="1" si="194"/>
        <v>-9485000956098130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-9485000956098130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-39520837317075.539</v>
      </c>
      <c r="L5831" s="444">
        <f t="shared" ca="1" si="194"/>
        <v>-9524521793415206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-9524521793415206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-39685507472563.359</v>
      </c>
      <c r="L5832" s="444">
        <f t="shared" ca="1" si="194"/>
        <v>-9564207300887770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-9564207300887770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-39850863753699.039</v>
      </c>
      <c r="L5833" s="444">
        <f t="shared" ca="1" si="194"/>
        <v>-9604058164641470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-9604058164641470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-40016909019339.461</v>
      </c>
      <c r="L5834" s="444">
        <f t="shared" ca="1" si="194"/>
        <v>-9644075073660810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-9644075073660810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-40183646140253.375</v>
      </c>
      <c r="L5835" s="444">
        <f t="shared" ca="1" si="194"/>
        <v>-9684258719801064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-9684258719801064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-40351077999171.102</v>
      </c>
      <c r="L5836" s="444">
        <f t="shared" ca="1" si="194"/>
        <v>-9724609797800236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-9724609797800236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-40519207490834.313</v>
      </c>
      <c r="L5837" s="444">
        <f t="shared" ca="1" si="194"/>
        <v>-9765129005291070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-9765129005291070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-40688037522046.125</v>
      </c>
      <c r="L5838" s="444">
        <f t="shared" ca="1" si="194"/>
        <v>-9805817042813116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-9805817042813116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-40857571011721.313</v>
      </c>
      <c r="L5839" s="444">
        <f t="shared" ca="1" si="194"/>
        <v>-9846674613824838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-9846674613824838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-41027810890936.828</v>
      </c>
      <c r="L5840" s="444">
        <f t="shared" ca="1" si="194"/>
        <v>-9887702424715774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-9887702424715774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-41198760102982.391</v>
      </c>
      <c r="L5841" s="444">
        <f t="shared" ca="1" si="194"/>
        <v>-9928901184818756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-9928901184818756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-41370421603411.484</v>
      </c>
      <c r="L5842" s="444">
        <f t="shared" ca="1" si="194"/>
        <v>-9970271606422168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-9970271606422168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-41542798360092.367</v>
      </c>
      <c r="L5843" s="444">
        <f t="shared" ca="1" si="194"/>
        <v>-1.001181440478226E+16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-1.001181440478226E+16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-41715893353259.414</v>
      </c>
      <c r="L5844" s="444">
        <f t="shared" ca="1" si="194"/>
        <v>-1.005353029813552E+16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-1.005353029813552E+16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-41889709575564.664</v>
      </c>
      <c r="L5845" s="444">
        <f t="shared" ca="1" si="194"/>
        <v>-1.0095420007711084E+16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-1.0095420007711084E+16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-42064250032129.516</v>
      </c>
      <c r="L5846" s="444">
        <f t="shared" ca="1" si="194"/>
        <v>-1.0137484257743214E+16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-1.0137484257743214E+16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-42239517740596.727</v>
      </c>
      <c r="L5847" s="444">
        <f t="shared" ca="1" si="194"/>
        <v>-1.017972377548381E+16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-1.017972377548381E+16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-42415515731182.539</v>
      </c>
      <c r="L5848" s="444">
        <f t="shared" ca="1" si="194"/>
        <v>-1.0222139291214992E+16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-1.0222139291214992E+16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-42592247046729.133</v>
      </c>
      <c r="L5849" s="444">
        <f t="shared" ca="1" si="194"/>
        <v>-1.0264731538261722E+16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-1.0264731538261722E+16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-42769714742757.172</v>
      </c>
      <c r="L5850" s="444">
        <f t="shared" ca="1" si="194"/>
        <v>-1.030750125300448E+16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-1.030750125300448E+16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-42947921887518.664</v>
      </c>
      <c r="L5851" s="444">
        <f t="shared" ca="1" si="194"/>
        <v>-1.0350449174891998E+16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-1.0350449174891998E+16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-43126871562049.992</v>
      </c>
      <c r="L5852" s="444">
        <f t="shared" ca="1" si="194"/>
        <v>-1.0393576046454048E+16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-1.0393576046454048E+16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-43306566860225.203</v>
      </c>
      <c r="L5853" s="444">
        <f t="shared" ca="1" si="194"/>
        <v>-1.0436882613314274E+16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-1.0436882613314274E+16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-43487010888809.477</v>
      </c>
      <c r="L5854" s="444">
        <f t="shared" ca="1" si="194"/>
        <v>-1.0480369624203084E+16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-1.0480369624203084E+16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-43668206767512.852</v>
      </c>
      <c r="L5855" s="444">
        <f t="shared" ca="1" si="194"/>
        <v>-1.0524037830970596E+16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-1.0524037830970596E+16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-43850157629044.148</v>
      </c>
      <c r="L5856" s="444">
        <f t="shared" ca="1" si="194"/>
        <v>-1.056788798859964E+16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-1.056788798859964E+16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-44032866619165.164</v>
      </c>
      <c r="L5857" s="444">
        <f t="shared" ca="1" si="194"/>
        <v>-1.0611920855218806E+16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-1.0611920855218806E+16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-44216336896745.023</v>
      </c>
      <c r="L5858" s="444">
        <f t="shared" ca="1" si="194"/>
        <v>-1.0656137192115552E+16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-1.0656137192115552E+16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-44400571633814.797</v>
      </c>
      <c r="L5859" s="444">
        <f t="shared" ca="1" si="194"/>
        <v>-1.0700537763749366E+16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-1.0700537763749366E+16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-44585574015622.359</v>
      </c>
      <c r="L5860" s="444">
        <f t="shared" ca="1" si="194"/>
        <v>-1.0745123337764988E+16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-1.0745123337764988E+16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-44771347240687.453</v>
      </c>
      <c r="L5861" s="444">
        <f t="shared" ca="1" si="194"/>
        <v>-1.0789894685005676E+16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-1.0789894685005676E+16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-44957894520856.984</v>
      </c>
      <c r="L5862" s="444">
        <f t="shared" ca="1" si="194"/>
        <v>-1.0834852579526532E+16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-1.0834852579526532E+16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-45145219081360.547</v>
      </c>
      <c r="L5863" s="444">
        <f t="shared" ca="1" si="194"/>
        <v>-1.0879997798607892E+16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-1.0879997798607892E+16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-45333324160866.219</v>
      </c>
      <c r="L5864" s="444">
        <f t="shared" ca="1" si="194"/>
        <v>-1.0925331122768758E+16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-1.0925331122768758E+16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-45522213011536.492</v>
      </c>
      <c r="L5865" s="444">
        <f t="shared" ca="1" si="194"/>
        <v>-1.0970853335780294E+16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-1.0970853335780294E+16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-45711888899084.555</v>
      </c>
      <c r="L5866" s="444">
        <f t="shared" ca="1" si="194"/>
        <v>-1.1016565224679378E+16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-1.1016565224679378E+16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-45902355102830.742</v>
      </c>
      <c r="L5867" s="444">
        <f t="shared" ca="1" si="194"/>
        <v>-1.1062467579782208E+16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-1.1062467579782208E+16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-46093614915759.203</v>
      </c>
      <c r="L5868" s="444">
        <f t="shared" ca="1" si="194"/>
        <v>-1.1108561194697968E+16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-1.1108561194697968E+16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-46285671644574.867</v>
      </c>
      <c r="L5869" s="444">
        <f t="shared" ca="1" si="194"/>
        <v>-1.1154846866342542E+16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-1.1154846866342542E+16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-46478528609760.594</v>
      </c>
      <c r="L5870" s="444">
        <f t="shared" ca="1" si="194"/>
        <v>-1.1201325394952302E+16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-1.1201325394952302E+16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-46672189145634.594</v>
      </c>
      <c r="L5871" s="444">
        <f t="shared" ca="1" si="194"/>
        <v>-1.1247997584097936E+16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-1.1247997584097936E+16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-46866656600408.063</v>
      </c>
      <c r="L5872" s="444">
        <f t="shared" ca="1" si="194"/>
        <v>-1.1294864240698344E+16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-1.1294864240698344E+16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-47061934336243.102</v>
      </c>
      <c r="L5873" s="444">
        <f t="shared" ref="L5873:L6127" ca="1" si="199">I5873-J5873+K5873</f>
        <v>-1.1341926175034588E+16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-1.1341926175034588E+16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-47258025729310.781</v>
      </c>
      <c r="L5874" s="444">
        <f t="shared" ca="1" si="199"/>
        <v>-1.1389184200763898E+16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-1.1389184200763898E+16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-47454934169849.578</v>
      </c>
      <c r="L5875" s="444">
        <f t="shared" ca="1" si="199"/>
        <v>-1.1436639134933748E+16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-1.1436639134933748E+16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-47652663062223.953</v>
      </c>
      <c r="L5876" s="444">
        <f t="shared" ca="1" si="199"/>
        <v>-1.1484291797995972E+16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-1.1484291797995972E+16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-47851215824983.219</v>
      </c>
      <c r="L5877" s="444">
        <f t="shared" ca="1" si="199"/>
        <v>-1.1532143013820956E+16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-1.1532143013820956E+16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-48050595890920.648</v>
      </c>
      <c r="L5878" s="444">
        <f t="shared" ca="1" si="199"/>
        <v>-1.1580193609711876E+16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-1.1580193609711876E+16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-48250806707132.813</v>
      </c>
      <c r="L5879" s="444">
        <f t="shared" ca="1" si="199"/>
        <v>-1.1628444416419008E+16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-1.1628444416419008E+16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-48451851735079.203</v>
      </c>
      <c r="L5880" s="444">
        <f t="shared" ca="1" si="199"/>
        <v>-1.1676896268154088E+16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-1.1676896268154088E+16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-48653734450642.031</v>
      </c>
      <c r="L5881" s="444">
        <f t="shared" ca="1" si="199"/>
        <v>-1.172555000260473E+16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-1.172555000260473E+16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-48856458344186.375</v>
      </c>
      <c r="L5882" s="444">
        <f t="shared" ca="1" si="199"/>
        <v>-1.1774406460948916E+16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-1.1774406460948916E+16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-49060026920620.484</v>
      </c>
      <c r="L5883" s="444">
        <f t="shared" ca="1" si="199"/>
        <v>-1.1823466487869536E+16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-1.1823466487869536E+16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-49264443699456.398</v>
      </c>
      <c r="L5884" s="444">
        <f t="shared" ca="1" si="199"/>
        <v>-1.1872730931568992E+16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-1.1872730931568992E+16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-49469712214870.797</v>
      </c>
      <c r="L5885" s="444">
        <f t="shared" ca="1" si="199"/>
        <v>-1.1922200643783862E+16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-1.1922200643783862E+16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-49675836015766.094</v>
      </c>
      <c r="L5886" s="444">
        <f t="shared" ca="1" si="199"/>
        <v>-1.1971876479799628E+16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-1.1971876479799628E+16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-49882818665831.781</v>
      </c>
      <c r="L5887" s="444">
        <f t="shared" ca="1" si="199"/>
        <v>-1.202175929846546E+16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-1.202175929846546E+16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-50090663743606.086</v>
      </c>
      <c r="L5888" s="444">
        <f t="shared" ca="1" si="199"/>
        <v>-1.2071849962209066E+16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-1.2071849962209066E+16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-50299374842537.773</v>
      </c>
      <c r="L5889" s="444">
        <f t="shared" ca="1" si="199"/>
        <v>-1.2122149337051604E+16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-1.2122149337051604E+16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-50508955571048.352</v>
      </c>
      <c r="L5890" s="444">
        <f t="shared" ca="1" si="199"/>
        <v>-1.2172658292622652E+16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-1.2172658292622652E+16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-50719409552594.383</v>
      </c>
      <c r="L5891" s="444">
        <f t="shared" ca="1" si="199"/>
        <v>-1.2223377702175246E+16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-1.2223377702175246E+16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-50930740425730.188</v>
      </c>
      <c r="L5892" s="444">
        <f t="shared" ca="1" si="199"/>
        <v>-1.2274308442600976E+16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-1.2274308442600976E+16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-51142951844170.734</v>
      </c>
      <c r="L5893" s="444">
        <f t="shared" ca="1" si="199"/>
        <v>-1.2325451394445146E+16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-1.2325451394445146E+16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-51356047476854.773</v>
      </c>
      <c r="L5894" s="444">
        <f t="shared" ca="1" si="199"/>
        <v>-1.2376807441922E+16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-1.2376807441922E+16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-51570031008008.336</v>
      </c>
      <c r="L5895" s="444">
        <f t="shared" ca="1" si="199"/>
        <v>-1.2428377472930008E+16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-1.2428377472930008E+16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-51784906137208.367</v>
      </c>
      <c r="L5896" s="444">
        <f t="shared" ca="1" si="199"/>
        <v>-1.2480162379067216E+16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-1.2480162379067216E+16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-52000676579446.734</v>
      </c>
      <c r="L5897" s="444">
        <f t="shared" ca="1" si="199"/>
        <v>-1.2532163055646662E+16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-1.2532163055646662E+16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-52217346065194.422</v>
      </c>
      <c r="L5898" s="444">
        <f t="shared" ca="1" si="199"/>
        <v>-1.2584380401711856E+16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-1.2584380401711856E+16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-52434918340466.063</v>
      </c>
      <c r="L5899" s="444">
        <f t="shared" ca="1" si="199"/>
        <v>-1.2636815320052322E+16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-1.2636815320052322E+16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-52653397166884.672</v>
      </c>
      <c r="L5900" s="444">
        <f t="shared" ca="1" si="199"/>
        <v>-1.2689468717219206E+16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-1.2689468717219206E+16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-52872786321746.688</v>
      </c>
      <c r="L5901" s="444">
        <f t="shared" ca="1" si="199"/>
        <v>-1.2742341503540952E+16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-1.2742341503540952E+16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-53093089598087.297</v>
      </c>
      <c r="L5902" s="444">
        <f t="shared" ca="1" si="199"/>
        <v>-1.279543459313904E+16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-1.279543459313904E+16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-53314310804746</v>
      </c>
      <c r="L5903" s="444">
        <f t="shared" ca="1" si="199"/>
        <v>-1.2848748903943786E+16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-1.2848748903943786E+16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-53536453766432.438</v>
      </c>
      <c r="L5904" s="444">
        <f t="shared" ca="1" si="199"/>
        <v>-1.2902285357710218E+16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-1.2902285357710218E+16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-53759522323792.578</v>
      </c>
      <c r="L5905" s="444">
        <f t="shared" ca="1" si="199"/>
        <v>-1.295604488003401E+16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-1.295604488003401E+16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-53983520333475.039</v>
      </c>
      <c r="L5906" s="444">
        <f t="shared" ca="1" si="199"/>
        <v>-1.3010028400367486E+16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-1.3010028400367486E+16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-54208451668197.859</v>
      </c>
      <c r="L5907" s="444">
        <f t="shared" ca="1" si="199"/>
        <v>-1.3064236852035684E+16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-1.3064236852035684E+16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-54434320216815.352</v>
      </c>
      <c r="L5908" s="444">
        <f t="shared" ca="1" si="199"/>
        <v>-1.31186711722525E+16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-1.31186711722525E+16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-54661129884385.414</v>
      </c>
      <c r="L5909" s="444">
        <f t="shared" ca="1" si="199"/>
        <v>-1.3173332302136886E+16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-1.3173332302136886E+16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-54888884592237.023</v>
      </c>
      <c r="L5910" s="444">
        <f t="shared" ca="1" si="199"/>
        <v>-1.3228221186729124E+16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-1.3228221186729124E+16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-55117588278038.016</v>
      </c>
      <c r="L5911" s="444">
        <f t="shared" ca="1" si="199"/>
        <v>-1.3283338775007162E+16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-1.3283338775007162E+16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-55347244895863.172</v>
      </c>
      <c r="L5912" s="444">
        <f t="shared" ca="1" si="199"/>
        <v>-1.3338686019903026E+16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-1.3338686019903026E+16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-55577858416262.609</v>
      </c>
      <c r="L5913" s="444">
        <f t="shared" ca="1" si="199"/>
        <v>-1.3394263878319288E+16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-1.3394263878319288E+16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-55809432826330.367</v>
      </c>
      <c r="L5914" s="444">
        <f t="shared" ca="1" si="199"/>
        <v>-1.3450073311145618E+16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-1.3450073311145618E+16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-56041972129773.406</v>
      </c>
      <c r="L5915" s="444">
        <f t="shared" ca="1" si="199"/>
        <v>-1.3506115283275392E+16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-1.3506115283275392E+16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-56275480346980.797</v>
      </c>
      <c r="L5916" s="444">
        <f t="shared" ca="1" si="199"/>
        <v>-1.3562390763622372E+16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-1.3562390763622372E+16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-56509961515093.219</v>
      </c>
      <c r="L5917" s="444">
        <f t="shared" ca="1" si="199"/>
        <v>-1.3618900725137466E+16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-1.3618900725137466E+16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-56745419688072.773</v>
      </c>
      <c r="L5918" s="444">
        <f t="shared" ca="1" si="199"/>
        <v>-1.3675646144825538E+16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-1.3675646144825538E+16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-56981858936773.07</v>
      </c>
      <c r="L5919" s="444">
        <f t="shared" ca="1" si="199"/>
        <v>-1.3732628003762312E+16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-1.3732628003762312E+16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-57219283349009.633</v>
      </c>
      <c r="L5920" s="444">
        <f t="shared" ca="1" si="199"/>
        <v>-1.3789847287111322E+16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-1.3789847287111322E+16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-57457697029630.508</v>
      </c>
      <c r="L5921" s="444">
        <f t="shared" ca="1" si="199"/>
        <v>-1.3847304984140952E+16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-1.3847304984140952E+16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-57697104100587.297</v>
      </c>
      <c r="L5922" s="444">
        <f t="shared" ca="1" si="199"/>
        <v>-1.390500208824154E+16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-1.390500208824154E+16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-57937508701006.414</v>
      </c>
      <c r="L5923" s="444">
        <f t="shared" ca="1" si="199"/>
        <v>-1.3962939596942546E+16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-1.3962939596942546E+16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-58178914987260.609</v>
      </c>
      <c r="L5924" s="444">
        <f t="shared" ca="1" si="199"/>
        <v>-1.4021118511929806E+16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-1.4021118511929806E+16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-58421327133040.859</v>
      </c>
      <c r="L5925" s="444">
        <f t="shared" ca="1" si="199"/>
        <v>-1.4079539839062846E+16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-1.4079539839062846E+16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-58664749329428.531</v>
      </c>
      <c r="L5926" s="444">
        <f t="shared" ca="1" si="199"/>
        <v>-1.4138204588392274E+16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-1.4138204588392274E+16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-58909185784967.813</v>
      </c>
      <c r="L5927" s="444">
        <f t="shared" ca="1" si="199"/>
        <v>-1.4197113774177242E+16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-1.4197113774177242E+16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-59154640725738.508</v>
      </c>
      <c r="L5928" s="444">
        <f t="shared" ca="1" si="199"/>
        <v>-1.425626841490298E+16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-1.425626841490298E+16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-59401118395429.094</v>
      </c>
      <c r="L5929" s="444">
        <f t="shared" ca="1" si="199"/>
        <v>-1.431566953329841E+16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-1.431566953329841E+16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-59648623055410.039</v>
      </c>
      <c r="L5930" s="444">
        <f t="shared" ca="1" si="199"/>
        <v>-1.437531815635382E+16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-1.437531815635382E+16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-59897158984807.586</v>
      </c>
      <c r="L5931" s="444">
        <f t="shared" ca="1" si="199"/>
        <v>-1.4435215315338628E+16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-1.4435215315338628E+16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-60146730480577.617</v>
      </c>
      <c r="L5932" s="444">
        <f t="shared" ca="1" si="199"/>
        <v>-1.4495362045819206E+16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-1.4495362045819206E+16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-60397341857580.023</v>
      </c>
      <c r="L5933" s="444">
        <f t="shared" ca="1" si="199"/>
        <v>-1.4555759387676786E+16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-1.4555759387676786E+16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-60648997448653.273</v>
      </c>
      <c r="L5934" s="444">
        <f t="shared" ca="1" si="199"/>
        <v>-1.461640838512544E+16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-1.461640838512544E+16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-60901701604689.336</v>
      </c>
      <c r="L5935" s="444">
        <f t="shared" ca="1" si="199"/>
        <v>-1.467731008673013E+16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-1.467731008673013E+16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-61155458694708.867</v>
      </c>
      <c r="L5936" s="444">
        <f t="shared" ca="1" si="199"/>
        <v>-1.4738465545424838E+16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-1.4738465545424838E+16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-61410273105936.836</v>
      </c>
      <c r="L5937" s="444">
        <f t="shared" ca="1" si="199"/>
        <v>-1.4799875818530774E+16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-1.4799875818530774E+16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-61666149243878.227</v>
      </c>
      <c r="L5938" s="444">
        <f t="shared" ca="1" si="199"/>
        <v>-1.4861541967774652E+16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-1.4861541967774652E+16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-61923091532394.383</v>
      </c>
      <c r="L5939" s="444">
        <f t="shared" ca="1" si="199"/>
        <v>-1.4923465059307046E+16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-1.4923465059307046E+16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-62181104413779.367</v>
      </c>
      <c r="L5940" s="444">
        <f t="shared" ca="1" si="199"/>
        <v>-1.4985646163720826E+16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-1.4985646163720826E+16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-62440192348836.773</v>
      </c>
      <c r="L5941" s="444">
        <f t="shared" ca="1" si="199"/>
        <v>-1.5048086356069662E+16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-1.5048086356069662E+16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-62700359816956.93</v>
      </c>
      <c r="L5942" s="444">
        <f t="shared" ca="1" si="199"/>
        <v>-1.5110786715886618E+16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-1.5110786715886618E+16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-62961611316194.242</v>
      </c>
      <c r="L5943" s="444">
        <f t="shared" ca="1" si="199"/>
        <v>-1.5173748327202812E+16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-1.5173748327202812E+16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-63223951363345.055</v>
      </c>
      <c r="L5944" s="444">
        <f t="shared" ca="1" si="199"/>
        <v>-1.5236972278566158E+16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-1.5236972278566158E+16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-63487384494025.656</v>
      </c>
      <c r="L5945" s="444">
        <f t="shared" ca="1" si="199"/>
        <v>-1.5300459663060184E+16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-1.5300459663060184E+16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-63751915262750.766</v>
      </c>
      <c r="L5946" s="444">
        <f t="shared" ca="1" si="199"/>
        <v>-1.5364211578322934E+16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-1.5364211578322934E+16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-64017548243012.219</v>
      </c>
      <c r="L5947" s="444">
        <f t="shared" ca="1" si="199"/>
        <v>-1.5428229126565946E+16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-1.5428229126565946E+16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-64284288027358.109</v>
      </c>
      <c r="L5948" s="444">
        <f t="shared" ca="1" si="199"/>
        <v>-1.5492513414593304E+16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-1.5492513414593304E+16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-64552139227472.102</v>
      </c>
      <c r="L5949" s="444">
        <f t="shared" ca="1" si="199"/>
        <v>-1.5557065553820776E+16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-1.5557065553820776E+16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-64821106474253.234</v>
      </c>
      <c r="L5950" s="444">
        <f t="shared" ca="1" si="199"/>
        <v>-1.562188666029503E+16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-1.562188666029503E+16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-65091194417895.945</v>
      </c>
      <c r="L5951" s="444">
        <f t="shared" ca="1" si="199"/>
        <v>-1.5686977854712926E+16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-1.5686977854712926E+16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-65362407727970.523</v>
      </c>
      <c r="L5952" s="444">
        <f t="shared" ca="1" si="199"/>
        <v>-1.5752340262440896E+16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-1.5752340262440896E+16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-65634751093503.727</v>
      </c>
      <c r="L5953" s="444">
        <f t="shared" ca="1" si="199"/>
        <v>-1.58179750135344E+16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-1.58179750135344E+16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-65908229223059.992</v>
      </c>
      <c r="L5954" s="444">
        <f t="shared" ca="1" si="199"/>
        <v>-1.588388324275746E+16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-1.588388324275746E+16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-66182846844822.758</v>
      </c>
      <c r="L5955" s="444">
        <f t="shared" ca="1" si="199"/>
        <v>-1.5950066089602282E+16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-1.5950066089602282E+16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-66458608706676.172</v>
      </c>
      <c r="L5956" s="444">
        <f t="shared" ca="1" si="199"/>
        <v>-1.6016524698308958E+16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-1.6016524698308958E+16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-66735519576287.32</v>
      </c>
      <c r="L5957" s="444">
        <f t="shared" ca="1" si="199"/>
        <v>-1.6083260217885246E+16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-1.6083260217885246E+16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-67013584241188.523</v>
      </c>
      <c r="L5958" s="444">
        <f t="shared" ca="1" si="199"/>
        <v>-1.6150273802126434E+16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-1.6150273802126434E+16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-67292807508860.141</v>
      </c>
      <c r="L5959" s="444">
        <f t="shared" ca="1" si="199"/>
        <v>-1.6217566609635294E+16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-1.6217566609635294E+16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-67573194206813.734</v>
      </c>
      <c r="L5960" s="444">
        <f t="shared" ca="1" si="199"/>
        <v>-1.6285139803842108E+16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-1.6285139803842108E+16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-67854749182675.445</v>
      </c>
      <c r="L5961" s="444">
        <f t="shared" ca="1" si="199"/>
        <v>-1.6352994553024784E+16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-1.6352994553024784E+16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-68137477304269.938</v>
      </c>
      <c r="L5962" s="444">
        <f t="shared" ca="1" si="199"/>
        <v>-1.6421132030329054E+16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-1.6421132030329054E+16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-68421383459704.391</v>
      </c>
      <c r="L5963" s="444">
        <f t="shared" ca="1" si="199"/>
        <v>-1.6489553413788758E+16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-1.6489553413788758E+16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-68706472557453.156</v>
      </c>
      <c r="L5964" s="444">
        <f t="shared" ca="1" si="199"/>
        <v>-1.6558259886346212E+16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-1.6558259886346212E+16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-68992749526442.547</v>
      </c>
      <c r="L5965" s="444">
        <f t="shared" ca="1" si="199"/>
        <v>-1.6627252635872654E+16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-1.6627252635872654E+16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-69280219316136.063</v>
      </c>
      <c r="L5966" s="444">
        <f t="shared" ca="1" si="199"/>
        <v>-1.669653285518879E+16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-1.669653285518879E+16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-69568886896619.945</v>
      </c>
      <c r="L5967" s="444">
        <f t="shared" ca="1" si="199"/>
        <v>-1.676610174208541E+16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-1.676610174208541E+16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-69858757258689.211</v>
      </c>
      <c r="L5968" s="444">
        <f t="shared" ca="1" si="199"/>
        <v>-1.68359604993441E+16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-1.68359604993441E+16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-70149835413933.75</v>
      </c>
      <c r="L5969" s="444">
        <f t="shared" ca="1" si="199"/>
        <v>-1.6906110334758034E+16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-1.6906110334758034E+16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-70442126394825.141</v>
      </c>
      <c r="L5970" s="444">
        <f t="shared" ca="1" si="199"/>
        <v>-1.697655246115286E+16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-1.697655246115286E+16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-70735635254803.578</v>
      </c>
      <c r="L5971" s="444">
        <f t="shared" ca="1" si="199"/>
        <v>-1.7047288096407664E+16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-1.7047288096407664E+16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-71030367068365.25</v>
      </c>
      <c r="L5972" s="444">
        <f t="shared" ca="1" si="199"/>
        <v>-1.711831846347603E+16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-1.711831846347603E+16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-71326326931150.125</v>
      </c>
      <c r="L5973" s="444">
        <f t="shared" ca="1" si="199"/>
        <v>-1.718964479040718E+16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-1.718964479040718E+16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-71623519960029.922</v>
      </c>
      <c r="L5974" s="444">
        <f t="shared" ca="1" si="199"/>
        <v>-1.726126831036721E+16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-1.726126831036721E+16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-71921951293196.703</v>
      </c>
      <c r="L5975" s="444">
        <f t="shared" ca="1" si="199"/>
        <v>-1.7333190261660406E+16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-1.7333190261660406E+16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-72221626090251.688</v>
      </c>
      <c r="L5976" s="444">
        <f t="shared" ca="1" si="199"/>
        <v>-1.7405411887750658E+16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-1.7405411887750658E+16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-72522549532294.406</v>
      </c>
      <c r="L5977" s="444">
        <f t="shared" ca="1" si="199"/>
        <v>-1.7477934437282952E+16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-1.7477934437282952E+16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-72824726822012.297</v>
      </c>
      <c r="L5978" s="444">
        <f t="shared" ca="1" si="199"/>
        <v>-1.7550759164104964E+16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-1.7550759164104964E+16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-73128163183770.688</v>
      </c>
      <c r="L5979" s="444">
        <f t="shared" ca="1" si="199"/>
        <v>-1.7623887327288734E+16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-1.7623887327288734E+16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-73432863863703.063</v>
      </c>
      <c r="L5980" s="444">
        <f t="shared" ca="1" si="199"/>
        <v>-1.7697320191152438E+16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-1.7697320191152438E+16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-73738834129801.813</v>
      </c>
      <c r="L5981" s="444">
        <f t="shared" ca="1" si="199"/>
        <v>-1.777105902528224E+16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-1.777105902528224E+16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-74046079272009.328</v>
      </c>
      <c r="L5982" s="444">
        <f t="shared" ca="1" si="199"/>
        <v>-1.784510510455425E+16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-1.784510510455425E+16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-74354604602309.375</v>
      </c>
      <c r="L5983" s="444">
        <f t="shared" ca="1" si="199"/>
        <v>-1.791945970915656E+16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-1.791945970915656E+16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-74664415454819</v>
      </c>
      <c r="L5984" s="444">
        <f t="shared" ca="1" si="199"/>
        <v>-1.799412412461138E+16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-1.799412412461138E+16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-74975517185880.75</v>
      </c>
      <c r="L5985" s="444">
        <f t="shared" ca="1" si="199"/>
        <v>-1.806909964179726E+16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-1.806909964179726E+16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-75287915174155.25</v>
      </c>
      <c r="L5986" s="444">
        <f t="shared" ca="1" si="199"/>
        <v>-1.8144387556971416E+16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-1.8144387556971416E+16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-75601614820714.234</v>
      </c>
      <c r="L5987" s="444">
        <f t="shared" ca="1" si="199"/>
        <v>-1.8219989171792132E+16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-1.8219989171792132E+16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-75916621549133.875</v>
      </c>
      <c r="L5988" s="444">
        <f t="shared" ca="1" si="199"/>
        <v>-1.8295905793341264E+16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-1.8295905793341264E+16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-76232940805588.594</v>
      </c>
      <c r="L5989" s="444">
        <f t="shared" ca="1" si="199"/>
        <v>-1.8372138734146852E+16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-1.8372138734146852E+16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-76550578058945.219</v>
      </c>
      <c r="L5990" s="444">
        <f t="shared" ca="1" si="199"/>
        <v>-1.8448689312205796E+16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-1.8448689312205796E+16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-76869538800857.484</v>
      </c>
      <c r="L5991" s="444">
        <f t="shared" ca="1" si="199"/>
        <v>-1.8525558851006652E+16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-1.8525558851006652E+16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-77189828545861.047</v>
      </c>
      <c r="L5992" s="444">
        <f t="shared" ca="1" si="199"/>
        <v>-1.8602748679552512E+16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-1.8602748679552512E+16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-77511452831468.797</v>
      </c>
      <c r="L5993" s="444">
        <f t="shared" ca="1" si="199"/>
        <v>-1.868026013238398E+16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-1.868026013238398E+16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-77834417218266.578</v>
      </c>
      <c r="L5994" s="444">
        <f t="shared" ca="1" si="199"/>
        <v>-1.8758094549602248E+16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-1.8758094549602248E+16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-78158727290009.359</v>
      </c>
      <c r="L5995" s="444">
        <f t="shared" ca="1" si="199"/>
        <v>-1.8836253276892256E+16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-1.8836253276892256E+16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-78484388653717.734</v>
      </c>
      <c r="L5996" s="444">
        <f t="shared" ca="1" si="199"/>
        <v>-1.8914737665545972E+16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-1.8914737665545972E+16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-78811406939774.875</v>
      </c>
      <c r="L5997" s="444">
        <f t="shared" ca="1" si="199"/>
        <v>-1.8993549072485748E+16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-1.8993549072485748E+16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-79139787802023.953</v>
      </c>
      <c r="L5998" s="444">
        <f t="shared" ca="1" si="199"/>
        <v>-1.9072688860287772E+16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-1.9072688860287772E+16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-79469536917865.719</v>
      </c>
      <c r="L5999" s="444">
        <f t="shared" ca="1" si="199"/>
        <v>-1.9152158397205636E+16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-1.9152158397205636E+16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-79800659988356.813</v>
      </c>
      <c r="L6000" s="444">
        <f t="shared" ca="1" si="199"/>
        <v>-1.9231959057193992E+16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-1.9231959057193992E+16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-80133162738308.297</v>
      </c>
      <c r="L6001" s="444">
        <f t="shared" ca="1" si="199"/>
        <v>-1.93120922199323E+16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-1.93120922199323E+16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-80467050916384.578</v>
      </c>
      <c r="L6002" s="444">
        <f t="shared" ca="1" si="199"/>
        <v>-1.9392559270848684E+16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-1.9392559270848684E+16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-80802330295202.844</v>
      </c>
      <c r="L6003" s="444">
        <f t="shared" ca="1" si="199"/>
        <v>-1.9473361601143888E+16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-1.9473361601143888E+16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-81139006671432.859</v>
      </c>
      <c r="L6004" s="444">
        <f t="shared" ca="1" si="199"/>
        <v>-1.955450060781532E+16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-1.955450060781532E+16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-81477085865897.172</v>
      </c>
      <c r="L6005" s="444">
        <f t="shared" ca="1" si="199"/>
        <v>-1.9635977693681216E+16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-1.9635977693681216E+16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-81816573723671.734</v>
      </c>
      <c r="L6006" s="444">
        <f t="shared" ca="1" si="199"/>
        <v>-1.9717794267404888E+16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-1.9717794267404888E+16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-82157476114187.031</v>
      </c>
      <c r="L6007" s="444">
        <f t="shared" ca="1" si="199"/>
        <v>-1.9799951743519076E+16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-1.9799951743519076E+16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-82499798931329.484</v>
      </c>
      <c r="L6008" s="444">
        <f t="shared" ca="1" si="199"/>
        <v>-1.9882451542450404E+16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-1.9882451542450404E+16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-82843548093543.344</v>
      </c>
      <c r="L6009" s="444">
        <f t="shared" ca="1" si="199"/>
        <v>-1.9965295090543948E+16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-1.9965295090543948E+16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-83188729543933.109</v>
      </c>
      <c r="L6010" s="444">
        <f t="shared" ca="1" si="199"/>
        <v>-2.004848382008788E+16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-2.004848382008788E+16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-83535349250366.172</v>
      </c>
      <c r="L6011" s="444">
        <f t="shared" ca="1" si="199"/>
        <v>-2.0132019169338248E+16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-2.0132019169338248E+16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-83883413205576.031</v>
      </c>
      <c r="L6012" s="444">
        <f t="shared" ca="1" si="199"/>
        <v>-2.0215902582543824E+16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-2.0215902582543824E+16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-84232927427265.938</v>
      </c>
      <c r="L6013" s="444">
        <f t="shared" ca="1" si="199"/>
        <v>-2.0300135509971088E+16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-2.0300135509971088E+16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-84583897958212.859</v>
      </c>
      <c r="L6014" s="444">
        <f t="shared" ca="1" si="199"/>
        <v>-2.03847194079293E+16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-2.03847194079293E+16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-84936330866372.078</v>
      </c>
      <c r="L6015" s="444">
        <f t="shared" ca="1" si="199"/>
        <v>-2.0469655738795672E+16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-2.0469655738795672E+16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-85290232244981.969</v>
      </c>
      <c r="L6016" s="444">
        <f t="shared" ca="1" si="199"/>
        <v>-2.0554945971040652E+16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-2.0554945971040652E+16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-85645608212669.375</v>
      </c>
      <c r="L6017" s="444">
        <f t="shared" ca="1" si="199"/>
        <v>-2.064059157925332E+16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-2.064059157925332E+16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-86002464913555.5</v>
      </c>
      <c r="L6018" s="444">
        <f t="shared" ca="1" si="199"/>
        <v>-2.0726594044166876E+16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-2.0726594044166876E+16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-86360808517361.984</v>
      </c>
      <c r="L6019" s="444">
        <f t="shared" ca="1" si="199"/>
        <v>-2.0812954852684236E+16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-2.0812954852684236E+16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-86720645219517.656</v>
      </c>
      <c r="L6020" s="444">
        <f t="shared" ca="1" si="199"/>
        <v>-2.0899675497903752E+16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-2.0899675497903752E+16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-87081981241265.625</v>
      </c>
      <c r="L6021" s="444">
        <f t="shared" ca="1" si="199"/>
        <v>-2.0986757479145016E+16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-2.0986757479145016E+16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-87444822829770.906</v>
      </c>
      <c r="L6022" s="444">
        <f t="shared" ca="1" si="199"/>
        <v>-2.1074202301974788E+16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-2.1074202301974788E+16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-87809176258228.281</v>
      </c>
      <c r="L6023" s="444">
        <f t="shared" ca="1" si="199"/>
        <v>-2.1162011478233016E+16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-2.1162011478233016E+16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-88175047825970.906</v>
      </c>
      <c r="L6024" s="444">
        <f t="shared" ca="1" si="199"/>
        <v>-2.1250186526058988E+16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-2.1250186526058988E+16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-88542443858579.109</v>
      </c>
      <c r="L6025" s="444">
        <f t="shared" ca="1" si="199"/>
        <v>-2.1338728969917568E+16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-2.1338728969917568E+16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-88911370707989.859</v>
      </c>
      <c r="L6026" s="444">
        <f t="shared" ca="1" si="199"/>
        <v>-2.1427640340625556E+16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-2.1427640340625556E+16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-89281834752606.484</v>
      </c>
      <c r="L6027" s="444">
        <f t="shared" ca="1" si="199"/>
        <v>-2.1516922175378164E+16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-2.1516922175378164E+16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-89653842397409.016</v>
      </c>
      <c r="L6028" s="444">
        <f t="shared" ca="1" si="199"/>
        <v>-2.1606576017775572E+16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-2.1606576017775572E+16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-90027400074064.875</v>
      </c>
      <c r="L6029" s="444">
        <f t="shared" ca="1" si="199"/>
        <v>-2.1696603417849636E+16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-2.1696603417849636E+16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-90402514241040.156</v>
      </c>
      <c r="L6030" s="444">
        <f t="shared" ca="1" si="199"/>
        <v>-2.1787005932090676E+16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-2.1787005932090676E+16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-90779191383711.156</v>
      </c>
      <c r="L6031" s="444">
        <f t="shared" ca="1" si="199"/>
        <v>-2.1877785123474388E+16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-2.1877785123474388E+16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-91157438014476.609</v>
      </c>
      <c r="L6032" s="444">
        <f t="shared" ca="1" si="199"/>
        <v>-2.1968942561488864E+16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-2.1968942561488864E+16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-91537260672870.266</v>
      </c>
      <c r="L6033" s="444">
        <f t="shared" ca="1" si="199"/>
        <v>-2.2060479822161736E+16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-2.2060479822161736E+16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-91918665925673.906</v>
      </c>
      <c r="L6034" s="444">
        <f t="shared" ca="1" si="199"/>
        <v>-2.2152398488087408E+16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-2.2152398488087408E+16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-92301660367030.859</v>
      </c>
      <c r="L6035" s="444">
        <f t="shared" ca="1" si="199"/>
        <v>-2.224470014845444E+16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-2.224470014845444E+16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-92686250618560.172</v>
      </c>
      <c r="L6036" s="444">
        <f t="shared" ca="1" si="199"/>
        <v>-2.2337386399073E+16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-2.2337386399073E+16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-93072443329470.828</v>
      </c>
      <c r="L6037" s="444">
        <f t="shared" ca="1" si="199"/>
        <v>-2.2430458842402472E+16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-2.2430458842402472E+16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-93460245176676.969</v>
      </c>
      <c r="L6038" s="444">
        <f t="shared" ca="1" si="199"/>
        <v>-2.2523919087579148E+16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-2.2523919087579148E+16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-93849662864913.109</v>
      </c>
      <c r="L6039" s="444">
        <f t="shared" ca="1" si="199"/>
        <v>-2.261776875044406E+16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-2.261776875044406E+16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-94240703126850.25</v>
      </c>
      <c r="L6040" s="444">
        <f t="shared" ca="1" si="199"/>
        <v>-2.2712009453570912E+16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-2.2712009453570912E+16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-94633372723212.125</v>
      </c>
      <c r="L6041" s="444">
        <f t="shared" ca="1" si="199"/>
        <v>-2.2806642826294124E+16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-2.2806642826294124E+16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-95027678442892.188</v>
      </c>
      <c r="L6042" s="444">
        <f t="shared" ca="1" si="199"/>
        <v>-2.2901670504737016E+16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-2.2901670504737016E+16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-95423627103070.906</v>
      </c>
      <c r="L6043" s="444">
        <f t="shared" ca="1" si="199"/>
        <v>-2.2997094131840088E+16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-2.2997094131840088E+16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-95821225549333.703</v>
      </c>
      <c r="L6044" s="444">
        <f t="shared" ca="1" si="199"/>
        <v>-2.309291535738942E+16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-2.309291535738942E+16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-96220480655789.25</v>
      </c>
      <c r="L6045" s="444">
        <f t="shared" ca="1" si="199"/>
        <v>-2.3189135838045208E+16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-2.3189135838045208E+16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-96621399325188.359</v>
      </c>
      <c r="L6046" s="444">
        <f t="shared" ca="1" si="199"/>
        <v>-2.3285757237370396E+16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-2.3285757237370396E+16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-97023988489043.313</v>
      </c>
      <c r="L6047" s="444">
        <f t="shared" ca="1" si="199"/>
        <v>-2.338278122585944E+16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-2.338278122585944E+16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-97428255107747.672</v>
      </c>
      <c r="L6048" s="444">
        <f t="shared" ca="1" si="199"/>
        <v>-2.3480209480967188E+16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-2.3480209480967188E+16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-97834206170696.609</v>
      </c>
      <c r="L6049" s="444">
        <f t="shared" ca="1" si="199"/>
        <v>-2.3578043687137884E+16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-2.3578043687137884E+16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-98241848696407.844</v>
      </c>
      <c r="L6050" s="444">
        <f t="shared" ca="1" si="199"/>
        <v>-2.3676285535834292E+16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-2.3676285535834292E+16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-98651189732642.875</v>
      </c>
      <c r="L6051" s="444">
        <f t="shared" ca="1" si="199"/>
        <v>-2.3774936725566936E+16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-2.3774936725566936E+16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-99062236356528.906</v>
      </c>
      <c r="L6052" s="444">
        <f t="shared" ca="1" si="199"/>
        <v>-2.3873998961923464E+16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-2.3873998961923464E+16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-99474995674681.094</v>
      </c>
      <c r="L6053" s="444">
        <f t="shared" ca="1" si="199"/>
        <v>-2.3973473957598144E+16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-2.3973473957598144E+16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-99889474823325.594</v>
      </c>
      <c r="L6054" s="444">
        <f t="shared" ca="1" si="199"/>
        <v>-2.4073363432421468E+16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-2.4073363432421468E+16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-100305680968422.78</v>
      </c>
      <c r="L6055" s="444">
        <f t="shared" ca="1" si="199"/>
        <v>-2.4173669113389892E+16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-2.4173669113389892E+16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-100723621305791.22</v>
      </c>
      <c r="L6056" s="444">
        <f t="shared" ca="1" si="199"/>
        <v>-2.4274392734695684E+16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-2.4274392734695684E+16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-101143303061232.02</v>
      </c>
      <c r="L6057" s="444">
        <f t="shared" ca="1" si="199"/>
        <v>-2.4375536037756916E+16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-2.4375536037756916E+16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-101564733490653.81</v>
      </c>
      <c r="L6058" s="444">
        <f t="shared" ca="1" si="199"/>
        <v>-2.4477100771247568E+16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-2.4477100771247568E+16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-101987919880198.2</v>
      </c>
      <c r="L6059" s="444">
        <f t="shared" ca="1" si="199"/>
        <v>-2.4579088691127768E+16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-2.4579088691127768E+16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-102412869546365.7</v>
      </c>
      <c r="L6060" s="444">
        <f t="shared" ca="1" si="199"/>
        <v>-2.4681501560674132E+16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-2.4681501560674132E+16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-102839589836142.22</v>
      </c>
      <c r="L6061" s="444">
        <f t="shared" ca="1" si="199"/>
        <v>-2.4784341150510276E+16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-2.4784341150510276E+16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-103268088127126.16</v>
      </c>
      <c r="L6062" s="444">
        <f t="shared" ca="1" si="199"/>
        <v>-2.4887609238637404E+16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-2.4887609238637404E+16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-103698371827655.84</v>
      </c>
      <c r="L6063" s="444">
        <f t="shared" ca="1" si="199"/>
        <v>-2.499130761046506E+16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-2.499130761046506E+16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-104130448376937.75</v>
      </c>
      <c r="L6064" s="444">
        <f t="shared" ca="1" si="199"/>
        <v>-2.5095438058841996E+16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-2.5095438058841996E+16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-104564325245174.98</v>
      </c>
      <c r="L6065" s="444">
        <f t="shared" ca="1" si="199"/>
        <v>-2.5200002384087172E+16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-2.5200002384087172E+16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-105000009933696.55</v>
      </c>
      <c r="L6066" s="444">
        <f t="shared" ca="1" si="199"/>
        <v>-2.5305002394020868E+16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-2.5305002394020868E+16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-105437509975086.95</v>
      </c>
      <c r="L6067" s="444">
        <f t="shared" ca="1" si="199"/>
        <v>-2.5410439903995956E+16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-2.5410439903995956E+16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-105876832933316.48</v>
      </c>
      <c r="L6068" s="444">
        <f t="shared" ca="1" si="199"/>
        <v>-2.5516316736929272E+16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-2.5516316736929272E+16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-106317986403871.97</v>
      </c>
      <c r="L6069" s="444">
        <f t="shared" ca="1" si="199"/>
        <v>-2.5622634723333144E+16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-2.5622634723333144E+16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-106760978013888.09</v>
      </c>
      <c r="L6070" s="444">
        <f t="shared" ca="1" si="199"/>
        <v>-2.5729395701347032E+16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-2.5729395701347032E+16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-107205815422279.3</v>
      </c>
      <c r="L6071" s="444">
        <f t="shared" ca="1" si="199"/>
        <v>-2.5836601516769312E+16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-2.5836601516769312E+16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-107652506319872.13</v>
      </c>
      <c r="L6072" s="444">
        <f t="shared" ca="1" si="199"/>
        <v>-2.5944254023089184E+16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-2.5944254023089184E+16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-108101058429538.27</v>
      </c>
      <c r="L6073" s="444">
        <f t="shared" ca="1" si="199"/>
        <v>-2.6052355081518724E+16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-2.6052355081518724E+16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-108551479506328.02</v>
      </c>
      <c r="L6074" s="444">
        <f t="shared" ca="1" si="199"/>
        <v>-2.6160906561025052E+16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-2.6160906561025052E+16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-109003777337604.38</v>
      </c>
      <c r="L6075" s="444">
        <f t="shared" ca="1" si="199"/>
        <v>-2.6269910338362656E+16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-2.6269910338362656E+16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-109457959743177.73</v>
      </c>
      <c r="L6076" s="444">
        <f t="shared" ca="1" si="199"/>
        <v>-2.6379368298105832E+16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-2.6379368298105832E+16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-109914034575440.97</v>
      </c>
      <c r="L6077" s="444">
        <f t="shared" ca="1" si="199"/>
        <v>-2.6489282332681272E+16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-2.6489282332681272E+16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-110372009719505.3</v>
      </c>
      <c r="L6078" s="444">
        <f t="shared" ca="1" si="199"/>
        <v>-2.6599654342400776E+16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-2.6599654342400776E+16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-110831893093336.56</v>
      </c>
      <c r="L6079" s="444">
        <f t="shared" ca="1" si="199"/>
        <v>-2.6710486235494112E+16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-2.6710486235494112E+16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-111293692647892.13</v>
      </c>
      <c r="L6080" s="444">
        <f t="shared" ca="1" si="199"/>
        <v>-2.6821779928142004E+16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-2.6821779928142004E+16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-111757416367258.34</v>
      </c>
      <c r="L6081" s="444">
        <f t="shared" ca="1" si="199"/>
        <v>-2.6933537344509264E+16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-2.6933537344509264E+16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-112223072268788.59</v>
      </c>
      <c r="L6082" s="444">
        <f t="shared" ca="1" si="199"/>
        <v>-2.7045760416778052E+16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-2.7045760416778052E+16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-112690668403241.88</v>
      </c>
      <c r="L6083" s="444">
        <f t="shared" ca="1" si="199"/>
        <v>-2.7158451085181292E+16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-2.7158451085181292E+16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-113160212854922.05</v>
      </c>
      <c r="L6084" s="444">
        <f t="shared" ca="1" si="199"/>
        <v>-2.7271611298036216E+16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-2.7271611298036216E+16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-113631713741817.56</v>
      </c>
      <c r="L6085" s="444">
        <f t="shared" ca="1" si="199"/>
        <v>-2.7385243011778032E+16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-2.7385243011778032E+16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-114105179215741.8</v>
      </c>
      <c r="L6086" s="444">
        <f t="shared" ca="1" si="199"/>
        <v>-2.7499348190993772E+16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-2.7499348190993772E+16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-114580617462474.05</v>
      </c>
      <c r="L6087" s="444">
        <f t="shared" ca="1" si="199"/>
        <v>-2.7613928808456248E+16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-2.7613928808456248E+16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-115058036701901.03</v>
      </c>
      <c r="L6088" s="444">
        <f t="shared" ca="1" si="199"/>
        <v>-2.7728986845158148E+16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-2.7728986845158148E+16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-115537445188158.95</v>
      </c>
      <c r="L6089" s="444">
        <f t="shared" ca="1" si="199"/>
        <v>-2.7844524290346308E+16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-2.7844524290346308E+16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-116018851209776.28</v>
      </c>
      <c r="L6090" s="444">
        <f t="shared" ca="1" si="199"/>
        <v>-2.7960543141556084E+16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-2.7960543141556084E+16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-116502263089817.02</v>
      </c>
      <c r="L6091" s="444">
        <f t="shared" ca="1" si="199"/>
        <v>-2.80770454046459E+16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-2.80770454046459E+16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-116987689186024.59</v>
      </c>
      <c r="L6092" s="444">
        <f t="shared" ca="1" si="199"/>
        <v>-2.8194033093831924E+16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-2.8194033093831924E+16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-117475137890966.34</v>
      </c>
      <c r="L6093" s="444">
        <f t="shared" ca="1" si="199"/>
        <v>-2.8311508231722892E+16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-2.8311508231722892E+16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-117964617632178.73</v>
      </c>
      <c r="L6094" s="444">
        <f t="shared" ca="1" si="199"/>
        <v>-2.8429472849355072E+16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-2.8429472849355072E+16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-118456136872312.78</v>
      </c>
      <c r="L6095" s="444">
        <f t="shared" ca="1" si="199"/>
        <v>-2.8547928986227384E+16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-2.8547928986227384E+16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-118949704109280.77</v>
      </c>
      <c r="L6096" s="444">
        <f t="shared" ca="1" si="199"/>
        <v>-2.8666878690336664E+16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-2.8666878690336664E+16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-119445327876402.77</v>
      </c>
      <c r="L6097" s="444">
        <f t="shared" ca="1" si="199"/>
        <v>-2.8786324018213068E+16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-2.8786324018213068E+16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-119943016742554.45</v>
      </c>
      <c r="L6098" s="444">
        <f t="shared" ca="1" si="199"/>
        <v>-2.8906267034955624E+16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-2.8906267034955624E+16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-120442779312315.09</v>
      </c>
      <c r="L6099" s="444">
        <f t="shared" ca="1" si="199"/>
        <v>-2.902670981426794E+16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-2.902670981426794E+16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-120944624226116.42</v>
      </c>
      <c r="L6100" s="444">
        <f t="shared" ca="1" si="199"/>
        <v>-2.9147654438494056E+16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-2.9147654438494056E+16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-121448560160391.89</v>
      </c>
      <c r="L6101" s="444">
        <f t="shared" ca="1" si="199"/>
        <v>-2.9269102998654448E+16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-2.9269102998654448E+16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-121954595827726.86</v>
      </c>
      <c r="L6102" s="444">
        <f t="shared" ca="1" si="199"/>
        <v>-2.9391057594482176E+16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-2.9391057594482176E+16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-122462739977009.06</v>
      </c>
      <c r="L6103" s="444">
        <f t="shared" ca="1" si="199"/>
        <v>-2.9513520334459184E+16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-2.9513520334459184E+16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-122973001393579.94</v>
      </c>
      <c r="L6104" s="444">
        <f t="shared" ca="1" si="199"/>
        <v>-2.9636493335852764E+16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-2.9636493335852764E+16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-123485388899386.53</v>
      </c>
      <c r="L6105" s="444">
        <f t="shared" ca="1" si="199"/>
        <v>-2.9759978724752152E+16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-2.9759978724752152E+16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-123999911353133.98</v>
      </c>
      <c r="L6106" s="444">
        <f t="shared" ca="1" si="199"/>
        <v>-2.9883978636105284E+16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-2.9883978636105284E+16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-124516577650438.69</v>
      </c>
      <c r="L6107" s="444">
        <f t="shared" ca="1" si="199"/>
        <v>-3.0008495213755724E+16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-3.0008495213755724E+16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-125035396723982.19</v>
      </c>
      <c r="L6108" s="444">
        <f t="shared" ca="1" si="199"/>
        <v>-3.0133530610479708E+16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-3.0133530610479708E+16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-125556377543665.44</v>
      </c>
      <c r="L6109" s="444">
        <f t="shared" ca="1" si="199"/>
        <v>-3.0259086988023372E+16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-3.0259086988023372E+16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-126079529116764.05</v>
      </c>
      <c r="L6110" s="444">
        <f t="shared" ca="1" si="199"/>
        <v>-3.0385166517140136E+16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-3.0385166517140136E+16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-126604860488083.89</v>
      </c>
      <c r="L6111" s="444">
        <f t="shared" ca="1" si="199"/>
        <v>-3.051177137762822E+16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-3.051177137762822E+16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-127132380740117.56</v>
      </c>
      <c r="L6112" s="444">
        <f t="shared" ca="1" si="199"/>
        <v>-3.0638903758368336E+16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-3.0638903758368336E+16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-127662098993201.42</v>
      </c>
      <c r="L6113" s="444">
        <f t="shared" ca="1" si="199"/>
        <v>-3.0766565857361536E+16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-3.0766565857361536E+16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-128194024405673.08</v>
      </c>
      <c r="L6114" s="444">
        <f t="shared" ca="1" si="199"/>
        <v>-3.0894759881767208E+16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-3.0894759881767208E+16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-128728166174030.03</v>
      </c>
      <c r="L6115" s="444">
        <f t="shared" ca="1" si="199"/>
        <v>-3.102348804794124E+16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-3.102348804794124E+16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-129264533533088.52</v>
      </c>
      <c r="L6116" s="444">
        <f t="shared" ca="1" si="199"/>
        <v>-3.1152752581474328E+16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-3.1152752581474328E+16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-129803135756143.05</v>
      </c>
      <c r="L6117" s="444">
        <f t="shared" ca="1" si="199"/>
        <v>-3.1282555717230472E+16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-3.1282555717230472E+16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-130343982155126.95</v>
      </c>
      <c r="L6118" s="444">
        <f t="shared" ca="1" si="199"/>
        <v>-3.14128996993856E+16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-3.14128996993856E+16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-130887082080773.31</v>
      </c>
      <c r="L6119" s="444">
        <f t="shared" ca="1" si="199"/>
        <v>-3.1543786781466372E+16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-3.1543786781466372E+16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-131432444922776.55</v>
      </c>
      <c r="L6120" s="444">
        <f t="shared" ca="1" si="199"/>
        <v>-3.1675219226389148E+16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-3.1675219226389148E+16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-131980080109954.78</v>
      </c>
      <c r="L6121" s="444">
        <f t="shared" ca="1" si="199"/>
        <v>-3.1807199306499104E+16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-3.1807199306499104E+16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-132529997110412.92</v>
      </c>
      <c r="L6122" s="444">
        <f t="shared" ca="1" si="199"/>
        <v>-3.1939729303609516E+16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-3.1939729303609516E+16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-133082205431706.31</v>
      </c>
      <c r="L6123" s="444">
        <f t="shared" ca="1" si="199"/>
        <v>-3.2072811509041224E+16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-3.2072811509041224E+16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-133636714621005.09</v>
      </c>
      <c r="L6124" s="444">
        <f t="shared" ca="1" si="199"/>
        <v>-3.2206448223662228E+16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-3.2206448223662228E+16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-134193534265259.28</v>
      </c>
      <c r="L6125" s="444">
        <f t="shared" ca="1" si="199"/>
        <v>-3.2340641757927488E+16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-3.2340641757927488E+16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-134752673991364.52</v>
      </c>
      <c r="L6126" s="444">
        <f t="shared" ca="1" si="199"/>
        <v>-3.2475394431918852E+16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-3.2475394431918852E+16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-135314143466328.53</v>
      </c>
      <c r="L6127" s="444">
        <f t="shared" ca="1" si="199"/>
        <v>-3.261070857538518E+16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-3.261070857538518E+16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-135877952397438.23</v>
      </c>
      <c r="L6128" s="444">
        <f t="shared" ref="L6128:L6250" ca="1" si="204">I6128-J6128+K6128</f>
        <v>-3.274658652778262E+16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-3.274658652778262E+16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-136444110532427.59</v>
      </c>
      <c r="L6129" s="444">
        <f t="shared" ca="1" si="204"/>
        <v>-3.2883030638315048E+16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-3.2883030638315048E+16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-137012627659646.03</v>
      </c>
      <c r="L6130" s="444">
        <f t="shared" ca="1" si="204"/>
        <v>-3.3020043265974696E+16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-3.3020043265974696E+16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-137583513608227.89</v>
      </c>
      <c r="L6131" s="444">
        <f t="shared" ca="1" si="204"/>
        <v>-3.3157626779582924E+16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-3.3157626779582924E+16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-138156778248262.17</v>
      </c>
      <c r="L6132" s="444">
        <f t="shared" ca="1" si="204"/>
        <v>-3.3295783557831188E+16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-3.3295783557831188E+16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-138732431490963.27</v>
      </c>
      <c r="L6133" s="444">
        <f t="shared" ca="1" si="204"/>
        <v>-3.3434515989322152E+16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-3.3434515989322152E+16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-139310483288842.3</v>
      </c>
      <c r="L6134" s="444">
        <f t="shared" ca="1" si="204"/>
        <v>-3.3573826472610996E+16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-3.3573826472610996E+16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-139890943635879.14</v>
      </c>
      <c r="L6135" s="444">
        <f t="shared" ca="1" si="204"/>
        <v>-3.3713717416246876E+16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-3.3713717416246876E+16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-140473822567695.31</v>
      </c>
      <c r="L6136" s="444">
        <f t="shared" ca="1" si="204"/>
        <v>-3.3854191238814572E+16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-3.3854191238814572E+16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-141059130161727.38</v>
      </c>
      <c r="L6137" s="444">
        <f t="shared" ca="1" si="204"/>
        <v>-3.39952503689763E+16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-3.39952503689763E+16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-141646876537401.25</v>
      </c>
      <c r="L6138" s="444">
        <f t="shared" ca="1" si="204"/>
        <v>-3.41368972455137E+16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-3.41368972455137E+16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-142237071856307.09</v>
      </c>
      <c r="L6139" s="444">
        <f t="shared" ca="1" si="204"/>
        <v>-3.4279134317370008E+16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-3.4279134317370008E+16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-142829726322375.03</v>
      </c>
      <c r="L6140" s="444">
        <f t="shared" ca="1" si="204"/>
        <v>-3.4421964043692384E+16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-3.4421964043692384E+16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-143424850182051.59</v>
      </c>
      <c r="L6141" s="444">
        <f t="shared" ca="1" si="204"/>
        <v>-3.4565388893874436E+16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-3.4565388893874436E+16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-144022453724476.84</v>
      </c>
      <c r="L6142" s="444">
        <f t="shared" ca="1" si="204"/>
        <v>-3.4709411347598912E+16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-3.4709411347598912E+16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-144622547281662.13</v>
      </c>
      <c r="L6143" s="444">
        <f t="shared" ca="1" si="204"/>
        <v>-3.4854033894880576E+16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-3.4854033894880576E+16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-145225141228669.06</v>
      </c>
      <c r="L6144" s="444">
        <f t="shared" ca="1" si="204"/>
        <v>-3.4999259036109244E+16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-3.4999259036109244E+16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-145830245983788.5</v>
      </c>
      <c r="L6145" s="444">
        <f t="shared" ca="1" si="204"/>
        <v>-3.5145089282093032E+16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-3.5145089282093032E+16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-146437872008720.97</v>
      </c>
      <c r="L6146" s="444">
        <f t="shared" ca="1" si="204"/>
        <v>-3.5291527154101752E+16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-3.5291527154101752E+16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-147048029808757.31</v>
      </c>
      <c r="L6147" s="444">
        <f t="shared" ca="1" si="204"/>
        <v>-3.5438575183910508E+16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-3.5438575183910508E+16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-147660729932960.44</v>
      </c>
      <c r="L6148" s="444">
        <f t="shared" ca="1" si="204"/>
        <v>-3.5586235913843468E+16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-3.5586235913843468E+16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-148275982974347.78</v>
      </c>
      <c r="L6149" s="444">
        <f t="shared" ca="1" si="204"/>
        <v>-3.5734511896817816E+16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-3.5734511896817816E+16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-148893799570074.22</v>
      </c>
      <c r="L6150" s="444">
        <f t="shared" ca="1" si="204"/>
        <v>-3.5883405696387892E+16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-3.5883405696387892E+16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-149514190401616.22</v>
      </c>
      <c r="L6151" s="444">
        <f t="shared" ca="1" si="204"/>
        <v>-3.6032919886789512E+16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-3.6032919886789512E+16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-150137166194956.31</v>
      </c>
      <c r="L6152" s="444">
        <f t="shared" ca="1" si="204"/>
        <v>-3.6183057052984472E+16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-3.6183057052984472E+16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-150762737720768.63</v>
      </c>
      <c r="L6153" s="444">
        <f t="shared" ca="1" si="204"/>
        <v>-3.633381979070524E+16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-3.633381979070524E+16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-151390915794605.16</v>
      </c>
      <c r="L6154" s="444">
        <f t="shared" ca="1" si="204"/>
        <v>-3.6485210706499848E+16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-3.6485210706499848E+16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-152021711277082.69</v>
      </c>
      <c r="L6155" s="444">
        <f t="shared" ca="1" si="204"/>
        <v>-3.6637232417776928E+16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-3.6637232417776928E+16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-152655135074070.53</v>
      </c>
      <c r="L6156" s="444">
        <f t="shared" ca="1" si="204"/>
        <v>-3.6789887552851E+16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-3.6789887552851E+16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-153291198136879.16</v>
      </c>
      <c r="L6157" s="444">
        <f t="shared" ca="1" si="204"/>
        <v>-3.694317875098788E+16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-3.694317875098788E+16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-153929911462449.5</v>
      </c>
      <c r="L6158" s="444">
        <f t="shared" ca="1" si="204"/>
        <v>-3.7097108662450328E+16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-3.7097108662450328E+16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-154571286093543.03</v>
      </c>
      <c r="L6159" s="444">
        <f t="shared" ca="1" si="204"/>
        <v>-3.7251679948543872E+16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-3.7251679948543872E+16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-155215333118932.81</v>
      </c>
      <c r="L6160" s="444">
        <f t="shared" ca="1" si="204"/>
        <v>-3.7406895281662808E+16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-3.7406895281662808E+16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-155862063673595.03</v>
      </c>
      <c r="L6161" s="444">
        <f t="shared" ca="1" si="204"/>
        <v>-3.75627573453364E+16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-3.75627573453364E+16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-156511488938901.66</v>
      </c>
      <c r="L6162" s="444">
        <f t="shared" ca="1" si="204"/>
        <v>-3.7719268834275304E+16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-3.7719268834275304E+16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-157163620142813.75</v>
      </c>
      <c r="L6163" s="444">
        <f t="shared" ca="1" si="204"/>
        <v>-3.787643245441812E+16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-3.787643245441812E+16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-157818468560075.5</v>
      </c>
      <c r="L6164" s="444">
        <f t="shared" ca="1" si="204"/>
        <v>-3.8034250922978192E+16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-3.8034250922978192E+16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-158476045512409.13</v>
      </c>
      <c r="L6165" s="444">
        <f t="shared" ca="1" si="204"/>
        <v>-3.81927269684906E+16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-3.81927269684906E+16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-159136362368710.84</v>
      </c>
      <c r="L6166" s="444">
        <f t="shared" ca="1" si="204"/>
        <v>-3.8351863330859312E+16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-3.8351863330859312E+16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-159799430545247.13</v>
      </c>
      <c r="L6167" s="444">
        <f t="shared" ca="1" si="204"/>
        <v>-3.851166276140456E+16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-3.851166276140456E+16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-160465261505852.34</v>
      </c>
      <c r="L6168" s="444">
        <f t="shared" ca="1" si="204"/>
        <v>-3.8672128022910416E+16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-3.8672128022910416E+16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-161133866762126.72</v>
      </c>
      <c r="L6169" s="444">
        <f t="shared" ca="1" si="204"/>
        <v>-3.8833261889672544E+16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-3.8833261889672544E+16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-161805257873635.59</v>
      </c>
      <c r="L6170" s="444">
        <f t="shared" ca="1" si="204"/>
        <v>-3.8995067147546176E+16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-3.8995067147546176E+16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-162479446448109.06</v>
      </c>
      <c r="L6171" s="444">
        <f t="shared" ca="1" si="204"/>
        <v>-3.9157546593994288E+16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-3.9157546593994288E+16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-163156444141642.88</v>
      </c>
      <c r="L6172" s="444">
        <f t="shared" ca="1" si="204"/>
        <v>-3.9320703038135928E+16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-3.9320703038135928E+16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-163836262658899.69</v>
      </c>
      <c r="L6173" s="444">
        <f t="shared" ca="1" si="204"/>
        <v>-3.9484539300794824E+16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-3.9484539300794824E+16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-164518913753311.75</v>
      </c>
      <c r="L6174" s="444">
        <f t="shared" ca="1" si="204"/>
        <v>-3.9649058214548136E+16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-3.9649058214548136E+16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-165204409227283.91</v>
      </c>
      <c r="L6175" s="444">
        <f t="shared" ca="1" si="204"/>
        <v>-3.9814262623775416E+16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-3.9814262623775416E+16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-165892760932397.56</v>
      </c>
      <c r="L6176" s="444">
        <f t="shared" ca="1" si="204"/>
        <v>-3.9980155384707816E+16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-3.9980155384707816E+16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-166583980769615.91</v>
      </c>
      <c r="L6177" s="444">
        <f t="shared" ca="1" si="204"/>
        <v>-4.0146739365477432E+16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-4.0146739365477432E+16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-167278080689489.31</v>
      </c>
      <c r="L6178" s="444">
        <f t="shared" ca="1" si="204"/>
        <v>-4.031401744616692E+16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-4.031401744616692E+16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-167975072692362.16</v>
      </c>
      <c r="L6179" s="444">
        <f t="shared" ca="1" si="204"/>
        <v>-4.048199251885928E+16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-4.048199251885928E+16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-168674968828580.34</v>
      </c>
      <c r="L6180" s="444">
        <f t="shared" ca="1" si="204"/>
        <v>-4.0650667487687864E+16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-4.0650667487687864E+16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-169377781198699.44</v>
      </c>
      <c r="L6181" s="444">
        <f t="shared" ca="1" si="204"/>
        <v>-4.082004526888656E+16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-4.082004526888656E+16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-170083521953694</v>
      </c>
      <c r="L6182" s="444">
        <f t="shared" ca="1" si="204"/>
        <v>-4.0990128790840256E+16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-4.0990128790840256E+16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-170792203295167.72</v>
      </c>
      <c r="L6183" s="444">
        <f t="shared" ca="1" si="204"/>
        <v>-4.1160920994135424E+16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-4.1160920994135424E+16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-171503837475564.25</v>
      </c>
      <c r="L6184" s="444">
        <f t="shared" ca="1" si="204"/>
        <v>-4.1332424831610992E+16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-4.1332424831610992E+16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-172218436798379.13</v>
      </c>
      <c r="L6185" s="444">
        <f t="shared" ca="1" si="204"/>
        <v>-4.1504643268409368E+16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-4.1504643268409368E+16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-172936013618372.38</v>
      </c>
      <c r="L6186" s="444">
        <f t="shared" ca="1" si="204"/>
        <v>-4.1677579282027744E+16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-4.1677579282027744E+16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-173656580341782.25</v>
      </c>
      <c r="L6187" s="444">
        <f t="shared" ca="1" si="204"/>
        <v>-4.1851235862369528E+16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-4.1851235862369528E+16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-174380149426539.69</v>
      </c>
      <c r="L6188" s="444">
        <f t="shared" ca="1" si="204"/>
        <v>-4.2025616011796064E+16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-4.2025616011796064E+16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-175106733382483.59</v>
      </c>
      <c r="L6189" s="444">
        <f t="shared" ca="1" si="204"/>
        <v>-4.2200722745178544E+16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-4.2200722745178544E+16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-175836344771577.25</v>
      </c>
      <c r="L6190" s="444">
        <f t="shared" ca="1" si="204"/>
        <v>-4.237655908995012E+16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-4.237655908995012E+16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-176568996208125.5</v>
      </c>
      <c r="L6191" s="444">
        <f t="shared" ca="1" si="204"/>
        <v>-4.2553128086158248E+16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-4.2553128086158248E+16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-177304700358992.69</v>
      </c>
      <c r="L6192" s="444">
        <f t="shared" ca="1" si="204"/>
        <v>-4.273043278651724E+16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-4.273043278651724E+16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-178043469943821.84</v>
      </c>
      <c r="L6193" s="444">
        <f t="shared" ca="1" si="204"/>
        <v>-4.2908476256461064E+16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-4.2908476256461064E+16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-178785317735254.44</v>
      </c>
      <c r="L6194" s="444">
        <f t="shared" ca="1" si="204"/>
        <v>-4.308726157419632E+16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-4.308726157419632E+16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-179530256559151.34</v>
      </c>
      <c r="L6195" s="444">
        <f t="shared" ca="1" si="204"/>
        <v>-4.3266791830755472E+16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-4.3266791830755472E+16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-180278299294814.47</v>
      </c>
      <c r="L6196" s="444">
        <f t="shared" ca="1" si="204"/>
        <v>-4.3447070130050288E+16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-4.3447070130050288E+16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-181029458875209.53</v>
      </c>
      <c r="L6197" s="444">
        <f t="shared" ca="1" si="204"/>
        <v>-4.3628099588925496E+16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-4.3628099588925496E+16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-181783748287189.56</v>
      </c>
      <c r="L6198" s="444">
        <f t="shared" ca="1" si="204"/>
        <v>-4.3809883337212688E+16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-4.3809883337212688E+16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-182541180571719.53</v>
      </c>
      <c r="L6199" s="444">
        <f t="shared" ca="1" si="204"/>
        <v>-4.3992424517784408E+16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-4.3992424517784408E+16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-183301768824101.69</v>
      </c>
      <c r="L6200" s="444">
        <f t="shared" ca="1" si="204"/>
        <v>-4.4175726286608512E+16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-4.4175726286608512E+16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-184065526194202.13</v>
      </c>
      <c r="L6201" s="444">
        <f t="shared" ca="1" si="204"/>
        <v>-4.4359791812802712E+16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-4.4359791812802712E+16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-184832465886677.97</v>
      </c>
      <c r="L6202" s="444">
        <f t="shared" ca="1" si="204"/>
        <v>-4.4544624278689392E+16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-4.4544624278689392E+16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-185602601161205.81</v>
      </c>
      <c r="L6203" s="444">
        <f t="shared" ca="1" si="204"/>
        <v>-4.47302268798506E+16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-4.47302268798506E+16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-186375945332710.84</v>
      </c>
      <c r="L6204" s="444">
        <f t="shared" ca="1" si="204"/>
        <v>-4.4916602825183312E+16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-4.4916602825183312E+16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-187152511771597.13</v>
      </c>
      <c r="L6205" s="444">
        <f t="shared" ca="1" si="204"/>
        <v>-4.5103755336954912E+16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-4.5103755336954912E+16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-187932313903978.81</v>
      </c>
      <c r="L6206" s="444">
        <f t="shared" ca="1" si="204"/>
        <v>-4.5291687650858888E+16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-4.5291687650858888E+16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-188715365211912.03</v>
      </c>
      <c r="L6207" s="444">
        <f t="shared" ca="1" si="204"/>
        <v>-4.54804030160708E+16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-4.54804030160708E+16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-189501679233628.34</v>
      </c>
      <c r="L6208" s="444">
        <f t="shared" ca="1" si="204"/>
        <v>-4.5669904695304432E+16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-4.5669904695304432E+16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-190291269563768.47</v>
      </c>
      <c r="L6209" s="444">
        <f t="shared" ca="1" si="204"/>
        <v>-4.58601959648682E+16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-4.58601959648682E+16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-191084149853617.5</v>
      </c>
      <c r="L6210" s="444">
        <f t="shared" ca="1" si="204"/>
        <v>-4.6051280114721816E+16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-4.6051280114721816E+16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-191880333811340.91</v>
      </c>
      <c r="L6211" s="444">
        <f t="shared" ca="1" si="204"/>
        <v>-4.624316044853316E+16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-4.624316044853316E+16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-192679835202221.5</v>
      </c>
      <c r="L6212" s="444">
        <f t="shared" ca="1" si="204"/>
        <v>-4.6435840283735384E+16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-4.6435840283735384E+16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-193482667848897.44</v>
      </c>
      <c r="L6213" s="444">
        <f t="shared" ca="1" si="204"/>
        <v>-4.662932295158428E+16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-4.662932295158428E+16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-194288845631601.16</v>
      </c>
      <c r="L6214" s="444">
        <f t="shared" ca="1" si="204"/>
        <v>-4.682361179721588E+16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-4.682361179721588E+16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-195098382488399.5</v>
      </c>
      <c r="L6215" s="444">
        <f t="shared" ca="1" si="204"/>
        <v>-4.701871017970428E+16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-4.701871017970428E+16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-195911292415434.5</v>
      </c>
      <c r="L6216" s="444">
        <f t="shared" ca="1" si="204"/>
        <v>-4.7214621472119712E+16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-4.7214621472119712E+16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-196727589467165.47</v>
      </c>
      <c r="L6217" s="444">
        <f t="shared" ca="1" si="204"/>
        <v>-4.741134906158688E+16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-4.741134906158688E+16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-197547287756612</v>
      </c>
      <c r="L6218" s="444">
        <f t="shared" ca="1" si="204"/>
        <v>-4.7608896349343488E+16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-4.7608896349343488E+16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-198370401455597.88</v>
      </c>
      <c r="L6219" s="444">
        <f t="shared" ca="1" si="204"/>
        <v>-4.7807266750799088E+16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-4.7807266750799088E+16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-199196944794996.19</v>
      </c>
      <c r="L6220" s="444">
        <f t="shared" ca="1" si="204"/>
        <v>-4.8006463695594088E+16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-4.8006463695594088E+16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-200026932064975.38</v>
      </c>
      <c r="L6221" s="444">
        <f t="shared" ca="1" si="204"/>
        <v>-4.8206490627659064E+16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-4.8206490627659064E+16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-200860377615246.09</v>
      </c>
      <c r="L6222" s="444">
        <f t="shared" ca="1" si="204"/>
        <v>-4.8407351005274312E+16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-4.8407351005274312E+16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-201697295855309.63</v>
      </c>
      <c r="L6223" s="444">
        <f t="shared" ca="1" si="204"/>
        <v>-4.8609048301129624E+16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-4.8609048301129624E+16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-202537701254706.75</v>
      </c>
      <c r="L6224" s="444">
        <f t="shared" ca="1" si="204"/>
        <v>-4.8811586002384328E+16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-4.8811586002384328E+16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-203381608343268.03</v>
      </c>
      <c r="L6225" s="444">
        <f t="shared" ca="1" si="204"/>
        <v>-4.90149676107276E+16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-4.90149676107276E+16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-204229031711365</v>
      </c>
      <c r="L6226" s="444">
        <f t="shared" ca="1" si="204"/>
        <v>-4.9219196642438968E+16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-4.9219196642438968E+16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-205079986010162.38</v>
      </c>
      <c r="L6227" s="444">
        <f t="shared" ca="1" si="204"/>
        <v>-4.9424276628449128E+16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-4.9424276628449128E+16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-205934485951871.38</v>
      </c>
      <c r="L6228" s="444">
        <f t="shared" ca="1" si="204"/>
        <v>-4.9630211114401E+16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-4.9630211114401E+16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-206792546310004.16</v>
      </c>
      <c r="L6229" s="444">
        <f t="shared" ca="1" si="204"/>
        <v>-4.9837003660711008E+16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-4.9837003660711008E+16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-207654181919629.19</v>
      </c>
      <c r="L6230" s="444">
        <f t="shared" ca="1" si="204"/>
        <v>-5.004465784263064E+16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-5.004465784263064E+16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-208519407677627.66</v>
      </c>
      <c r="L6231" s="444">
        <f t="shared" ca="1" si="204"/>
        <v>-5.0253177250308264E+16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-5.0253177250308264E+16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-209388238542951.09</v>
      </c>
      <c r="L6232" s="444">
        <f t="shared" ca="1" si="204"/>
        <v>-5.0462565488851216E+16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-5.0462565488851216E+16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-210260689536880.06</v>
      </c>
      <c r="L6233" s="444">
        <f t="shared" ca="1" si="204"/>
        <v>-5.0672826178388096E+16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-5.0672826178388096E+16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-211136775743283.72</v>
      </c>
      <c r="L6234" s="444">
        <f t="shared" ca="1" si="204"/>
        <v>-5.0883962954131376E+16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-5.0883962954131376E+16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-212016512308880.72</v>
      </c>
      <c r="L6235" s="444">
        <f t="shared" ca="1" si="204"/>
        <v>-5.1095979466440256E+16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-5.1095979466440256E+16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-212899914443501.06</v>
      </c>
      <c r="L6236" s="444">
        <f t="shared" ca="1" si="204"/>
        <v>-5.130887938088376E+16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-5.130887938088376E+16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-213786997420349</v>
      </c>
      <c r="L6237" s="444">
        <f t="shared" ca="1" si="204"/>
        <v>-5.1522666378304112E+16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-5.1522666378304112E+16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-214677776576267.13</v>
      </c>
      <c r="L6238" s="444">
        <f t="shared" ca="1" si="204"/>
        <v>-5.1737344154880376E+16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-5.1737344154880376E+16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-215572267312001.56</v>
      </c>
      <c r="L6239" s="444">
        <f t="shared" ca="1" si="204"/>
        <v>-5.1952916422192376E+16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-5.1952916422192376E+16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-216470485092468.22</v>
      </c>
      <c r="L6240" s="444">
        <f t="shared" ca="1" si="204"/>
        <v>-5.2169386907284848E+16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-5.2169386907284848E+16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-217372445447020.19</v>
      </c>
      <c r="L6241" s="444">
        <f t="shared" ca="1" si="204"/>
        <v>-5.2386759352731872E+16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-5.2386759352731872E+16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-218278163969716.13</v>
      </c>
      <c r="L6242" s="444">
        <f t="shared" ca="1" si="204"/>
        <v>-5.2605037516701592E+16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-5.2605037516701592E+16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-219187656319589.97</v>
      </c>
      <c r="L6243" s="444">
        <f t="shared" ca="1" si="204"/>
        <v>-5.2824225173021184E+16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-5.2824225173021184E+16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-220100938220921.59</v>
      </c>
      <c r="L6244" s="444">
        <f t="shared" ca="1" si="204"/>
        <v>-5.3044326111242104E+16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-5.3044326111242104E+16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-221018025463508.75</v>
      </c>
      <c r="L6245" s="444">
        <f t="shared" ca="1" si="204"/>
        <v>-5.3265344136705616E+16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-5.3265344136705616E+16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-221938933902940.06</v>
      </c>
      <c r="L6246" s="444">
        <f t="shared" ca="1" si="204"/>
        <v>-5.348728307060856E+16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-5.348728307060856E+16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-222863679460869</v>
      </c>
      <c r="L6247" s="444">
        <f t="shared" ca="1" si="204"/>
        <v>-5.3710146750069432E+16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-5.3710146750069432E+16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-223792278125289.31</v>
      </c>
      <c r="L6248" s="444">
        <f t="shared" ca="1" si="204"/>
        <v>-5.393393902819472E+16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-5.393393902819472E+16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-224724745950811.34</v>
      </c>
      <c r="L6249" s="444">
        <f t="shared" ca="1" si="204"/>
        <v>-5.4158663774145528E+16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-5.4158663774145528E+16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-225661099058939.69</v>
      </c>
      <c r="L6250" s="444">
        <f t="shared" ca="1" si="204"/>
        <v>-5.4384324873204464E+16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2026-05-30T10:33:37Z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